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O:\ОФРП\КПР\КПР 2026-2028\КПР 2027\"/>
    </mc:Choice>
  </mc:AlternateContent>
  <xr:revisionPtr revIDLastSave="0" documentId="13_ncr:1_{076CDF63-DE17-4700-8F44-9BC1B216DF02}" xr6:coauthVersionLast="45" xr6:coauthVersionMax="45" xr10:uidLastSave="{00000000-0000-0000-0000-000000000000}"/>
  <bookViews>
    <workbookView xWindow="28680" yWindow="-120" windowWidth="29040" windowHeight="15840" tabRatio="500" activeTab="1" xr2:uid="{00000000-000D-0000-FFFF-FFFF00000000}"/>
  </bookViews>
  <sheets>
    <sheet name="прил.1" sheetId="1" r:id="rId1"/>
    <sheet name="прил.2" sheetId="2" r:id="rId2"/>
    <sheet name="Дополнительный перечень" sheetId="3" r:id="rId3"/>
  </sheets>
  <definedNames>
    <definedName name="_xlnm._FilterDatabase" localSheetId="2" hidden="1">'Дополнительный перечень'!$A$2:$D$2</definedName>
    <definedName name="_xlnm.Print_Area" localSheetId="0">прил.1!$A$1:$P$340</definedName>
    <definedName name="_xlnm.Print_Area" localSheetId="1">прил.2!$A$1:$T$338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38" i="2" l="1"/>
  <c r="C337" i="2"/>
  <c r="C336" i="2"/>
  <c r="C335" i="2"/>
  <c r="I337" i="1" s="1"/>
  <c r="N337" i="1" s="1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3" i="2"/>
  <c r="I335" i="1" s="1"/>
  <c r="N335" i="1" s="1"/>
  <c r="C332" i="2"/>
  <c r="C331" i="2"/>
  <c r="I333" i="1" s="1"/>
  <c r="N333" i="1" s="1"/>
  <c r="C330" i="2"/>
  <c r="C329" i="2"/>
  <c r="C328" i="2"/>
  <c r="C327" i="2"/>
  <c r="I329" i="1" s="1"/>
  <c r="M329" i="1" s="1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5" i="2"/>
  <c r="I327" i="1" s="1"/>
  <c r="M327" i="1" s="1"/>
  <c r="M326" i="1" s="1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C323" i="2"/>
  <c r="C322" i="2"/>
  <c r="C321" i="2"/>
  <c r="C320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8" i="2"/>
  <c r="C317" i="2"/>
  <c r="I319" i="1" s="1"/>
  <c r="C316" i="2"/>
  <c r="I318" i="1" s="1"/>
  <c r="C315" i="2"/>
  <c r="C314" i="2"/>
  <c r="C313" i="2"/>
  <c r="C312" i="2"/>
  <c r="C311" i="2"/>
  <c r="C310" i="2"/>
  <c r="I312" i="1" s="1"/>
  <c r="N312" i="1" s="1"/>
  <c r="C309" i="2"/>
  <c r="C308" i="2"/>
  <c r="I310" i="1" s="1"/>
  <c r="C307" i="2"/>
  <c r="C306" i="2"/>
  <c r="C305" i="2"/>
  <c r="I307" i="1" s="1"/>
  <c r="N307" i="1" s="1"/>
  <c r="C304" i="2"/>
  <c r="I306" i="1" s="1"/>
  <c r="C303" i="2"/>
  <c r="C302" i="2"/>
  <c r="C301" i="2"/>
  <c r="C300" i="2"/>
  <c r="C299" i="2"/>
  <c r="C298" i="2"/>
  <c r="I300" i="1" s="1"/>
  <c r="N300" i="1" s="1"/>
  <c r="C297" i="2"/>
  <c r="C296" i="2"/>
  <c r="I298" i="1" s="1"/>
  <c r="C295" i="2"/>
  <c r="C294" i="2"/>
  <c r="C293" i="2"/>
  <c r="I295" i="1" s="1"/>
  <c r="N295" i="1" s="1"/>
  <c r="C292" i="2"/>
  <c r="C291" i="2"/>
  <c r="C290" i="2"/>
  <c r="C289" i="2"/>
  <c r="C288" i="2"/>
  <c r="C287" i="2"/>
  <c r="C286" i="2"/>
  <c r="C285" i="2"/>
  <c r="C284" i="2"/>
  <c r="C283" i="2"/>
  <c r="C282" i="2"/>
  <c r="C281" i="2"/>
  <c r="I283" i="1" s="1"/>
  <c r="N283" i="1" s="1"/>
  <c r="C280" i="2"/>
  <c r="C279" i="2"/>
  <c r="C278" i="2"/>
  <c r="C277" i="2"/>
  <c r="C276" i="2"/>
  <c r="C275" i="2"/>
  <c r="C274" i="2"/>
  <c r="I276" i="1" s="1"/>
  <c r="N276" i="1" s="1"/>
  <c r="C273" i="2"/>
  <c r="C272" i="2"/>
  <c r="I274" i="1" s="1"/>
  <c r="C271" i="2"/>
  <c r="C270" i="2"/>
  <c r="I272" i="1" s="1"/>
  <c r="N272" i="1" s="1"/>
  <c r="C269" i="2"/>
  <c r="I271" i="1" s="1"/>
  <c r="C268" i="2"/>
  <c r="C267" i="2"/>
  <c r="C266" i="2"/>
  <c r="C265" i="2"/>
  <c r="C264" i="2"/>
  <c r="C263" i="2"/>
  <c r="C262" i="2"/>
  <c r="I264" i="1" s="1"/>
  <c r="C261" i="2"/>
  <c r="C260" i="2"/>
  <c r="I262" i="1" s="1"/>
  <c r="C259" i="2"/>
  <c r="C258" i="2"/>
  <c r="C257" i="2"/>
  <c r="I259" i="1" s="1"/>
  <c r="N259" i="1" s="1"/>
  <c r="C256" i="2"/>
  <c r="I258" i="1" s="1"/>
  <c r="C255" i="2"/>
  <c r="C254" i="2"/>
  <c r="C253" i="2"/>
  <c r="C252" i="2"/>
  <c r="C251" i="2"/>
  <c r="C250" i="2"/>
  <c r="I252" i="1" s="1"/>
  <c r="C249" i="2"/>
  <c r="C248" i="2"/>
  <c r="I250" i="1" s="1"/>
  <c r="N250" i="1" s="1"/>
  <c r="C247" i="2"/>
  <c r="C246" i="2"/>
  <c r="I248" i="1" s="1"/>
  <c r="C245" i="2"/>
  <c r="I247" i="1" s="1"/>
  <c r="N247" i="1" s="1"/>
  <c r="C244" i="2"/>
  <c r="C243" i="2"/>
  <c r="C242" i="2"/>
  <c r="C241" i="2"/>
  <c r="C240" i="2"/>
  <c r="C239" i="2"/>
  <c r="C238" i="2"/>
  <c r="I240" i="1" s="1"/>
  <c r="C237" i="2"/>
  <c r="C236" i="2"/>
  <c r="I238" i="1" s="1"/>
  <c r="N238" i="1" s="1"/>
  <c r="C235" i="2"/>
  <c r="C234" i="2"/>
  <c r="C233" i="2"/>
  <c r="I235" i="1" s="1"/>
  <c r="N235" i="1" s="1"/>
  <c r="C232" i="2"/>
  <c r="I234" i="1" s="1"/>
  <c r="C231" i="2"/>
  <c r="C230" i="2"/>
  <c r="C229" i="2"/>
  <c r="C228" i="2"/>
  <c r="C227" i="2"/>
  <c r="C226" i="2"/>
  <c r="I228" i="1" s="1"/>
  <c r="M228" i="1" s="1"/>
  <c r="C225" i="2"/>
  <c r="C224" i="2"/>
  <c r="I226" i="1" s="1"/>
  <c r="N226" i="1" s="1"/>
  <c r="C223" i="2"/>
  <c r="C222" i="2"/>
  <c r="I224" i="1" s="1"/>
  <c r="M224" i="1" s="1"/>
  <c r="C221" i="2"/>
  <c r="I223" i="1" s="1"/>
  <c r="C220" i="2"/>
  <c r="C219" i="2"/>
  <c r="C218" i="2"/>
  <c r="C217" i="2"/>
  <c r="C216" i="2"/>
  <c r="C215" i="2"/>
  <c r="C214" i="2"/>
  <c r="C213" i="2"/>
  <c r="C212" i="2"/>
  <c r="I214" i="1" s="1"/>
  <c r="N214" i="1" s="1"/>
  <c r="C211" i="2"/>
  <c r="C210" i="2"/>
  <c r="I212" i="1" s="1"/>
  <c r="N212" i="1" s="1"/>
  <c r="C209" i="2"/>
  <c r="I211" i="1" s="1"/>
  <c r="N211" i="1" s="1"/>
  <c r="C208" i="2"/>
  <c r="I210" i="1" s="1"/>
  <c r="N210" i="1" s="1"/>
  <c r="C207" i="2"/>
  <c r="C206" i="2"/>
  <c r="C205" i="2"/>
  <c r="C204" i="2"/>
  <c r="C203" i="2"/>
  <c r="C202" i="2"/>
  <c r="C201" i="2"/>
  <c r="C200" i="2"/>
  <c r="I202" i="1" s="1"/>
  <c r="N202" i="1" s="1"/>
  <c r="C199" i="2"/>
  <c r="C198" i="2"/>
  <c r="I200" i="1" s="1"/>
  <c r="N200" i="1" s="1"/>
  <c r="C197" i="2"/>
  <c r="I199" i="1" s="1"/>
  <c r="N199" i="1" s="1"/>
  <c r="C196" i="2"/>
  <c r="I198" i="1" s="1"/>
  <c r="N198" i="1" s="1"/>
  <c r="C195" i="2"/>
  <c r="C194" i="2"/>
  <c r="C193" i="2"/>
  <c r="C192" i="2"/>
  <c r="C191" i="2"/>
  <c r="C190" i="2"/>
  <c r="C189" i="2"/>
  <c r="C188" i="2"/>
  <c r="I190" i="1" s="1"/>
  <c r="N190" i="1" s="1"/>
  <c r="C187" i="2"/>
  <c r="C186" i="2"/>
  <c r="I188" i="1" s="1"/>
  <c r="N188" i="1" s="1"/>
  <c r="C185" i="2"/>
  <c r="I187" i="1" s="1"/>
  <c r="N187" i="1" s="1"/>
  <c r="C184" i="2"/>
  <c r="I186" i="1" s="1"/>
  <c r="N186" i="1" s="1"/>
  <c r="C183" i="2"/>
  <c r="C182" i="2"/>
  <c r="C181" i="2"/>
  <c r="C180" i="2"/>
  <c r="C179" i="2"/>
  <c r="C178" i="2"/>
  <c r="C177" i="2"/>
  <c r="C176" i="2"/>
  <c r="I178" i="1" s="1"/>
  <c r="N178" i="1" s="1"/>
  <c r="C175" i="2"/>
  <c r="C174" i="2"/>
  <c r="I176" i="1" s="1"/>
  <c r="N176" i="1" s="1"/>
  <c r="C173" i="2"/>
  <c r="I175" i="1" s="1"/>
  <c r="N175" i="1" s="1"/>
  <c r="C172" i="2"/>
  <c r="I174" i="1" s="1"/>
  <c r="N174" i="1" s="1"/>
  <c r="C171" i="2"/>
  <c r="C170" i="2"/>
  <c r="C169" i="2"/>
  <c r="C168" i="2"/>
  <c r="C167" i="2"/>
  <c r="C166" i="2"/>
  <c r="C165" i="2"/>
  <c r="C164" i="2"/>
  <c r="I166" i="1" s="1"/>
  <c r="N166" i="1" s="1"/>
  <c r="C163" i="2"/>
  <c r="C162" i="2"/>
  <c r="I164" i="1" s="1"/>
  <c r="M164" i="1" s="1"/>
  <c r="C161" i="2"/>
  <c r="I163" i="1" s="1"/>
  <c r="M163" i="1" s="1"/>
  <c r="C160" i="2"/>
  <c r="I162" i="1" s="1"/>
  <c r="N162" i="1" s="1"/>
  <c r="C159" i="2"/>
  <c r="C158" i="2"/>
  <c r="C157" i="2"/>
  <c r="C156" i="2"/>
  <c r="C155" i="2"/>
  <c r="C154" i="2"/>
  <c r="C153" i="2"/>
  <c r="C152" i="2"/>
  <c r="I154" i="1" s="1"/>
  <c r="N154" i="1" s="1"/>
  <c r="C151" i="2"/>
  <c r="C150" i="2"/>
  <c r="I152" i="1" s="1"/>
  <c r="N152" i="1" s="1"/>
  <c r="C149" i="2"/>
  <c r="I151" i="1" s="1"/>
  <c r="N151" i="1" s="1"/>
  <c r="C148" i="2"/>
  <c r="I150" i="1" s="1"/>
  <c r="N150" i="1" s="1"/>
  <c r="C147" i="2"/>
  <c r="C146" i="2"/>
  <c r="C145" i="2"/>
  <c r="C144" i="2"/>
  <c r="C143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1" i="2"/>
  <c r="I143" i="1" s="1"/>
  <c r="C140" i="2"/>
  <c r="I142" i="1" s="1"/>
  <c r="N142" i="1" s="1"/>
  <c r="C139" i="2"/>
  <c r="C138" i="2"/>
  <c r="C137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5" i="2"/>
  <c r="C134" i="2"/>
  <c r="I136" i="1" s="1"/>
  <c r="N136" i="1" s="1"/>
  <c r="C133" i="2"/>
  <c r="I135" i="1" s="1"/>
  <c r="N135" i="1" s="1"/>
  <c r="C132" i="2"/>
  <c r="I134" i="1" s="1"/>
  <c r="N134" i="1" s="1"/>
  <c r="C131" i="2"/>
  <c r="C130" i="2"/>
  <c r="C129" i="2"/>
  <c r="C128" i="2"/>
  <c r="C127" i="2"/>
  <c r="C126" i="2"/>
  <c r="C125" i="2"/>
  <c r="C124" i="2"/>
  <c r="I126" i="1" s="1"/>
  <c r="N126" i="1" s="1"/>
  <c r="C123" i="2"/>
  <c r="C122" i="2"/>
  <c r="I124" i="1" s="1"/>
  <c r="N124" i="1" s="1"/>
  <c r="C121" i="2"/>
  <c r="I123" i="1" s="1"/>
  <c r="N123" i="1" s="1"/>
  <c r="C120" i="2"/>
  <c r="I122" i="1" s="1"/>
  <c r="N122" i="1" s="1"/>
  <c r="C119" i="2"/>
  <c r="C118" i="2"/>
  <c r="C117" i="2"/>
  <c r="C116" i="2"/>
  <c r="C115" i="2"/>
  <c r="C114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2" i="2"/>
  <c r="I114" i="1" s="1"/>
  <c r="N114" i="1" s="1"/>
  <c r="C111" i="2"/>
  <c r="C110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8" i="2"/>
  <c r="I110" i="1" s="1"/>
  <c r="N110" i="1" s="1"/>
  <c r="C107" i="2"/>
  <c r="C106" i="2"/>
  <c r="I108" i="1" s="1"/>
  <c r="N108" i="1" s="1"/>
  <c r="C105" i="2"/>
  <c r="I107" i="1" s="1"/>
  <c r="N107" i="1" s="1"/>
  <c r="C104" i="2"/>
  <c r="C103" i="2"/>
  <c r="C102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0" i="2"/>
  <c r="I102" i="1" s="1"/>
  <c r="N102" i="1" s="1"/>
  <c r="C99" i="2"/>
  <c r="C98" i="2"/>
  <c r="I100" i="1" s="1"/>
  <c r="N100" i="1" s="1"/>
  <c r="C97" i="2"/>
  <c r="I99" i="1" s="1"/>
  <c r="N99" i="1" s="1"/>
  <c r="C96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4" i="2"/>
  <c r="I96" i="1" s="1"/>
  <c r="N96" i="1" s="1"/>
  <c r="C93" i="2"/>
  <c r="C92" i="2"/>
  <c r="I94" i="1" s="1"/>
  <c r="N94" i="1" s="1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0" i="2"/>
  <c r="C89" i="2"/>
  <c r="C88" i="2"/>
  <c r="C87" i="2"/>
  <c r="C86" i="2"/>
  <c r="I88" i="1" s="1"/>
  <c r="N88" i="1" s="1"/>
  <c r="C85" i="2"/>
  <c r="C84" i="2"/>
  <c r="I86" i="1" s="1"/>
  <c r="N86" i="1" s="1"/>
  <c r="C83" i="2"/>
  <c r="C82" i="2"/>
  <c r="C81" i="2"/>
  <c r="I83" i="1" s="1"/>
  <c r="N83" i="1" s="1"/>
  <c r="C80" i="2"/>
  <c r="I82" i="1" s="1"/>
  <c r="N82" i="1" s="1"/>
  <c r="C79" i="2"/>
  <c r="C78" i="2"/>
  <c r="C77" i="2"/>
  <c r="C76" i="2"/>
  <c r="C75" i="2"/>
  <c r="C74" i="2"/>
  <c r="I76" i="1" s="1"/>
  <c r="N76" i="1" s="1"/>
  <c r="C73" i="2"/>
  <c r="C72" i="2"/>
  <c r="I74" i="1" s="1"/>
  <c r="N74" i="1" s="1"/>
  <c r="C71" i="2"/>
  <c r="C70" i="2"/>
  <c r="I72" i="1" s="1"/>
  <c r="N72" i="1" s="1"/>
  <c r="C69" i="2"/>
  <c r="I71" i="1" s="1"/>
  <c r="C68" i="2"/>
  <c r="C67" i="2"/>
  <c r="C66" i="2"/>
  <c r="C65" i="2"/>
  <c r="C64" i="2"/>
  <c r="C63" i="2"/>
  <c r="C62" i="2"/>
  <c r="I64" i="1" s="1"/>
  <c r="N64" i="1" s="1"/>
  <c r="C61" i="2"/>
  <c r="C60" i="2"/>
  <c r="I62" i="1" s="1"/>
  <c r="N62" i="1" s="1"/>
  <c r="C59" i="2"/>
  <c r="C58" i="2"/>
  <c r="I60" i="1" s="1"/>
  <c r="N60" i="1" s="1"/>
  <c r="C57" i="2"/>
  <c r="I59" i="1" s="1"/>
  <c r="M59" i="1" s="1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5" i="2"/>
  <c r="C54" i="2"/>
  <c r="I56" i="1" s="1"/>
  <c r="I55" i="1" s="1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2" i="2"/>
  <c r="C51" i="2"/>
  <c r="C50" i="2"/>
  <c r="C49" i="2"/>
  <c r="C48" i="2"/>
  <c r="C47" i="2"/>
  <c r="C46" i="2"/>
  <c r="I48" i="1" s="1"/>
  <c r="C45" i="2"/>
  <c r="C44" i="2"/>
  <c r="I46" i="1" s="1"/>
  <c r="N46" i="1" s="1"/>
  <c r="C43" i="2"/>
  <c r="C42" i="2"/>
  <c r="I44" i="1" s="1"/>
  <c r="N44" i="1" s="1"/>
  <c r="C41" i="2"/>
  <c r="I43" i="1" s="1"/>
  <c r="C40" i="2"/>
  <c r="C39" i="2"/>
  <c r="C38" i="2"/>
  <c r="C37" i="2"/>
  <c r="C36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4" i="2"/>
  <c r="I36" i="1" s="1"/>
  <c r="N36" i="1" s="1"/>
  <c r="C33" i="2"/>
  <c r="I35" i="1" s="1"/>
  <c r="N35" i="1" s="1"/>
  <c r="C32" i="2"/>
  <c r="C31" i="2"/>
  <c r="C30" i="2"/>
  <c r="C29" i="2"/>
  <c r="C28" i="2"/>
  <c r="C27" i="2"/>
  <c r="C26" i="2"/>
  <c r="I28" i="1" s="1"/>
  <c r="N28" i="1" s="1"/>
  <c r="C25" i="2"/>
  <c r="C24" i="2"/>
  <c r="I26" i="1" s="1"/>
  <c r="N26" i="1" s="1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2" i="2"/>
  <c r="C21" i="2"/>
  <c r="C20" i="2"/>
  <c r="C19" i="2"/>
  <c r="C18" i="2"/>
  <c r="I20" i="1" s="1"/>
  <c r="N20" i="1" s="1"/>
  <c r="C17" i="2"/>
  <c r="C16" i="2"/>
  <c r="C15" i="2" s="1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4" i="2"/>
  <c r="C13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I340" i="1"/>
  <c r="N340" i="1" s="1"/>
  <c r="I339" i="1"/>
  <c r="I338" i="1"/>
  <c r="N338" i="1" s="1"/>
  <c r="L336" i="1"/>
  <c r="K336" i="1"/>
  <c r="J336" i="1"/>
  <c r="H336" i="1"/>
  <c r="G336" i="1"/>
  <c r="F336" i="1"/>
  <c r="I334" i="1"/>
  <c r="N334" i="1" s="1"/>
  <c r="I332" i="1"/>
  <c r="N332" i="1" s="1"/>
  <c r="I331" i="1"/>
  <c r="N331" i="1" s="1"/>
  <c r="I330" i="1"/>
  <c r="N330" i="1" s="1"/>
  <c r="L328" i="1"/>
  <c r="K328" i="1"/>
  <c r="J328" i="1"/>
  <c r="H328" i="1"/>
  <c r="G328" i="1"/>
  <c r="F328" i="1"/>
  <c r="L326" i="1"/>
  <c r="K326" i="1"/>
  <c r="J326" i="1"/>
  <c r="H326" i="1"/>
  <c r="G326" i="1"/>
  <c r="F326" i="1"/>
  <c r="I325" i="1"/>
  <c r="N325" i="1" s="1"/>
  <c r="I324" i="1"/>
  <c r="I323" i="1"/>
  <c r="N323" i="1" s="1"/>
  <c r="I322" i="1"/>
  <c r="N322" i="1" s="1"/>
  <c r="L321" i="1"/>
  <c r="K321" i="1"/>
  <c r="J321" i="1"/>
  <c r="H321" i="1"/>
  <c r="G321" i="1"/>
  <c r="F321" i="1"/>
  <c r="I320" i="1"/>
  <c r="N320" i="1" s="1"/>
  <c r="I317" i="1"/>
  <c r="N317" i="1" s="1"/>
  <c r="I316" i="1"/>
  <c r="N316" i="1" s="1"/>
  <c r="I315" i="1"/>
  <c r="N315" i="1" s="1"/>
  <c r="I314" i="1"/>
  <c r="I313" i="1"/>
  <c r="N313" i="1" s="1"/>
  <c r="I311" i="1"/>
  <c r="N311" i="1" s="1"/>
  <c r="I309" i="1"/>
  <c r="N309" i="1" s="1"/>
  <c r="I308" i="1"/>
  <c r="N308" i="1" s="1"/>
  <c r="I305" i="1"/>
  <c r="N305" i="1" s="1"/>
  <c r="I304" i="1"/>
  <c r="N304" i="1" s="1"/>
  <c r="I303" i="1"/>
  <c r="N303" i="1" s="1"/>
  <c r="I302" i="1"/>
  <c r="I301" i="1"/>
  <c r="N301" i="1" s="1"/>
  <c r="I299" i="1"/>
  <c r="N299" i="1" s="1"/>
  <c r="I297" i="1"/>
  <c r="N297" i="1" s="1"/>
  <c r="I296" i="1"/>
  <c r="N296" i="1" s="1"/>
  <c r="I294" i="1"/>
  <c r="I293" i="1"/>
  <c r="N293" i="1" s="1"/>
  <c r="I292" i="1"/>
  <c r="N292" i="1" s="1"/>
  <c r="I291" i="1"/>
  <c r="N291" i="1" s="1"/>
  <c r="I290" i="1"/>
  <c r="I289" i="1"/>
  <c r="N289" i="1" s="1"/>
  <c r="I288" i="1"/>
  <c r="N288" i="1" s="1"/>
  <c r="I287" i="1"/>
  <c r="N287" i="1" s="1"/>
  <c r="I286" i="1"/>
  <c r="I285" i="1"/>
  <c r="N285" i="1" s="1"/>
  <c r="I284" i="1"/>
  <c r="N284" i="1" s="1"/>
  <c r="I282" i="1"/>
  <c r="I281" i="1"/>
  <c r="I280" i="1"/>
  <c r="N280" i="1" s="1"/>
  <c r="I279" i="1"/>
  <c r="N279" i="1" s="1"/>
  <c r="I278" i="1"/>
  <c r="I277" i="1"/>
  <c r="I275" i="1"/>
  <c r="N275" i="1" s="1"/>
  <c r="I273" i="1"/>
  <c r="I270" i="1"/>
  <c r="I269" i="1"/>
  <c r="I268" i="1"/>
  <c r="I267" i="1"/>
  <c r="N267" i="1" s="1"/>
  <c r="I266" i="1"/>
  <c r="I265" i="1"/>
  <c r="I263" i="1"/>
  <c r="M263" i="1" s="1"/>
  <c r="I261" i="1"/>
  <c r="I260" i="1"/>
  <c r="I257" i="1"/>
  <c r="I256" i="1"/>
  <c r="I255" i="1"/>
  <c r="N255" i="1" s="1"/>
  <c r="I254" i="1"/>
  <c r="N254" i="1" s="1"/>
  <c r="I253" i="1"/>
  <c r="I251" i="1"/>
  <c r="N251" i="1" s="1"/>
  <c r="I249" i="1"/>
  <c r="I246" i="1"/>
  <c r="N246" i="1" s="1"/>
  <c r="I245" i="1"/>
  <c r="I244" i="1"/>
  <c r="I243" i="1"/>
  <c r="N243" i="1" s="1"/>
  <c r="I242" i="1"/>
  <c r="N242" i="1" s="1"/>
  <c r="I241" i="1"/>
  <c r="I239" i="1"/>
  <c r="M239" i="1" s="1"/>
  <c r="I237" i="1"/>
  <c r="I236" i="1"/>
  <c r="I233" i="1"/>
  <c r="I232" i="1"/>
  <c r="I231" i="1"/>
  <c r="N231" i="1" s="1"/>
  <c r="I230" i="1"/>
  <c r="N230" i="1" s="1"/>
  <c r="I229" i="1"/>
  <c r="I227" i="1"/>
  <c r="N227" i="1" s="1"/>
  <c r="I225" i="1"/>
  <c r="N225" i="1" s="1"/>
  <c r="I222" i="1"/>
  <c r="N222" i="1" s="1"/>
  <c r="I221" i="1"/>
  <c r="N221" i="1" s="1"/>
  <c r="I220" i="1"/>
  <c r="M220" i="1" s="1"/>
  <c r="I219" i="1"/>
  <c r="N219" i="1" s="1"/>
  <c r="I218" i="1"/>
  <c r="N218" i="1" s="1"/>
  <c r="I217" i="1"/>
  <c r="N217" i="1" s="1"/>
  <c r="I216" i="1"/>
  <c r="N216" i="1" s="1"/>
  <c r="I215" i="1"/>
  <c r="N215" i="1" s="1"/>
  <c r="I213" i="1"/>
  <c r="N213" i="1" s="1"/>
  <c r="I209" i="1"/>
  <c r="N209" i="1" s="1"/>
  <c r="I208" i="1"/>
  <c r="N208" i="1" s="1"/>
  <c r="I207" i="1"/>
  <c r="M207" i="1" s="1"/>
  <c r="I206" i="1"/>
  <c r="N206" i="1" s="1"/>
  <c r="I205" i="1"/>
  <c r="N205" i="1" s="1"/>
  <c r="I204" i="1"/>
  <c r="N204" i="1" s="1"/>
  <c r="I203" i="1"/>
  <c r="N203" i="1" s="1"/>
  <c r="I201" i="1"/>
  <c r="N201" i="1" s="1"/>
  <c r="I197" i="1"/>
  <c r="N197" i="1" s="1"/>
  <c r="I196" i="1"/>
  <c r="N196" i="1" s="1"/>
  <c r="I195" i="1"/>
  <c r="N195" i="1" s="1"/>
  <c r="I194" i="1"/>
  <c r="N194" i="1" s="1"/>
  <c r="I193" i="1"/>
  <c r="N193" i="1" s="1"/>
  <c r="I192" i="1"/>
  <c r="N192" i="1" s="1"/>
  <c r="I191" i="1"/>
  <c r="N191" i="1" s="1"/>
  <c r="I189" i="1"/>
  <c r="N189" i="1" s="1"/>
  <c r="I185" i="1"/>
  <c r="N185" i="1" s="1"/>
  <c r="I184" i="1"/>
  <c r="N184" i="1" s="1"/>
  <c r="I183" i="1"/>
  <c r="M183" i="1" s="1"/>
  <c r="I182" i="1"/>
  <c r="N182" i="1" s="1"/>
  <c r="I181" i="1"/>
  <c r="N181" i="1" s="1"/>
  <c r="I180" i="1"/>
  <c r="N180" i="1" s="1"/>
  <c r="I179" i="1"/>
  <c r="N179" i="1" s="1"/>
  <c r="I177" i="1"/>
  <c r="N177" i="1" s="1"/>
  <c r="I173" i="1"/>
  <c r="N173" i="1" s="1"/>
  <c r="I172" i="1"/>
  <c r="N172" i="1" s="1"/>
  <c r="I171" i="1"/>
  <c r="N171" i="1" s="1"/>
  <c r="I170" i="1"/>
  <c r="N170" i="1" s="1"/>
  <c r="I169" i="1"/>
  <c r="N169" i="1" s="1"/>
  <c r="I168" i="1"/>
  <c r="N168" i="1" s="1"/>
  <c r="I167" i="1"/>
  <c r="M167" i="1" s="1"/>
  <c r="M165" i="1"/>
  <c r="I165" i="1"/>
  <c r="N165" i="1" s="1"/>
  <c r="I161" i="1"/>
  <c r="N161" i="1" s="1"/>
  <c r="I160" i="1"/>
  <c r="N160" i="1" s="1"/>
  <c r="I159" i="1"/>
  <c r="N159" i="1" s="1"/>
  <c r="I158" i="1"/>
  <c r="N158" i="1" s="1"/>
  <c r="I157" i="1"/>
  <c r="N157" i="1" s="1"/>
  <c r="I156" i="1"/>
  <c r="N156" i="1" s="1"/>
  <c r="I155" i="1"/>
  <c r="N155" i="1" s="1"/>
  <c r="I153" i="1"/>
  <c r="N153" i="1" s="1"/>
  <c r="I149" i="1"/>
  <c r="N149" i="1" s="1"/>
  <c r="I148" i="1"/>
  <c r="N148" i="1" s="1"/>
  <c r="I147" i="1"/>
  <c r="M147" i="1" s="1"/>
  <c r="I146" i="1"/>
  <c r="N146" i="1" s="1"/>
  <c r="I145" i="1"/>
  <c r="M145" i="1" s="1"/>
  <c r="L144" i="1"/>
  <c r="K144" i="1"/>
  <c r="J144" i="1"/>
  <c r="H144" i="1"/>
  <c r="G144" i="1"/>
  <c r="F144" i="1"/>
  <c r="I141" i="1"/>
  <c r="N141" i="1" s="1"/>
  <c r="I140" i="1"/>
  <c r="N140" i="1" s="1"/>
  <c r="I139" i="1"/>
  <c r="M139" i="1" s="1"/>
  <c r="L138" i="1"/>
  <c r="K138" i="1"/>
  <c r="J138" i="1"/>
  <c r="H138" i="1"/>
  <c r="G138" i="1"/>
  <c r="F138" i="1"/>
  <c r="I137" i="1"/>
  <c r="N137" i="1" s="1"/>
  <c r="I133" i="1"/>
  <c r="N133" i="1" s="1"/>
  <c r="I132" i="1"/>
  <c r="N132" i="1" s="1"/>
  <c r="I131" i="1"/>
  <c r="N131" i="1" s="1"/>
  <c r="I130" i="1"/>
  <c r="N130" i="1" s="1"/>
  <c r="I129" i="1"/>
  <c r="N129" i="1" s="1"/>
  <c r="I128" i="1"/>
  <c r="N128" i="1" s="1"/>
  <c r="I127" i="1"/>
  <c r="N127" i="1" s="1"/>
  <c r="I125" i="1"/>
  <c r="N125" i="1" s="1"/>
  <c r="I121" i="1"/>
  <c r="N121" i="1" s="1"/>
  <c r="I120" i="1"/>
  <c r="N120" i="1" s="1"/>
  <c r="I119" i="1"/>
  <c r="N119" i="1" s="1"/>
  <c r="I118" i="1"/>
  <c r="N118" i="1" s="1"/>
  <c r="I117" i="1"/>
  <c r="N117" i="1" s="1"/>
  <c r="I116" i="1"/>
  <c r="L115" i="1"/>
  <c r="K115" i="1"/>
  <c r="J115" i="1"/>
  <c r="H115" i="1"/>
  <c r="G115" i="1"/>
  <c r="F115" i="1"/>
  <c r="I113" i="1"/>
  <c r="M113" i="1" s="1"/>
  <c r="I112" i="1"/>
  <c r="N112" i="1" s="1"/>
  <c r="L111" i="1"/>
  <c r="K111" i="1"/>
  <c r="J111" i="1"/>
  <c r="H111" i="1"/>
  <c r="G111" i="1"/>
  <c r="F111" i="1"/>
  <c r="I109" i="1"/>
  <c r="N109" i="1" s="1"/>
  <c r="I106" i="1"/>
  <c r="N106" i="1" s="1"/>
  <c r="I105" i="1"/>
  <c r="N105" i="1" s="1"/>
  <c r="I104" i="1"/>
  <c r="L103" i="1"/>
  <c r="K103" i="1"/>
  <c r="J103" i="1"/>
  <c r="H103" i="1"/>
  <c r="G103" i="1"/>
  <c r="F103" i="1"/>
  <c r="I101" i="1"/>
  <c r="N101" i="1" s="1"/>
  <c r="I98" i="1"/>
  <c r="L97" i="1"/>
  <c r="K97" i="1"/>
  <c r="J97" i="1"/>
  <c r="H97" i="1"/>
  <c r="G97" i="1"/>
  <c r="F97" i="1"/>
  <c r="I95" i="1"/>
  <c r="N95" i="1" s="1"/>
  <c r="L93" i="1"/>
  <c r="K93" i="1"/>
  <c r="J93" i="1"/>
  <c r="H93" i="1"/>
  <c r="G93" i="1"/>
  <c r="F93" i="1"/>
  <c r="I92" i="1"/>
  <c r="N92" i="1" s="1"/>
  <c r="I91" i="1"/>
  <c r="N91" i="1" s="1"/>
  <c r="I90" i="1"/>
  <c r="N90" i="1" s="1"/>
  <c r="I89" i="1"/>
  <c r="M89" i="1" s="1"/>
  <c r="I87" i="1"/>
  <c r="N87" i="1" s="1"/>
  <c r="I85" i="1"/>
  <c r="N85" i="1" s="1"/>
  <c r="I84" i="1"/>
  <c r="N84" i="1" s="1"/>
  <c r="I81" i="1"/>
  <c r="N81" i="1" s="1"/>
  <c r="I80" i="1"/>
  <c r="N80" i="1" s="1"/>
  <c r="I79" i="1"/>
  <c r="N79" i="1" s="1"/>
  <c r="I78" i="1"/>
  <c r="N78" i="1" s="1"/>
  <c r="I77" i="1"/>
  <c r="N77" i="1" s="1"/>
  <c r="I75" i="1"/>
  <c r="N75" i="1" s="1"/>
  <c r="I73" i="1"/>
  <c r="N73" i="1" s="1"/>
  <c r="I70" i="1"/>
  <c r="N70" i="1" s="1"/>
  <c r="I69" i="1"/>
  <c r="N69" i="1" s="1"/>
  <c r="M68" i="1"/>
  <c r="I68" i="1"/>
  <c r="N68" i="1" s="1"/>
  <c r="I67" i="1"/>
  <c r="N67" i="1" s="1"/>
  <c r="I66" i="1"/>
  <c r="N66" i="1" s="1"/>
  <c r="I65" i="1"/>
  <c r="N65" i="1" s="1"/>
  <c r="I63" i="1"/>
  <c r="N63" i="1" s="1"/>
  <c r="I61" i="1"/>
  <c r="N61" i="1" s="1"/>
  <c r="L58" i="1"/>
  <c r="K58" i="1"/>
  <c r="J58" i="1"/>
  <c r="H58" i="1"/>
  <c r="G58" i="1"/>
  <c r="F58" i="1"/>
  <c r="I57" i="1"/>
  <c r="N57" i="1" s="1"/>
  <c r="L55" i="1"/>
  <c r="K55" i="1"/>
  <c r="J55" i="1"/>
  <c r="H55" i="1"/>
  <c r="G55" i="1"/>
  <c r="F55" i="1"/>
  <c r="I54" i="1"/>
  <c r="N54" i="1" s="1"/>
  <c r="I53" i="1"/>
  <c r="N53" i="1" s="1"/>
  <c r="I52" i="1"/>
  <c r="N52" i="1" s="1"/>
  <c r="I51" i="1"/>
  <c r="N51" i="1" s="1"/>
  <c r="I50" i="1"/>
  <c r="N50" i="1" s="1"/>
  <c r="I49" i="1"/>
  <c r="N49" i="1" s="1"/>
  <c r="I47" i="1"/>
  <c r="N47" i="1" s="1"/>
  <c r="I45" i="1"/>
  <c r="N45" i="1" s="1"/>
  <c r="I42" i="1"/>
  <c r="N42" i="1" s="1"/>
  <c r="I41" i="1"/>
  <c r="N41" i="1" s="1"/>
  <c r="I40" i="1"/>
  <c r="N40" i="1" s="1"/>
  <c r="I39" i="1"/>
  <c r="N39" i="1" s="1"/>
  <c r="I38" i="1"/>
  <c r="L37" i="1"/>
  <c r="K37" i="1"/>
  <c r="J37" i="1"/>
  <c r="H37" i="1"/>
  <c r="G37" i="1"/>
  <c r="F37" i="1"/>
  <c r="I34" i="1"/>
  <c r="N34" i="1" s="1"/>
  <c r="I33" i="1"/>
  <c r="N33" i="1" s="1"/>
  <c r="I32" i="1"/>
  <c r="N32" i="1" s="1"/>
  <c r="I31" i="1"/>
  <c r="M31" i="1" s="1"/>
  <c r="I30" i="1"/>
  <c r="N30" i="1" s="1"/>
  <c r="I29" i="1"/>
  <c r="N29" i="1" s="1"/>
  <c r="I27" i="1"/>
  <c r="N27" i="1" s="1"/>
  <c r="L25" i="1"/>
  <c r="K25" i="1"/>
  <c r="J25" i="1"/>
  <c r="H25" i="1"/>
  <c r="G25" i="1"/>
  <c r="F25" i="1"/>
  <c r="I24" i="1"/>
  <c r="N24" i="1" s="1"/>
  <c r="I23" i="1"/>
  <c r="N23" i="1" s="1"/>
  <c r="I22" i="1"/>
  <c r="N22" i="1" s="1"/>
  <c r="I21" i="1"/>
  <c r="N21" i="1" s="1"/>
  <c r="I19" i="1"/>
  <c r="N19" i="1" s="1"/>
  <c r="I18" i="1"/>
  <c r="L17" i="1"/>
  <c r="K17" i="1"/>
  <c r="J17" i="1"/>
  <c r="H17" i="1"/>
  <c r="G17" i="1"/>
  <c r="F17" i="1"/>
  <c r="I16" i="1"/>
  <c r="I15" i="1"/>
  <c r="N15" i="1" s="1"/>
  <c r="L14" i="1"/>
  <c r="K14" i="1"/>
  <c r="J14" i="1"/>
  <c r="H14" i="1"/>
  <c r="G14" i="1"/>
  <c r="F14" i="1"/>
  <c r="M81" i="1" l="1"/>
  <c r="N207" i="1"/>
  <c r="M19" i="1"/>
  <c r="N113" i="1"/>
  <c r="M311" i="1"/>
  <c r="M75" i="1"/>
  <c r="M195" i="1"/>
  <c r="N48" i="1"/>
  <c r="M48" i="1"/>
  <c r="M131" i="1"/>
  <c r="S11" i="2"/>
  <c r="G11" i="2"/>
  <c r="M161" i="1"/>
  <c r="C109" i="2"/>
  <c r="D11" i="2"/>
  <c r="P11" i="2"/>
  <c r="N43" i="1"/>
  <c r="M43" i="1"/>
  <c r="N71" i="1"/>
  <c r="M71" i="1"/>
  <c r="N143" i="1"/>
  <c r="M143" i="1"/>
  <c r="M223" i="1"/>
  <c r="N223" i="1"/>
  <c r="N89" i="1"/>
  <c r="M95" i="1"/>
  <c r="M242" i="1"/>
  <c r="C56" i="2"/>
  <c r="C334" i="2"/>
  <c r="F11" i="2"/>
  <c r="R11" i="2"/>
  <c r="M72" i="1"/>
  <c r="M40" i="1"/>
  <c r="M246" i="1"/>
  <c r="H11" i="2"/>
  <c r="T11" i="2"/>
  <c r="L11" i="2"/>
  <c r="C326" i="2"/>
  <c r="N147" i="1"/>
  <c r="I11" i="2"/>
  <c r="C12" i="2"/>
  <c r="C35" i="2"/>
  <c r="C142" i="2"/>
  <c r="M127" i="1"/>
  <c r="M159" i="1"/>
  <c r="J11" i="2"/>
  <c r="N11" i="2"/>
  <c r="C136" i="2"/>
  <c r="E11" i="2"/>
  <c r="Q11" i="2"/>
  <c r="M117" i="1"/>
  <c r="M137" i="1"/>
  <c r="K11" i="2"/>
  <c r="O11" i="2"/>
  <c r="C319" i="2"/>
  <c r="C95" i="2"/>
  <c r="M20" i="1"/>
  <c r="M49" i="1"/>
  <c r="M67" i="1"/>
  <c r="N167" i="1"/>
  <c r="M205" i="1"/>
  <c r="M254" i="1"/>
  <c r="M91" i="1"/>
  <c r="M109" i="1"/>
  <c r="M187" i="1"/>
  <c r="M215" i="1"/>
  <c r="N224" i="1"/>
  <c r="M21" i="1"/>
  <c r="M60" i="1"/>
  <c r="M179" i="1"/>
  <c r="M197" i="1"/>
  <c r="M279" i="1"/>
  <c r="M51" i="1"/>
  <c r="M69" i="1"/>
  <c r="M153" i="1"/>
  <c r="M189" i="1"/>
  <c r="N55" i="1"/>
  <c r="M23" i="1"/>
  <c r="M77" i="1"/>
  <c r="M181" i="1"/>
  <c r="F13" i="1"/>
  <c r="M45" i="1"/>
  <c r="M52" i="1"/>
  <c r="M63" i="1"/>
  <c r="M87" i="1"/>
  <c r="M125" i="1"/>
  <c r="N163" i="1"/>
  <c r="M219" i="1"/>
  <c r="N228" i="1"/>
  <c r="N239" i="1"/>
  <c r="N31" i="1"/>
  <c r="M173" i="1"/>
  <c r="H13" i="1"/>
  <c r="I97" i="1"/>
  <c r="N97" i="1" s="1"/>
  <c r="N183" i="1"/>
  <c r="M211" i="1"/>
  <c r="M39" i="1"/>
  <c r="M65" i="1"/>
  <c r="M203" i="1"/>
  <c r="J13" i="1"/>
  <c r="M27" i="1"/>
  <c r="M33" i="1"/>
  <c r="M119" i="1"/>
  <c r="M155" i="1"/>
  <c r="M175" i="1"/>
  <c r="M209" i="1"/>
  <c r="I17" i="1"/>
  <c r="N17" i="1" s="1"/>
  <c r="M24" i="1"/>
  <c r="I37" i="1"/>
  <c r="N37" i="1" s="1"/>
  <c r="M44" i="1"/>
  <c r="M64" i="1"/>
  <c r="M83" i="1"/>
  <c r="M99" i="1"/>
  <c r="M133" i="1"/>
  <c r="M34" i="1"/>
  <c r="I58" i="1"/>
  <c r="N58" i="1" s="1"/>
  <c r="I103" i="1"/>
  <c r="N103" i="1" s="1"/>
  <c r="M149" i="1"/>
  <c r="M169" i="1"/>
  <c r="M251" i="1"/>
  <c r="M295" i="1"/>
  <c r="M333" i="1"/>
  <c r="M15" i="1"/>
  <c r="M29" i="1"/>
  <c r="M35" i="1"/>
  <c r="M85" i="1"/>
  <c r="M101" i="1"/>
  <c r="M105" i="1"/>
  <c r="I111" i="1"/>
  <c r="N111" i="1" s="1"/>
  <c r="M121" i="1"/>
  <c r="M135" i="1"/>
  <c r="M157" i="1"/>
  <c r="M177" i="1"/>
  <c r="M191" i="1"/>
  <c r="M235" i="1"/>
  <c r="N263" i="1"/>
  <c r="M307" i="1"/>
  <c r="I25" i="1"/>
  <c r="N25" i="1" s="1"/>
  <c r="M151" i="1"/>
  <c r="N164" i="1"/>
  <c r="M171" i="1"/>
  <c r="M227" i="1"/>
  <c r="M325" i="1"/>
  <c r="I138" i="1"/>
  <c r="N138" i="1" s="1"/>
  <c r="I14" i="1"/>
  <c r="N14" i="1" s="1"/>
  <c r="M30" i="1"/>
  <c r="M79" i="1"/>
  <c r="M129" i="1"/>
  <c r="M185" i="1"/>
  <c r="M199" i="1"/>
  <c r="N220" i="1"/>
  <c r="K13" i="1"/>
  <c r="M41" i="1"/>
  <c r="M47" i="1"/>
  <c r="M53" i="1"/>
  <c r="M57" i="1"/>
  <c r="M61" i="1"/>
  <c r="M73" i="1"/>
  <c r="M107" i="1"/>
  <c r="I115" i="1"/>
  <c r="N115" i="1" s="1"/>
  <c r="M123" i="1"/>
  <c r="M141" i="1"/>
  <c r="M299" i="1"/>
  <c r="G13" i="1"/>
  <c r="L13" i="1"/>
  <c r="I93" i="1"/>
  <c r="N93" i="1" s="1"/>
  <c r="M193" i="1"/>
  <c r="M26" i="1"/>
  <c r="M201" i="1"/>
  <c r="M247" i="1"/>
  <c r="N240" i="1"/>
  <c r="M240" i="1"/>
  <c r="N270" i="1"/>
  <c r="M270" i="1"/>
  <c r="N233" i="1"/>
  <c r="M233" i="1"/>
  <c r="N271" i="1"/>
  <c r="M271" i="1"/>
  <c r="N234" i="1"/>
  <c r="M234" i="1"/>
  <c r="N261" i="1"/>
  <c r="M261" i="1"/>
  <c r="N339" i="1"/>
  <c r="I336" i="1"/>
  <c r="N336" i="1" s="1"/>
  <c r="M339" i="1"/>
  <c r="N290" i="1"/>
  <c r="M290" i="1"/>
  <c r="N262" i="1"/>
  <c r="M262" i="1"/>
  <c r="N318" i="1"/>
  <c r="M318" i="1"/>
  <c r="I144" i="1"/>
  <c r="N144" i="1" s="1"/>
  <c r="N319" i="1"/>
  <c r="M319" i="1"/>
  <c r="N241" i="1"/>
  <c r="M241" i="1"/>
  <c r="N281" i="1"/>
  <c r="M281" i="1"/>
  <c r="N310" i="1"/>
  <c r="M310" i="1"/>
  <c r="N324" i="1"/>
  <c r="M324" i="1"/>
  <c r="M16" i="1"/>
  <c r="M18" i="1"/>
  <c r="M22" i="1"/>
  <c r="M28" i="1"/>
  <c r="M32" i="1"/>
  <c r="M36" i="1"/>
  <c r="M38" i="1"/>
  <c r="M42" i="1"/>
  <c r="M46" i="1"/>
  <c r="M50" i="1"/>
  <c r="M54" i="1"/>
  <c r="M56" i="1"/>
  <c r="M62" i="1"/>
  <c r="M66" i="1"/>
  <c r="M70" i="1"/>
  <c r="M74" i="1"/>
  <c r="M78" i="1"/>
  <c r="M82" i="1"/>
  <c r="M86" i="1"/>
  <c r="M90" i="1"/>
  <c r="M96" i="1"/>
  <c r="M98" i="1"/>
  <c r="M102" i="1"/>
  <c r="M104" i="1"/>
  <c r="M108" i="1"/>
  <c r="M114" i="1"/>
  <c r="M116" i="1"/>
  <c r="M120" i="1"/>
  <c r="M124" i="1"/>
  <c r="M128" i="1"/>
  <c r="M132" i="1"/>
  <c r="M136" i="1"/>
  <c r="M142" i="1"/>
  <c r="M148" i="1"/>
  <c r="M152" i="1"/>
  <c r="M156" i="1"/>
  <c r="M160" i="1"/>
  <c r="M168" i="1"/>
  <c r="M172" i="1"/>
  <c r="M176" i="1"/>
  <c r="M180" i="1"/>
  <c r="M184" i="1"/>
  <c r="M188" i="1"/>
  <c r="M192" i="1"/>
  <c r="M196" i="1"/>
  <c r="M200" i="1"/>
  <c r="M204" i="1"/>
  <c r="M208" i="1"/>
  <c r="M212" i="1"/>
  <c r="M216" i="1"/>
  <c r="N248" i="1"/>
  <c r="M248" i="1"/>
  <c r="M255" i="1"/>
  <c r="N282" i="1"/>
  <c r="M282" i="1"/>
  <c r="M291" i="1"/>
  <c r="N16" i="1"/>
  <c r="N18" i="1"/>
  <c r="N38" i="1"/>
  <c r="N56" i="1"/>
  <c r="N98" i="1"/>
  <c r="N104" i="1"/>
  <c r="N116" i="1"/>
  <c r="N249" i="1"/>
  <c r="M249" i="1"/>
  <c r="N273" i="1"/>
  <c r="M273" i="1"/>
  <c r="N302" i="1"/>
  <c r="M302" i="1"/>
  <c r="N229" i="1"/>
  <c r="M229" i="1"/>
  <c r="N256" i="1"/>
  <c r="M256" i="1"/>
  <c r="N264" i="1"/>
  <c r="M264" i="1"/>
  <c r="N274" i="1"/>
  <c r="M274" i="1"/>
  <c r="M283" i="1"/>
  <c r="M213" i="1"/>
  <c r="M217" i="1"/>
  <c r="M221" i="1"/>
  <c r="M225" i="1"/>
  <c r="N236" i="1"/>
  <c r="M236" i="1"/>
  <c r="M243" i="1"/>
  <c r="M250" i="1"/>
  <c r="N257" i="1"/>
  <c r="M257" i="1"/>
  <c r="N265" i="1"/>
  <c r="M265" i="1"/>
  <c r="N294" i="1"/>
  <c r="M294" i="1"/>
  <c r="M303" i="1"/>
  <c r="N59" i="1"/>
  <c r="N139" i="1"/>
  <c r="N145" i="1"/>
  <c r="M230" i="1"/>
  <c r="N237" i="1"/>
  <c r="M237" i="1"/>
  <c r="N258" i="1"/>
  <c r="M258" i="1"/>
  <c r="N266" i="1"/>
  <c r="M266" i="1"/>
  <c r="M275" i="1"/>
  <c r="N314" i="1"/>
  <c r="M314" i="1"/>
  <c r="I321" i="1"/>
  <c r="N321" i="1" s="1"/>
  <c r="I328" i="1"/>
  <c r="N328" i="1" s="1"/>
  <c r="N329" i="1"/>
  <c r="N244" i="1"/>
  <c r="M244" i="1"/>
  <c r="N286" i="1"/>
  <c r="M286" i="1"/>
  <c r="M76" i="1"/>
  <c r="M80" i="1"/>
  <c r="M84" i="1"/>
  <c r="M88" i="1"/>
  <c r="M92" i="1"/>
  <c r="M94" i="1"/>
  <c r="M100" i="1"/>
  <c r="M106" i="1"/>
  <c r="M110" i="1"/>
  <c r="M112" i="1"/>
  <c r="M118" i="1"/>
  <c r="M122" i="1"/>
  <c r="M126" i="1"/>
  <c r="M130" i="1"/>
  <c r="M134" i="1"/>
  <c r="M140" i="1"/>
  <c r="M146" i="1"/>
  <c r="M150" i="1"/>
  <c r="M154" i="1"/>
  <c r="M158" i="1"/>
  <c r="M162" i="1"/>
  <c r="M166" i="1"/>
  <c r="M170" i="1"/>
  <c r="M174" i="1"/>
  <c r="M178" i="1"/>
  <c r="M182" i="1"/>
  <c r="M186" i="1"/>
  <c r="M190" i="1"/>
  <c r="M194" i="1"/>
  <c r="M198" i="1"/>
  <c r="M202" i="1"/>
  <c r="M206" i="1"/>
  <c r="M210" i="1"/>
  <c r="M214" i="1"/>
  <c r="M218" i="1"/>
  <c r="M222" i="1"/>
  <c r="M226" i="1"/>
  <c r="M231" i="1"/>
  <c r="M238" i="1"/>
  <c r="N245" i="1"/>
  <c r="M245" i="1"/>
  <c r="M259" i="1"/>
  <c r="M267" i="1"/>
  <c r="N277" i="1"/>
  <c r="M277" i="1"/>
  <c r="N306" i="1"/>
  <c r="M306" i="1"/>
  <c r="M315" i="1"/>
  <c r="N252" i="1"/>
  <c r="M252" i="1"/>
  <c r="N268" i="1"/>
  <c r="M268" i="1"/>
  <c r="N278" i="1"/>
  <c r="M278" i="1"/>
  <c r="M287" i="1"/>
  <c r="N232" i="1"/>
  <c r="M232" i="1"/>
  <c r="N253" i="1"/>
  <c r="M253" i="1"/>
  <c r="N260" i="1"/>
  <c r="M260" i="1"/>
  <c r="N269" i="1"/>
  <c r="M269" i="1"/>
  <c r="N298" i="1"/>
  <c r="M298" i="1"/>
  <c r="I326" i="1"/>
  <c r="N326" i="1" s="1"/>
  <c r="N327" i="1"/>
  <c r="C101" i="2"/>
  <c r="M272" i="1"/>
  <c r="M276" i="1"/>
  <c r="M280" i="1"/>
  <c r="M284" i="1"/>
  <c r="M288" i="1"/>
  <c r="M292" i="1"/>
  <c r="M296" i="1"/>
  <c r="M300" i="1"/>
  <c r="M304" i="1"/>
  <c r="M308" i="1"/>
  <c r="M312" i="1"/>
  <c r="M316" i="1"/>
  <c r="M320" i="1"/>
  <c r="M322" i="1"/>
  <c r="M330" i="1"/>
  <c r="M334" i="1"/>
  <c r="M340" i="1"/>
  <c r="M285" i="1"/>
  <c r="M289" i="1"/>
  <c r="M293" i="1"/>
  <c r="M297" i="1"/>
  <c r="M301" i="1"/>
  <c r="M305" i="1"/>
  <c r="M309" i="1"/>
  <c r="M313" i="1"/>
  <c r="M317" i="1"/>
  <c r="M323" i="1"/>
  <c r="M331" i="1"/>
  <c r="M335" i="1"/>
  <c r="M337" i="1"/>
  <c r="C91" i="2"/>
  <c r="M11" i="2"/>
  <c r="M332" i="1"/>
  <c r="M338" i="1"/>
  <c r="C23" i="2"/>
  <c r="C53" i="2"/>
  <c r="C113" i="2"/>
  <c r="M55" i="1" l="1"/>
  <c r="C11" i="2"/>
  <c r="M138" i="1"/>
  <c r="M14" i="1"/>
  <c r="M328" i="1"/>
  <c r="M97" i="1"/>
  <c r="M93" i="1"/>
  <c r="M144" i="1"/>
  <c r="M25" i="1"/>
  <c r="M58" i="1"/>
  <c r="M336" i="1"/>
  <c r="M321" i="1"/>
  <c r="M103" i="1"/>
  <c r="I13" i="1"/>
  <c r="N13" i="1" s="1"/>
  <c r="M111" i="1"/>
  <c r="M37" i="1"/>
  <c r="M115" i="1"/>
  <c r="M17" i="1"/>
  <c r="M13" i="1" l="1"/>
</calcChain>
</file>

<file path=xl/sharedStrings.xml><?xml version="1.0" encoding="utf-8"?>
<sst xmlns="http://schemas.openxmlformats.org/spreadsheetml/2006/main" count="1638" uniqueCount="424">
  <si>
    <t>Адресный перечень и характеристика многоквартирных домов, собственники помещений</t>
  </si>
  <si>
    <t>в которых формируют фонд капитального ремонта на счете регионального оператора,</t>
  </si>
  <si>
    <t>капитального ремонта общего имущества</t>
  </si>
  <si>
    <t>Таблица 1</t>
  </si>
  <si>
    <t>№ п/п</t>
  </si>
  <si>
    <t>Адрес МКД</t>
  </si>
  <si>
    <t>Год ввода в эксплуатацию</t>
  </si>
  <si>
    <t>Количество этажей</t>
  </si>
  <si>
    <t>Количество подъездов</t>
  </si>
  <si>
    <t>Общая площадь МКД, 
всего:</t>
  </si>
  <si>
    <t>Площадь помещений МКД,
всего: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</si>
  <si>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</si>
  <si>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</si>
  <si>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кв.м. общей площади помещений МКД</t>
  </si>
  <si>
    <t>Плановый период, согласно областной программе капитального ремонта</t>
  </si>
  <si>
    <t>Плановая дата завершения работ</t>
  </si>
  <si>
    <t>всего:</t>
  </si>
  <si>
    <t>в том числе: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</si>
  <si>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</si>
  <si>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</si>
  <si>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</si>
  <si>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
 в МКД</t>
  </si>
  <si>
    <t>кв.м</t>
  </si>
  <si>
    <t>чел.</t>
  </si>
  <si>
    <t>руб.</t>
  </si>
  <si>
    <t>руб./кв.м</t>
  </si>
  <si>
    <t>Х</t>
  </si>
  <si>
    <t>Итого по Грязинскому муниципальному округу:</t>
  </si>
  <si>
    <t>2023-2025</t>
  </si>
  <si>
    <t>2026-2028</t>
  </si>
  <si>
    <t>с. Карамышево, ул. 50 лет НЛМК, д. 44</t>
  </si>
  <si>
    <t>Итого по Данковскому муниципальному округу:</t>
  </si>
  <si>
    <t>г. Данков, ул. Мира, д. 63</t>
  </si>
  <si>
    <t>Итого по Добринскому муниципальному округу:</t>
  </si>
  <si>
    <t>п. Свх Петровский, ул. Заболотная, д. 3</t>
  </si>
  <si>
    <t>п. Свх Петровский, ул. Заболотная, д. 4</t>
  </si>
  <si>
    <t>п. Добринка, ул. Пролетарская, д. 3</t>
  </si>
  <si>
    <t>д. Софьино, ул. Молодежная, д. 13</t>
  </si>
  <si>
    <t>п. Добринка, ул. Ленинская, д. 1</t>
  </si>
  <si>
    <t>п. Добринка, ул. 50 лет Октября, д. 3</t>
  </si>
  <si>
    <t>Итого по Добровскому муниципальному округу:</t>
  </si>
  <si>
    <t>Итого по городу Ельцу:</t>
  </si>
  <si>
    <t>г. Елец, п. Строитель, д. 14</t>
  </si>
  <si>
    <t>Итого по Елецкому муниципальному округу:</t>
  </si>
  <si>
    <t>Итого по Задонскому муниципальному округу:</t>
  </si>
  <si>
    <t>г. Задонск, ул. Бебеля, д. 57а</t>
  </si>
  <si>
    <t>Итого по Измалковскому муниципальному округу:</t>
  </si>
  <si>
    <t>с. Измалково, ул. Мира, д. 5</t>
  </si>
  <si>
    <t>д. Панкратовка, ул. Молодежная, д. 3</t>
  </si>
  <si>
    <t>Итого по Краснинскому муниципальному округу:</t>
  </si>
  <si>
    <t>Итого по Лебедянскому муниципальному округу:</t>
  </si>
  <si>
    <t>г. Лебедянь, ул. Ленина, д. 44</t>
  </si>
  <si>
    <t>п. Сахарного Завода, ул. Октябрьская, д. 3</t>
  </si>
  <si>
    <t>с. Троекурово, ул. Ленина, д. 4</t>
  </si>
  <si>
    <t>с. Троекурово, ул. Ленина, д. 7</t>
  </si>
  <si>
    <t>г. Лебедянь, ул. Чехова, д. 14</t>
  </si>
  <si>
    <t>г. Лебедянь, ул. Тульская, д. 4</t>
  </si>
  <si>
    <t>Итого по Лев-Толстовскому муниципальному району:</t>
  </si>
  <si>
    <t>Итого по городу Липецку:</t>
  </si>
  <si>
    <t>г. Липецк, ул. Первомайская, д. 77В</t>
  </si>
  <si>
    <t>г. Липецк, ул. Титова, д. 2/2</t>
  </si>
  <si>
    <t>г. Липецк, ул. Циолковского, д. 3/1</t>
  </si>
  <si>
    <t>г. Липецк, ул. Циолковского, д. 3/3</t>
  </si>
  <si>
    <t>г. Липецк, ул. Космонавтов, д. 36/2</t>
  </si>
  <si>
    <t>г. Липецк, ул. Космонавтов, д. 56/1</t>
  </si>
  <si>
    <t>г. Липецк, ул. Космонавтов, д. 13</t>
  </si>
  <si>
    <t>г. Липецк, ул. Космонавтов, д. 15</t>
  </si>
  <si>
    <t>2023-2025/2026-2028</t>
  </si>
  <si>
    <t>г. Липецк, ул. 40 лет Октября, д. 23</t>
  </si>
  <si>
    <t>г. Липецк, ул. Космонавтов, д. 25</t>
  </si>
  <si>
    <t>г. Липецк, ул. Им. Семашко, д. 6</t>
  </si>
  <si>
    <t>г. Липецк, ул. Космонавтов, д. 29/3</t>
  </si>
  <si>
    <t>г. Липецк, ул. Космонавтов, д. 39/4</t>
  </si>
  <si>
    <t>г. Липецк, ул. Космонавтов, д. 21</t>
  </si>
  <si>
    <t>г. Липецк, ул. Космонавтов, д. 64/1</t>
  </si>
  <si>
    <t>г. Липецк, ул. Вермишева, д. 2</t>
  </si>
  <si>
    <t>г. Липецк, мкр. 9-й, д. 20в</t>
  </si>
  <si>
    <t>г. Липецк, ул. Космонавтов, д. 5/1</t>
  </si>
  <si>
    <t>г. Липецк, ул. 8 Марта, д. 9</t>
  </si>
  <si>
    <t>г. Липецк, ул. 8 Марта, д. 24/4</t>
  </si>
  <si>
    <t>г. Липецк, ул. Звездная, д. 13/2</t>
  </si>
  <si>
    <t>г. Липецк, ул. Пришвина, д. 19</t>
  </si>
  <si>
    <t>г. Липецк, ул. Коммунальная, д. 3</t>
  </si>
  <si>
    <t>г. Липецк, ул. Желябова, д. 31</t>
  </si>
  <si>
    <t>г. Липецк, ул. Московская, д. 61В</t>
  </si>
  <si>
    <t>г. Липецк, ул. Л.Толстого, д. 28</t>
  </si>
  <si>
    <t>г. Липецк, ул. Филипченко, д. 8/3</t>
  </si>
  <si>
    <t>г. Липецк, ул. Юных Натуралистов, д. 13</t>
  </si>
  <si>
    <t>г. Липецк, ул. Дзержинского, д. 7</t>
  </si>
  <si>
    <t>Итого по Становлянскому муниципальному округу:</t>
  </si>
  <si>
    <t>п. Дружба, д. 4</t>
  </si>
  <si>
    <t>Итого по Тербунскому муниципальному округу:</t>
  </si>
  <si>
    <t>Итого по Усманскому муниципальному округу:</t>
  </si>
  <si>
    <t>г. Усмань, ул. Школьная, д. 11</t>
  </si>
  <si>
    <t>с. Октябрьское, ул. СПТУ-32, д. ПМК1</t>
  </si>
  <si>
    <t>Итого по Чаплыгинскому муниципальному округу:</t>
  </si>
  <si>
    <t>г. Чаплыгин, ул. Октябрьская, д. 56</t>
  </si>
  <si>
    <t>Итого по Липецкой области на 2027 год:</t>
  </si>
  <si>
    <t>Итого по Воловскому муниципальному округу:</t>
  </si>
  <si>
    <t>с. Васильевка, ул. Парковая, д. 8</t>
  </si>
  <si>
    <t>12.2027</t>
  </si>
  <si>
    <t>с. Волово, ул. Строителей, д. 18</t>
  </si>
  <si>
    <t>г. Грязи, ул. Ленинская, д. 46</t>
  </si>
  <si>
    <t>г. Грязи, ул. Чернышевского, д. 17</t>
  </si>
  <si>
    <t>г. Грязи, ул. Правды, д. 61</t>
  </si>
  <si>
    <t>г. Грязи, ул. 8 Марта, д. 5</t>
  </si>
  <si>
    <t>г. Грязи, ул. Комсомольская, д. 2</t>
  </si>
  <si>
    <t>с. Фащевка, ул. Советская, д. 1</t>
  </si>
  <si>
    <t>г. Данков, ул. Карла Маркса, д. 29</t>
  </si>
  <si>
    <t>г. Данков, ул. Ленина, д. 13</t>
  </si>
  <si>
    <t>г. Данков, ул. Льва Толстого, д. 28</t>
  </si>
  <si>
    <t>г. Данков, ул. Льва Толстого, д. 30</t>
  </si>
  <si>
    <t>г. Данков, ул. Ленина, д. 20</t>
  </si>
  <si>
    <t>г. Данков, ул. Льва Толстого, д. 7</t>
  </si>
  <si>
    <t>г. Данков, ул. Ленина, д. 5/1</t>
  </si>
  <si>
    <t>г. Данков, ул. Ленина, д. 7</t>
  </si>
  <si>
    <t>г. Данков, пер. Победы, д. 3</t>
  </si>
  <si>
    <t>ж/д_ст. Политово, ул. Центральная, д. 1</t>
  </si>
  <si>
    <t>п. Добринка, ул. Октябрьская, д. 39</t>
  </si>
  <si>
    <t>п. Добринка, ул. 50 лет Октября, д. 1</t>
  </si>
  <si>
    <t>д. Ольговка, ул. Зеленая, д. 6</t>
  </si>
  <si>
    <t>п. Добринка, ул. Терешковой, д. 8</t>
  </si>
  <si>
    <t>п. Добринка, ул. 50 лет Октября, д. 7</t>
  </si>
  <si>
    <t>п. Добринка, ул. 8 Марта, д. 15</t>
  </si>
  <si>
    <t>п. Добринка, ул. Интернациональная, д. 34</t>
  </si>
  <si>
    <t>д. Софьино, ул. Молодежная, д. 11</t>
  </si>
  <si>
    <t>п. Добринка, ул. Ленинская, д. 43</t>
  </si>
  <si>
    <t>п. Добринка, ул. Октябрьская, д. 40</t>
  </si>
  <si>
    <t>п. Добринка, ул. Воронского, д. 12</t>
  </si>
  <si>
    <t>с. Трубетчино, ул. Лесная, д. 5</t>
  </si>
  <si>
    <t>с. Каликино, ул. Ленинская, д. 156</t>
  </si>
  <si>
    <t>г. Елец, ул. Ани Гайтеровой, д. 15</t>
  </si>
  <si>
    <t>г. Елец, ул. Ани Гайтеровой, д. 7</t>
  </si>
  <si>
    <t>г. Елец, ул. Коммунаров, д. 49</t>
  </si>
  <si>
    <t>г. Елец, п. Электрик, д. 9</t>
  </si>
  <si>
    <t>г. Елец, п. Строитель, д. 7</t>
  </si>
  <si>
    <t>г. Елец, п. Строитель, д. 8</t>
  </si>
  <si>
    <t>г. Елец, п. Строитель, д. 13</t>
  </si>
  <si>
    <t>г. Елец, п. Строитель, д. 16</t>
  </si>
  <si>
    <t>г. Елец, ул. Коммунаров, д. 55</t>
  </si>
  <si>
    <t>г. Елец, п. Электрик, д. 12</t>
  </si>
  <si>
    <t>г. Елец, п. Электрик, д. 13</t>
  </si>
  <si>
    <t>г. Елец, п. Электрик, д. 14</t>
  </si>
  <si>
    <t>г. Елец, пер. Мельничный, д. 11</t>
  </si>
  <si>
    <t>г. Елец, ул. Лермонтова, д. 11</t>
  </si>
  <si>
    <t>г. Елец, ул. Орджоникидзе, д. 58</t>
  </si>
  <si>
    <t>г. Елец, ул. Орджоникидзе, д. 60</t>
  </si>
  <si>
    <t>г. Елец, пер. Мельничный, д. 20</t>
  </si>
  <si>
    <t>г. Елец, ул. Коммунаров, д. 62</t>
  </si>
  <si>
    <t>г. Елец, п. ТЭЦ, д. 3</t>
  </si>
  <si>
    <t>г. Елец, ул. Профинтерна, д. 9</t>
  </si>
  <si>
    <t>г. Елец, ул. Коммунаров, д. 113</t>
  </si>
  <si>
    <t>г. Елец, ул. Коммунаров, д. 53</t>
  </si>
  <si>
    <t>г. Елец, ул. Советская, д. 64</t>
  </si>
  <si>
    <t>г. Елец, п. Электрик, д. 10</t>
  </si>
  <si>
    <t>г. Елец, п. Электрик, д. 11</t>
  </si>
  <si>
    <t>г. Елец, ул. Орджоникидзе, д. 3</t>
  </si>
  <si>
    <t>г. Елец, ул. Коммунаров, д. 59</t>
  </si>
  <si>
    <t>г. Елец, ул. Кузнецкая, д. 11</t>
  </si>
  <si>
    <t>г. Елец, ул. Свердлова, д. 13</t>
  </si>
  <si>
    <t>г. Елец, ул. Свердлова, д. 7</t>
  </si>
  <si>
    <t>г. Елец, п. Строитель, д. 22</t>
  </si>
  <si>
    <t>г. Елец, ул. Допризывников, д. 1В</t>
  </si>
  <si>
    <t>г. Елец, ул. Королева, д. 25</t>
  </si>
  <si>
    <t>п. Газопровод, ул. Советская, д. 5</t>
  </si>
  <si>
    <t>п. Газопровод, ул. Советская, д. 7</t>
  </si>
  <si>
    <t>п. Соколье, ул. Бунина, д. 9</t>
  </si>
  <si>
    <t>ж/д_ст. Дон, ул. Привокзальная, д. 10</t>
  </si>
  <si>
    <t>г. Задонск, ул. Труда, д. 3</t>
  </si>
  <si>
    <t>с. Донское, ул. Мира, д. 26А</t>
  </si>
  <si>
    <t>г. Задонск, ул. Советская, д. 7</t>
  </si>
  <si>
    <t>с. Измалково, ул. Ленина, д. 40</t>
  </si>
  <si>
    <t>с. Измалково, ул. Ленина, д. 13</t>
  </si>
  <si>
    <t>с. Измалково, ул. Ленина, д. 19</t>
  </si>
  <si>
    <t>с. Измалково, ул. Ленина, д. 15</t>
  </si>
  <si>
    <t>д. Панкратовка, ул. Молодежная, д. 8</t>
  </si>
  <si>
    <t>с. Красное, ул. Садовая, д. 1</t>
  </si>
  <si>
    <t>с. Красное, ул. Спортивная, д. 5</t>
  </si>
  <si>
    <t>с. Красное, ул. Спортивная, д. 21</t>
  </si>
  <si>
    <t>п. Сахарного Завода, ул. В.Космакова, д. 29</t>
  </si>
  <si>
    <t>г. Лебедянь, ул. Советская, д. 17</t>
  </si>
  <si>
    <t>п. свх Агроном, ул. Школьная, д. 9</t>
  </si>
  <si>
    <t>с. Куймань, ул. Садовая, д. 4</t>
  </si>
  <si>
    <t>г. Лебедянь, ул. Заводская, д. 7</t>
  </si>
  <si>
    <t>г. Лебедянь, ул. Ленина, д. 52</t>
  </si>
  <si>
    <t>г. Лебедянь, ул. К.Маркса, д. 1</t>
  </si>
  <si>
    <t>п. Сахарного Завода, ул. В.Космакова, д. 23</t>
  </si>
  <si>
    <t>п. Сахарного Завода, ул. Октябрьская, д. 2</t>
  </si>
  <si>
    <t>с. Троекурово, ул. Комсомольская, д. 4</t>
  </si>
  <si>
    <t>сл. Покрово-Казацкая, ул. 1-е Пушкари, д. 43</t>
  </si>
  <si>
    <t>г. Лебедянь, ул. Тульская, д. 10</t>
  </si>
  <si>
    <t>сл. Покрово-Казацкая, ул. Юбилейная, д. 3</t>
  </si>
  <si>
    <t>п. свх Агроном, ул. Советская, д. 13</t>
  </si>
  <si>
    <t>сл. Покрово-Казацкая, ул. Фестивальная, д. 15</t>
  </si>
  <si>
    <t>г. Лебедянь, ул. Чехова, д. 2</t>
  </si>
  <si>
    <t>п. Лев Толстой, ул. Привокзальная, д. 7</t>
  </si>
  <si>
    <t>п. Лев Толстой, ул. Железнодорожная, д. 11</t>
  </si>
  <si>
    <t>п. Лев Толстой, ул. им М.Горького, д. 12</t>
  </si>
  <si>
    <t>п. Лев Толстой, ул. Пушкина, д. 4</t>
  </si>
  <si>
    <t>п. Лев Толстой, ул. Привокзальная, д. 31</t>
  </si>
  <si>
    <t>г. Липецк, ул. Им. Академика Вавилова, д. 117</t>
  </si>
  <si>
    <t>г. Липецк, ул. 8 Марта, д. 21</t>
  </si>
  <si>
    <t>г. Липецк, ул. Интернациональная, д. 26</t>
  </si>
  <si>
    <t>г. Липецк, ул. Валентины Терешковой, д. 14</t>
  </si>
  <si>
    <t>г. Липецк, ул. Валентины Терешковой, д. 5/1</t>
  </si>
  <si>
    <t>г. Липецк, ул. Титова, д. 9/1</t>
  </si>
  <si>
    <t>г. Липецк, ул. Титова, д. 9/2</t>
  </si>
  <si>
    <t>г. Липецк, ул. Циолковского, д. 3/5</t>
  </si>
  <si>
    <t>г. Липецк, ул. Гагарина, д. 95/2</t>
  </si>
  <si>
    <t>г. Липецк, ул. Космонавтов, д. 42/2</t>
  </si>
  <si>
    <t>г. Липецк, ул. Космонавтов, д. 58/2</t>
  </si>
  <si>
    <t>г. Липецк, ул. Валентины Терешковой, д. 9/1</t>
  </si>
  <si>
    <t>г. Липецк, ул. Гагарина, д. 103/1</t>
  </si>
  <si>
    <t>г. Липецк, ул. Гагарина, д. 73/2</t>
  </si>
  <si>
    <t>г. Липецк, ул. Гагарина, д. 79/2</t>
  </si>
  <si>
    <t>г. Липецк, ул. Космонавтов, д. 44/3</t>
  </si>
  <si>
    <t>г. Липецк, ул. Космонавтов, д. 52</t>
  </si>
  <si>
    <t>г. Липецк, ул. Валентины Терешковой, д. 4/2</t>
  </si>
  <si>
    <t>г. Липецк, пр-кт. Победы, д. 100</t>
  </si>
  <si>
    <t>г. Липецк, пр-кт. Победы, д. 6</t>
  </si>
  <si>
    <t>г. Липецк, ул. Космонавтов, д. 39/2</t>
  </si>
  <si>
    <t>г. Липецк, ул. Филипченко, д. 10</t>
  </si>
  <si>
    <t>г. Липецк, ул. Филипченко, д. 10/2</t>
  </si>
  <si>
    <t>г. Липецк, ул. Филипченко, д. 7</t>
  </si>
  <si>
    <t>г. Липецк, ул. Космонавтов, д. 49/4</t>
  </si>
  <si>
    <t>г. Липецк, ул. Космонавтов, д. 49/5</t>
  </si>
  <si>
    <t>г. Липецк, мкр. 9-й, д. 23</t>
  </si>
  <si>
    <t>г. Липецк, ул. 8 Марта, д. 18</t>
  </si>
  <si>
    <t>г. Липецк, ул. Московская, д. 65</t>
  </si>
  <si>
    <t>г. Липецк, ул. Опытная, д. 11</t>
  </si>
  <si>
    <t>г. Липецк, ул. Папина, д. 31</t>
  </si>
  <si>
    <t>г. Липецк, ул. Юбилейная, д. 2</t>
  </si>
  <si>
    <t>г. Липецк, ул. 30 лет Октября, д. 6</t>
  </si>
  <si>
    <t>г. Липецк, ул. Опытная, д. 11б</t>
  </si>
  <si>
    <t>г. Липецк, ул. 30 лет Октября, д. 8</t>
  </si>
  <si>
    <t>г. Липецк, ул. Опытная, д. 11а</t>
  </si>
  <si>
    <t>г. Липецк, ул. Катукова, д. 41</t>
  </si>
  <si>
    <t>г. Липецк, ул. Качалова, д. 5</t>
  </si>
  <si>
    <t>г. Липецк, ул. Краснозаводская, д. 3</t>
  </si>
  <si>
    <t>г. Липецк, ул. Прокатная, д. 11</t>
  </si>
  <si>
    <t>г. Липецк, ул. Ленина, д. 39</t>
  </si>
  <si>
    <t>г. Липецк, ул. М.Расковой, д. 17</t>
  </si>
  <si>
    <t>г. Липецк, пр-кт. Мира, д. 35</t>
  </si>
  <si>
    <t>г. Липецк, ул. Гайдара, д. 15</t>
  </si>
  <si>
    <t>г. Липецк, ул. Гайдара, д. 2</t>
  </si>
  <si>
    <t>г. Липецк, ул. Гагарина, д. 33</t>
  </si>
  <si>
    <t>г. Липецк, ул. Имени Хорошавина А.И., д. 15</t>
  </si>
  <si>
    <t>г. Липецк, ул. Валентины Терешковой, д. 10/3</t>
  </si>
  <si>
    <t>г. Липецк, ул. Валентины Терешковой, д. 2</t>
  </si>
  <si>
    <t>г. Липецк, ул. Валентины Терешковой, д. 3/2</t>
  </si>
  <si>
    <t>г. Липецк, ул. Космонавтов, д. 36/1</t>
  </si>
  <si>
    <t>г. Липецк, ул. Космонавтов, д. 42/1</t>
  </si>
  <si>
    <t>г. Липецк, ул. Космонавтов, д. 44/1</t>
  </si>
  <si>
    <t>г. Липецк, ул. Космонавтов, д. 46/1</t>
  </si>
  <si>
    <t>г. Липецк, ул. Валентины Терешковой, д. 14/2</t>
  </si>
  <si>
    <t>г. Липецк, ул. Космонавтов, д. 68</t>
  </si>
  <si>
    <t>г. Липецк, ул. Титова, д. 11</t>
  </si>
  <si>
    <t>г. Липецк, ул. Циолковского, д. 10/1</t>
  </si>
  <si>
    <t>г. Липецк, ул. Циолковского, д. 10/2</t>
  </si>
  <si>
    <t>г. Липецк, ул. 40 лет Октября, д. 13</t>
  </si>
  <si>
    <t>г. Липецк, ул. Звездная, д. 16</t>
  </si>
  <si>
    <t>г. Липецк, ул. Механизаторов, д. 13</t>
  </si>
  <si>
    <t>г. Липецк, ул. Валентины Терешковой, д. 28/2</t>
  </si>
  <si>
    <t>г. Липецк, ул. Валентины Терешковой, д. 7/1</t>
  </si>
  <si>
    <t>г. Липецк, ул. Центральная, д. 8</t>
  </si>
  <si>
    <t>г. Липецк, ул. Гагарина, д. 57</t>
  </si>
  <si>
    <t>г. Липецк, ул. Космонавтов, д. 72</t>
  </si>
  <si>
    <t>г. Липецк, ул. Плеханова, д. 65</t>
  </si>
  <si>
    <t>г. Липецк, ул. Филипченко, д. 4/4</t>
  </si>
  <si>
    <t>г. Липецк, ул. Космонавтов, д. 23</t>
  </si>
  <si>
    <t>г. Липецк, ул. Советская, д. 33</t>
  </si>
  <si>
    <t>г. Липецк, ул. Филипченко, д. 9/2</t>
  </si>
  <si>
    <t>г. Липецк, ул. Космонавтов, д. 25/4</t>
  </si>
  <si>
    <t>г. Липецк, ул. Космонавтов, д. 47/3</t>
  </si>
  <si>
    <t>г. Липецк, ул. Папина, д. 9</t>
  </si>
  <si>
    <t>г. Липецк, ул. Им. Семашко, д. 8</t>
  </si>
  <si>
    <t>г. Липецк, ул. Циолковского, д. 33/2</t>
  </si>
  <si>
    <t>г. Липецк, пр-кт. Победы, д. 102</t>
  </si>
  <si>
    <t>г. Липецк, ул. 8 Марта, д. 22/2</t>
  </si>
  <si>
    <t>г. Липецк, ул. Зегеля, д. 27/2</t>
  </si>
  <si>
    <t>г. Липецк, ул. 8 Марта, д. 20</t>
  </si>
  <si>
    <t>г. Липецк, ул. Звездная, д. 3/3</t>
  </si>
  <si>
    <t>г. Липецк, ул. Космонавтов, д. 70</t>
  </si>
  <si>
    <t>г. Липецк, ул. Космонавтов, д. 78</t>
  </si>
  <si>
    <t>г. Липецк, ул. Неделина, д. 28</t>
  </si>
  <si>
    <t>г. Липецк, ул. Папина, д. 29</t>
  </si>
  <si>
    <t>г. Липецк, мкр. 15-й, д. 6</t>
  </si>
  <si>
    <t>г. Липецк, пр-кт. Победы, д. 61</t>
  </si>
  <si>
    <t>г. Липецк, ул. Вермишева, д. 9</t>
  </si>
  <si>
    <t>г. Липецк, ул. Космонавтов, д. 76</t>
  </si>
  <si>
    <t>г. Липецк, ул. Ленина, д. 5</t>
  </si>
  <si>
    <t>г. Липецк, мкр. 15-й, д. 21</t>
  </si>
  <si>
    <t>г. Липецк, ул. Космонавтов, д. 45/2</t>
  </si>
  <si>
    <t>г. Липецк, ул. Циолковского, д. 35</t>
  </si>
  <si>
    <t>г. Липецк, ул. Гагарина, д. 59</t>
  </si>
  <si>
    <t>г. Липецк, ул. Октябрьская, д. 73</t>
  </si>
  <si>
    <t>г. Липецк, ул. Им. Семашко, д. 5/2</t>
  </si>
  <si>
    <t>г. Липецк, ул. им.Генерала Меркулова, д. 31</t>
  </si>
  <si>
    <t>г. Липецк, ул. Московская, д. 135</t>
  </si>
  <si>
    <t>г. Липецк, ул. Московская, д. 117</t>
  </si>
  <si>
    <t>г. Липецк, ул. Пришвина, д. 1</t>
  </si>
  <si>
    <t>г. Липецк, ул. Пришвина, д. 13</t>
  </si>
  <si>
    <t>г. Липецк, пр-кт. Победы, д. 95</t>
  </si>
  <si>
    <t>г. Липецк, б-р. Сергея Есенина, д. 2</t>
  </si>
  <si>
    <t>г. Липецк, ул. Коммунальная, д. 14</t>
  </si>
  <si>
    <t>г. Липецк, ул. Коммунистическая, д. 18а</t>
  </si>
  <si>
    <t>г. Липецк, ул. Крылова, д. 63</t>
  </si>
  <si>
    <t>г. Липецк, ул. Октябрьская, д. 3</t>
  </si>
  <si>
    <t>г. Липецк, пр-кт. Победы, д. 73</t>
  </si>
  <si>
    <t>г. Липецк, пр-кт. Победы, д. 75</t>
  </si>
  <si>
    <t>г. Липецк, ул. Водопьянова, д. 41</t>
  </si>
  <si>
    <t>г. Липецк, ул. Депутатская, д. 65</t>
  </si>
  <si>
    <t>г. Липецк, ул. Катукова, д. 37</t>
  </si>
  <si>
    <t>г. Липецк, ул. Зегеля, д. 13А</t>
  </si>
  <si>
    <t>г. Липецк, ул. Космонавтов, д. 94Б</t>
  </si>
  <si>
    <t>г. Липецк, ул. Катукова, д. 39</t>
  </si>
  <si>
    <t>г. Липецк, ул. А.Г. Стаханова, д. 18а</t>
  </si>
  <si>
    <t>г. Липецк, ул. А.Г. Стаханова, д. 20а</t>
  </si>
  <si>
    <t>г. Липецк, ул. Имени Хорошавина А.И., д. 11б</t>
  </si>
  <si>
    <t>г. Липецк, пр-кт. Победы, д. 77</t>
  </si>
  <si>
    <t>г. Липецк, ул. Вермишева, д. 22А</t>
  </si>
  <si>
    <t>г. Липецк, ул. Водопьянова, д. 25А</t>
  </si>
  <si>
    <t>г. Липецк, ул. Депутатская, д. 52а</t>
  </si>
  <si>
    <t>г. Липецк, ул. Депутатская, д. 63</t>
  </si>
  <si>
    <t>г. Липецк, ул. Ильича, д. 46А</t>
  </si>
  <si>
    <t>г. Липецк, ул. Катукова, д. 37А</t>
  </si>
  <si>
    <t>г. Липецк, ул. Катукова, д. 39А</t>
  </si>
  <si>
    <t>г. Липецк, ул. Крылова, д. 63а</t>
  </si>
  <si>
    <t>г. Липецк, ул. Смургиса, д. 11</t>
  </si>
  <si>
    <t>г. Липецк, ул. А.Г. Стаханова, д. 2</t>
  </si>
  <si>
    <t>г. Липецк, ул. А.Г. Стаханова, д. 29А</t>
  </si>
  <si>
    <t>г. Липецк, ул. Имени Хорошавина А.И., д. 10</t>
  </si>
  <si>
    <t>г. Липецк, ул. Имени Хорошавина А.И., д. 12</t>
  </si>
  <si>
    <t>г. Липецк, ул. Имени Хорошавина А.И., д. 2</t>
  </si>
  <si>
    <t>г. Липецк, ул. Имени Хорошавина А.И., д. 8</t>
  </si>
  <si>
    <t>г. Липецк, ул. Шевченко, д. 4</t>
  </si>
  <si>
    <t>1993, 1996, 2001</t>
  </si>
  <si>
    <t>г. Липецк, ул. Героя России Эдуарда Белана, д. 13</t>
  </si>
  <si>
    <t>г. Липецк, ул. Имени К.Е. Ворошилова, д. 3</t>
  </si>
  <si>
    <t>г. Липецк, ул. Космонавтов, д. 5/5</t>
  </si>
  <si>
    <t>г. Липецк, ул. А.Г. Стаханова, д. 50</t>
  </si>
  <si>
    <t>г. Липецк, ул. Валентины Терешковой, д. 13А</t>
  </si>
  <si>
    <t>г. Липецк, ул. Имени Хорошавина А.И., д. 11</t>
  </si>
  <si>
    <t>г. Липецк, ул. Имени Шуминского С.Л., д. 7</t>
  </si>
  <si>
    <t>г. Липецк, ул. Имени Хорошавина А.И., д. 4</t>
  </si>
  <si>
    <t>г. Липецк, мкр. 9-й, д. 24</t>
  </si>
  <si>
    <t>г. Липецк, ул. Интернациональная, д. 20</t>
  </si>
  <si>
    <t>г. Липецк, ул. Ангарская, д. 31</t>
  </si>
  <si>
    <t>с. Становое, ул. Мира, д. 7</t>
  </si>
  <si>
    <t>п. Дружба, д. 2</t>
  </si>
  <si>
    <t>с. Становое, ул. Комсомольская, д. 1</t>
  </si>
  <si>
    <t>с. Тербуны, ул. Ленина, д. 107</t>
  </si>
  <si>
    <t>г. Усмань, ул. Ф.Энгельса, д. 147</t>
  </si>
  <si>
    <t>с. Завальное, ул. 50 лет Октября, д. 6</t>
  </si>
  <si>
    <t>п. Учхоз, ул. Садовая, д. 2</t>
  </si>
  <si>
    <t>г. Усмань, ул. Школьная, д. 5</t>
  </si>
  <si>
    <t>с. Пригородка, ул. Юбилейная, д. 8</t>
  </si>
  <si>
    <t>г. Чаплыгин, ул. Октябрьская, д. 54</t>
  </si>
  <si>
    <t>г. Чаплыгин, ул. Крупской, д. 11</t>
  </si>
  <si>
    <t>г. Чаплыгин, ул. Крупской, д. 40</t>
  </si>
  <si>
    <t xml:space="preserve"> капитального ремонта общего имущества по видам работ</t>
  </si>
  <si>
    <t>Таблица 2</t>
  </si>
  <si>
    <t>Стоимость капитального ремонта,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</si>
  <si>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</si>
  <si>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</si>
  <si>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</si>
  <si>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</si>
  <si>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</si>
  <si>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многоквартирного дома</t>
  </si>
  <si>
    <t>ремонт фасада</t>
  </si>
  <si>
    <t>ремонт фундамента</t>
  </si>
  <si>
    <t>переустройство невентилируемой крыши на вентилируемую крышу с устройством выходов на кровлю</t>
  </si>
  <si>
    <t>оценка технического состояния многоквартирного дома, разработка проектной документации на проведение капитального ремонта общего имущества многоквартирных домов, в том числе являющихся объектами культурного наследия</t>
  </si>
  <si>
    <t>строительный контроль и (или) технический надзор при проведении работ по сохранению объектов культурного наследия</t>
  </si>
  <si>
    <t>авторский надзор при проведении работ по сохранению объектов культурного наследия - в случаях, установленных федеральным законодательством</t>
  </si>
  <si>
    <t>проведение проверки достоверности определения сметной стоимости услуг и (или) работ по капитальному ремонту общего имущества в многоквартирных домах</t>
  </si>
  <si>
    <t>теплоснабжения</t>
  </si>
  <si>
    <t>холодного водоснабжения</t>
  </si>
  <si>
    <t>горячего водоснабжения</t>
  </si>
  <si>
    <t>водоотведения</t>
  </si>
  <si>
    <t>электроснабжения</t>
  </si>
  <si>
    <t>газоснабжения</t>
  </si>
  <si>
    <t>ед.</t>
  </si>
  <si>
    <t xml:space="preserve"> Адресный перечень и характеристика многоквартирных домов, в отношении которых в 2027 году планируется проведение капитального ремонта общего имущества по видам работ</t>
  </si>
  <si>
    <t xml:space="preserve"> Адресный перечень и характеристика многоквартирных домов, в отношении которых в 2027 году планируется проведение капитального ремонта общего имущества</t>
  </si>
  <si>
    <t>Адресный перечень и характеристика многоквартирных домов, собственники помещений в которых формируют фонд капитального ремонта на счете регионального оператора, в отношении которых в 2027 году планируется проведение</t>
  </si>
  <si>
    <t xml:space="preserve">в отношении которых в 2027 году планируется проведение </t>
  </si>
  <si>
    <t>г. Липецк, б-р. Имени Павла Шубина, д. 3</t>
  </si>
  <si>
    <t>г. Липецк, б-р. Имени Павла Шубина, д. 5</t>
  </si>
  <si>
    <t>г. Липецк, пр-кт. Победы, д. 114/1</t>
  </si>
  <si>
    <t>г. Липецк, проезд. Сиреневый, д. 2а</t>
  </si>
  <si>
    <t>г. Липецк, ул. 8 Марта, д. 26а</t>
  </si>
  <si>
    <t>г. Липецк, ул. Ангарская, д. 3</t>
  </si>
  <si>
    <t>г. Липецк, ул. Депутатская, д. 78</t>
  </si>
  <si>
    <t>г. Липецк, ул. Индустриальная, д. 19</t>
  </si>
  <si>
    <t>г. Липецк, ул. Леонтия Кривенкова, д. 3</t>
  </si>
  <si>
    <t>г. Липецк, ул. Московская, д. 99</t>
  </si>
  <si>
    <t>г. Липецк, ул. Полиграфическая, д. 6</t>
  </si>
  <si>
    <t>г. Липецк, ул. Фрунзе, д. 32</t>
  </si>
  <si>
    <t>Ремонт или замена лифтового оборудования, признанного непригодным для эксплуатации, ремонт лифтовых шахт</t>
  </si>
  <si>
    <t>Разработка проектной документации для капитального ремонта, в случае если подготовка проектной документации необходима в соответствии с законодательством о градостроительной деятельности</t>
  </si>
  <si>
    <t>Услуги по строительному контролю</t>
  </si>
  <si>
    <t>Вид работ</t>
  </si>
  <si>
    <t>ID</t>
  </si>
  <si>
    <t>ж/д_ст. Дрязги, ул. Центральная, д. 5</t>
  </si>
  <si>
    <t>г. Липецк, ул. Крайняя (Подгорное), д. 7</t>
  </si>
  <si>
    <t>г. Лебедянь, ул. Тульськая, д. 3</t>
  </si>
  <si>
    <t>г. Липецк, ул. Московская, д. 49/1</t>
  </si>
  <si>
    <t>Ремонт крыши</t>
  </si>
  <si>
    <t>Ремонт внутридомовых инженерных систем электроснабжения</t>
  </si>
  <si>
    <t>Ремонт фасада</t>
  </si>
  <si>
    <t>Ремонт фундамента многоквартирного дома</t>
  </si>
  <si>
    <t>Ремонт внутридомовых инженерных систем водоотведения</t>
  </si>
  <si>
    <t>Ремонт внутридомовых инженерных систем горячего водоснабжения</t>
  </si>
  <si>
    <t>Ремонт внутридомовых инженерных систем теплоснабжения</t>
  </si>
  <si>
    <t>Ремонт внутридомовых инженерных систем холодного водоснабжения</t>
  </si>
  <si>
    <t>Ремонт подвальных помещений, относящихся к общему имуществу в многоквартирном доме</t>
  </si>
  <si>
    <t>г. Елец, ул. Кооперативная, д. 11</t>
  </si>
  <si>
    <t>МО</t>
  </si>
  <si>
    <t xml:space="preserve">Адресный перечень многоквартирных домов, в которых запланированы работы (услуги) по капитальному ремонту в 2027 году </t>
  </si>
  <si>
    <t>город Липецк</t>
  </si>
  <si>
    <t>город Елец</t>
  </si>
  <si>
    <t>Усманский муниципальный округ</t>
  </si>
  <si>
    <t>Лебедянский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</si>
</sst>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Open Sans"/>
      <family val="2"/>
      <charset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8"/>
      <name val="Open Sans"/>
      <family val="2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3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5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Border="1" applyAlignment="1" applyProtection="1">
      <alignment horizontal="center"/>
    </xf>
    <xf numFmtId="14" fontId="4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horizontal="center" vertical="center" textRotation="90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center" vertical="center" textRotation="90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4" fontId="10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vertical="center"/>
    </xf>
    <xf numFmtId="1" fontId="9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4" fontId="9" fillId="0" borderId="1" xfId="0" applyNumberFormat="1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4" fontId="1" fillId="0" borderId="2" xfId="0" applyNumberFormat="1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4" fontId="9" fillId="0" borderId="4" xfId="0" applyNumberFormat="1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left" vertical="center"/>
    </xf>
    <xf numFmtId="4" fontId="9" fillId="0" borderId="2" xfId="0" applyNumberFormat="1" applyFont="1" applyBorder="1" applyAlignment="1" applyProtection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/>
    </xf>
    <xf numFmtId="1" fontId="9" fillId="0" borderId="3" xfId="0" applyNumberFormat="1" applyFont="1" applyBorder="1" applyAlignment="1" applyProtection="1">
      <alignment horizontal="center" vertical="center" wrapText="1"/>
    </xf>
    <xf numFmtId="1" fontId="9" fillId="0" borderId="4" xfId="0" applyNumberFormat="1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horizontal="center" vertical="center" wrapText="1"/>
    </xf>
    <xf numFmtId="1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0" fillId="0" borderId="0" xfId="0" applyAlignment="1" applyProtection="1"/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4" fontId="4" fillId="0" borderId="0" xfId="0" applyNumberFormat="1" applyFont="1" applyBorder="1" applyAlignment="1" applyProtection="1">
      <alignment horizontal="right"/>
    </xf>
    <xf numFmtId="1" fontId="1" fillId="0" borderId="0" xfId="0" applyNumberFormat="1" applyFont="1" applyBorder="1" applyAlignment="1" applyProtection="1">
      <alignment horizontal="center" vertical="center" wrapText="1"/>
    </xf>
    <xf numFmtId="4" fontId="1" fillId="0" borderId="0" xfId="0" applyNumberFormat="1" applyFont="1" applyBorder="1" applyAlignment="1" applyProtection="1">
      <alignment horizontal="left" vertical="top" wrapText="1"/>
    </xf>
    <xf numFmtId="4" fontId="1" fillId="0" borderId="0" xfId="0" applyNumberFormat="1" applyFont="1" applyBorder="1" applyAlignment="1" applyProtection="1">
      <alignment horizontal="center" vertical="center" wrapText="1"/>
    </xf>
    <xf numFmtId="4" fontId="1" fillId="0" borderId="0" xfId="0" applyNumberFormat="1" applyFont="1" applyBorder="1" applyAlignment="1" applyProtection="1">
      <alignment horizontal="center" wrapText="1"/>
    </xf>
    <xf numFmtId="1" fontId="1" fillId="0" borderId="0" xfId="0" applyNumberFormat="1" applyFont="1" applyBorder="1" applyAlignment="1" applyProtection="1">
      <alignment horizontal="center" wrapText="1"/>
    </xf>
    <xf numFmtId="4" fontId="4" fillId="0" borderId="0" xfId="0" applyNumberFormat="1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/>
    <xf numFmtId="4" fontId="1" fillId="0" borderId="1" xfId="0" applyNumberFormat="1" applyFont="1" applyBorder="1" applyAlignment="1" applyProtection="1">
      <alignment horizontal="center" vertical="center" textRotation="90" wrapText="1"/>
    </xf>
    <xf numFmtId="1" fontId="1" fillId="0" borderId="1" xfId="0" applyNumberFormat="1" applyFont="1" applyBorder="1" applyAlignment="1" applyProtection="1">
      <alignment horizontal="center" wrapText="1"/>
    </xf>
    <xf numFmtId="4" fontId="1" fillId="0" borderId="3" xfId="0" applyNumberFormat="1" applyFont="1" applyBorder="1" applyAlignment="1" applyProtection="1">
      <alignment horizontal="center" wrapText="1"/>
    </xf>
    <xf numFmtId="1" fontId="1" fillId="0" borderId="4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/>
    <xf numFmtId="4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2" fontId="1" fillId="0" borderId="0" xfId="0" applyNumberFormat="1" applyFont="1" applyBorder="1" applyAlignment="1" applyProtection="1">
      <alignment vertical="center"/>
    </xf>
    <xf numFmtId="2" fontId="2" fillId="0" borderId="0" xfId="0" applyNumberFormat="1" applyFont="1" applyBorder="1" applyAlignment="1" applyProtection="1">
      <alignment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textRotation="90" wrapText="1"/>
    </xf>
    <xf numFmtId="4" fontId="2" fillId="0" borderId="1" xfId="0" applyNumberFormat="1" applyFont="1" applyBorder="1" applyAlignment="1" applyProtection="1">
      <alignment horizontal="center" vertical="center" textRotation="90" wrapText="1"/>
    </xf>
    <xf numFmtId="0" fontId="4" fillId="0" borderId="0" xfId="0" applyFont="1" applyBorder="1" applyAlignment="1" applyProtection="1">
      <alignment horizont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textRotation="90" wrapText="1"/>
    </xf>
    <xf numFmtId="1" fontId="2" fillId="0" borderId="1" xfId="0" applyNumberFormat="1" applyFont="1" applyBorder="1" applyAlignment="1" applyProtection="1">
      <alignment horizontal="center" vertical="center" textRotation="90" wrapText="1"/>
    </xf>
    <xf numFmtId="3" fontId="2" fillId="0" borderId="1" xfId="0" applyNumberFormat="1" applyFont="1" applyBorder="1" applyAlignment="1" applyProtection="1">
      <alignment horizontal="center" vertical="center" textRotation="90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top" wrapText="1"/>
    </xf>
    <xf numFmtId="4" fontId="11" fillId="0" borderId="0" xfId="0" applyNumberFormat="1" applyFont="1" applyBorder="1" applyAlignment="1" applyProtection="1">
      <alignment horizontal="center" vertical="center" wrapText="1"/>
    </xf>
    <xf numFmtId="4" fontId="11" fillId="0" borderId="0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wrapText="1"/>
    </xf>
    <xf numFmtId="0" fontId="17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24</xdr:col>
      <xdr:colOff>369720</xdr:colOff>
      <xdr:row>6</xdr:row>
      <xdr:rowOff>156334</xdr:rowOff>
    </xdr:from>
    <xdr:to>
      <xdr:col>24</xdr:col>
      <xdr:colOff>553680</xdr:colOff>
      <xdr:row>8</xdr:row>
      <xdr:rowOff>86839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552920" y="207324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0"/>
  <sheetViews>
    <sheetView view="pageBreakPreview" zoomScale="80" zoomScaleNormal="85" zoomScalePageLayoutView="80" workbookViewId="0">
      <selection activeCell="I14" sqref="I14"/>
    </sheetView>
  </sheetViews>
  <sheetFormatPr defaultColWidth="8.85546875" defaultRowHeight="15" x14ac:dyDescent="0.25"/>
  <cols>
    <col min="1" max="1" width="7.85546875" style="1" customWidth="1"/>
    <col min="2" max="2" width="47.28515625" style="1" customWidth="1"/>
    <col min="3" max="3" width="8.42578125" style="2" customWidth="1"/>
    <col min="4" max="4" width="6.28515625" style="2" customWidth="1"/>
    <col min="5" max="5" width="9" style="2" customWidth="1"/>
    <col min="6" max="6" width="12.85546875" style="3" customWidth="1"/>
    <col min="7" max="7" width="12.28515625" style="3" customWidth="1"/>
    <col min="8" max="8" width="14.28515625" style="4" customWidth="1"/>
    <col min="9" max="9" width="21.140625" style="3" customWidth="1"/>
    <col min="10" max="10" width="11.85546875" style="3" customWidth="1"/>
    <col min="11" max="11" width="20.28515625" style="3" customWidth="1"/>
    <col min="12" max="12" width="15.28515625" style="3" customWidth="1"/>
    <col min="13" max="13" width="18.140625" style="3" customWidth="1"/>
    <col min="14" max="15" width="10.7109375" style="3" customWidth="1"/>
    <col min="16" max="16" width="8.85546875" style="2"/>
    <col min="17" max="16384" width="8.85546875" style="5"/>
  </cols>
  <sheetData>
    <row r="1" spans="1:16" s="6" customFormat="1" ht="26.25" x14ac:dyDescent="0.4">
      <c r="A1" s="1"/>
      <c r="B1" s="7"/>
      <c r="C1" s="8"/>
      <c r="D1" s="9"/>
      <c r="E1" s="10"/>
      <c r="F1" s="11"/>
      <c r="G1" s="12"/>
      <c r="H1" s="13"/>
      <c r="I1" s="12"/>
      <c r="J1" s="12"/>
      <c r="K1" s="12"/>
      <c r="L1" s="12"/>
      <c r="M1" s="12"/>
      <c r="N1" s="11"/>
      <c r="O1" s="11"/>
      <c r="P1" s="14"/>
    </row>
    <row r="2" spans="1:16" s="6" customFormat="1" ht="25.5" customHeight="1" x14ac:dyDescent="0.4">
      <c r="A2" s="1"/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s="6" customFormat="1" ht="25.5" customHeight="1" x14ac:dyDescent="0.4">
      <c r="A3" s="1"/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s="6" customFormat="1" ht="25.5" customHeight="1" x14ac:dyDescent="0.4">
      <c r="A4" s="1"/>
      <c r="B4" s="99" t="s">
        <v>386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6" s="6" customFormat="1" ht="22.5" customHeight="1" x14ac:dyDescent="0.4">
      <c r="A5" s="1"/>
      <c r="B5" s="99" t="s">
        <v>2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16" s="6" customFormat="1" ht="26.25" x14ac:dyDescent="0.25">
      <c r="A6" s="1"/>
      <c r="B6" s="1"/>
      <c r="C6" s="2"/>
      <c r="D6" s="2"/>
      <c r="E6" s="2"/>
      <c r="F6" s="3"/>
      <c r="G6" s="3"/>
      <c r="H6" s="4"/>
      <c r="I6" s="3"/>
      <c r="J6" s="3"/>
      <c r="K6" s="3"/>
      <c r="L6" s="3"/>
      <c r="M6" s="3"/>
      <c r="N6" s="3"/>
      <c r="O6" s="3"/>
      <c r="P6" s="15" t="s">
        <v>3</v>
      </c>
    </row>
    <row r="7" spans="1:16" s="18" customFormat="1" ht="12.75" customHeight="1" x14ac:dyDescent="0.3">
      <c r="A7" s="102" t="s">
        <v>4</v>
      </c>
      <c r="B7" s="102" t="s">
        <v>5</v>
      </c>
      <c r="C7" s="103" t="s">
        <v>6</v>
      </c>
      <c r="D7" s="104" t="s">
        <v>7</v>
      </c>
      <c r="E7" s="104" t="s">
        <v>8</v>
      </c>
      <c r="F7" s="98" t="s">
        <v>9</v>
      </c>
      <c r="G7" s="98" t="s">
        <v>10</v>
      </c>
      <c r="H7" s="105" t="s">
        <v>11</v>
      </c>
      <c r="I7" s="100" t="s">
        <v>12</v>
      </c>
      <c r="J7" s="100"/>
      <c r="K7" s="100"/>
      <c r="L7" s="100"/>
      <c r="M7" s="100"/>
      <c r="N7" s="98" t="s">
        <v>13</v>
      </c>
      <c r="O7" s="97" t="s">
        <v>14</v>
      </c>
      <c r="P7" s="97" t="s">
        <v>15</v>
      </c>
    </row>
    <row r="8" spans="1:16" s="18" customFormat="1" ht="12.75" customHeight="1" x14ac:dyDescent="0.3">
      <c r="A8" s="102"/>
      <c r="B8" s="102"/>
      <c r="C8" s="103"/>
      <c r="D8" s="104"/>
      <c r="E8" s="104"/>
      <c r="F8" s="98"/>
      <c r="G8" s="98"/>
      <c r="H8" s="105"/>
      <c r="I8" s="98" t="s">
        <v>16</v>
      </c>
      <c r="J8" s="100" t="s">
        <v>17</v>
      </c>
      <c r="K8" s="100"/>
      <c r="L8" s="100"/>
      <c r="M8" s="100"/>
      <c r="N8" s="98"/>
      <c r="O8" s="97"/>
      <c r="P8" s="97"/>
    </row>
    <row r="9" spans="1:16" s="18" customFormat="1" ht="135" customHeight="1" x14ac:dyDescent="0.3">
      <c r="A9" s="102"/>
      <c r="B9" s="102"/>
      <c r="C9" s="103"/>
      <c r="D9" s="104"/>
      <c r="E9" s="104"/>
      <c r="F9" s="98"/>
      <c r="G9" s="98"/>
      <c r="H9" s="105"/>
      <c r="I9" s="98"/>
      <c r="J9" s="16" t="s">
        <v>18</v>
      </c>
      <c r="K9" s="19" t="s">
        <v>19</v>
      </c>
      <c r="L9" s="16" t="s">
        <v>20</v>
      </c>
      <c r="M9" s="16" t="s">
        <v>21</v>
      </c>
      <c r="N9" s="98"/>
      <c r="O9" s="97"/>
      <c r="P9" s="97"/>
    </row>
    <row r="10" spans="1:16" s="18" customFormat="1" ht="12.75" customHeight="1" x14ac:dyDescent="0.3">
      <c r="A10" s="102"/>
      <c r="B10" s="102"/>
      <c r="C10" s="103"/>
      <c r="D10" s="104"/>
      <c r="E10" s="104"/>
      <c r="F10" s="17" t="s">
        <v>22</v>
      </c>
      <c r="G10" s="17" t="s">
        <v>22</v>
      </c>
      <c r="H10" s="20" t="s">
        <v>23</v>
      </c>
      <c r="I10" s="17" t="s">
        <v>24</v>
      </c>
      <c r="J10" s="17" t="s">
        <v>24</v>
      </c>
      <c r="K10" s="17" t="s">
        <v>24</v>
      </c>
      <c r="L10" s="17" t="s">
        <v>24</v>
      </c>
      <c r="M10" s="17" t="s">
        <v>24</v>
      </c>
      <c r="N10" s="17" t="s">
        <v>25</v>
      </c>
      <c r="O10" s="97"/>
      <c r="P10" s="97"/>
    </row>
    <row r="11" spans="1:16" s="25" customFormat="1" ht="12.75" x14ac:dyDescent="0.2">
      <c r="A11" s="21">
        <v>1</v>
      </c>
      <c r="B11" s="22">
        <v>2</v>
      </c>
      <c r="C11" s="23">
        <v>3</v>
      </c>
      <c r="D11" s="24">
        <v>4</v>
      </c>
      <c r="E11" s="23">
        <v>5</v>
      </c>
      <c r="F11" s="24">
        <v>6</v>
      </c>
      <c r="G11" s="23">
        <v>7</v>
      </c>
      <c r="H11" s="24">
        <v>8</v>
      </c>
      <c r="I11" s="23">
        <v>9</v>
      </c>
      <c r="J11" s="24">
        <v>10</v>
      </c>
      <c r="K11" s="23">
        <v>11</v>
      </c>
      <c r="L11" s="24">
        <v>12</v>
      </c>
      <c r="M11" s="23">
        <v>13</v>
      </c>
      <c r="N11" s="24">
        <v>14</v>
      </c>
      <c r="O11" s="24">
        <v>15</v>
      </c>
      <c r="P11" s="24">
        <v>16</v>
      </c>
    </row>
    <row r="12" spans="1:16" s="6" customFormat="1" ht="24.75" customHeight="1" x14ac:dyDescent="0.25">
      <c r="A12" s="101" t="s">
        <v>384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</row>
    <row r="13" spans="1:16" s="6" customFormat="1" ht="24.75" customHeight="1" x14ac:dyDescent="0.25">
      <c r="A13" s="26" t="s">
        <v>97</v>
      </c>
      <c r="B13" s="27"/>
      <c r="C13" s="28" t="s">
        <v>26</v>
      </c>
      <c r="D13" s="28" t="s">
        <v>26</v>
      </c>
      <c r="E13" s="28" t="s">
        <v>26</v>
      </c>
      <c r="F13" s="29">
        <f t="shared" ref="F13:M13" si="0">F14+F17+F25+F37+F55+F58+F93+F97+F103+F111+F115+F138+F144+F321+F326+F328+F336</f>
        <v>1082279.3900000004</v>
      </c>
      <c r="G13" s="29">
        <f t="shared" si="0"/>
        <v>896057.5900000002</v>
      </c>
      <c r="H13" s="30">
        <f t="shared" si="0"/>
        <v>44157</v>
      </c>
      <c r="I13" s="29">
        <f t="shared" si="0"/>
        <v>3831205091.719995</v>
      </c>
      <c r="J13" s="29">
        <f t="shared" si="0"/>
        <v>0</v>
      </c>
      <c r="K13" s="29">
        <f t="shared" si="0"/>
        <v>150000000.00000006</v>
      </c>
      <c r="L13" s="29">
        <f t="shared" si="0"/>
        <v>0</v>
      </c>
      <c r="M13" s="29">
        <f t="shared" si="0"/>
        <v>3681205091.7200007</v>
      </c>
      <c r="N13" s="31">
        <f t="shared" ref="N13:N76" si="1">I13/G13</f>
        <v>4275.6237260598327</v>
      </c>
      <c r="O13" s="32" t="s">
        <v>26</v>
      </c>
      <c r="P13" s="32" t="s">
        <v>26</v>
      </c>
    </row>
    <row r="14" spans="1:16" s="6" customFormat="1" ht="24.75" customHeight="1" x14ac:dyDescent="0.25">
      <c r="A14" s="33" t="s">
        <v>98</v>
      </c>
      <c r="B14" s="27"/>
      <c r="C14" s="28" t="s">
        <v>26</v>
      </c>
      <c r="D14" s="28" t="s">
        <v>26</v>
      </c>
      <c r="E14" s="28" t="s">
        <v>26</v>
      </c>
      <c r="F14" s="29">
        <f t="shared" ref="F14:M14" si="2">SUM(F15:F16)</f>
        <v>1082.21</v>
      </c>
      <c r="G14" s="29">
        <f t="shared" si="2"/>
        <v>894.6</v>
      </c>
      <c r="H14" s="30">
        <f t="shared" si="2"/>
        <v>40</v>
      </c>
      <c r="I14" s="29">
        <f t="shared" si="2"/>
        <v>7352789.2999999998</v>
      </c>
      <c r="J14" s="29">
        <f t="shared" si="2"/>
        <v>0</v>
      </c>
      <c r="K14" s="29">
        <f t="shared" si="2"/>
        <v>0</v>
      </c>
      <c r="L14" s="29">
        <f t="shared" si="2"/>
        <v>0</v>
      </c>
      <c r="M14" s="29">
        <f t="shared" si="2"/>
        <v>7352789.2999999998</v>
      </c>
      <c r="N14" s="31">
        <f t="shared" si="1"/>
        <v>8219.0803711155822</v>
      </c>
      <c r="O14" s="32" t="s">
        <v>26</v>
      </c>
      <c r="P14" s="32" t="s">
        <v>26</v>
      </c>
    </row>
    <row r="15" spans="1:16" s="6" customFormat="1" ht="24.75" customHeight="1" x14ac:dyDescent="0.25">
      <c r="A15" s="34">
        <v>1</v>
      </c>
      <c r="B15" s="47" t="s">
        <v>99</v>
      </c>
      <c r="C15" s="34">
        <v>1957</v>
      </c>
      <c r="D15" s="34">
        <v>2</v>
      </c>
      <c r="E15" s="36">
        <v>1</v>
      </c>
      <c r="F15" s="41">
        <v>447.81</v>
      </c>
      <c r="G15" s="41">
        <v>407.1</v>
      </c>
      <c r="H15" s="39">
        <v>23</v>
      </c>
      <c r="I15" s="40">
        <f>прил.2!C13</f>
        <v>51070</v>
      </c>
      <c r="J15" s="40">
        <v>0</v>
      </c>
      <c r="K15" s="40">
        <v>0</v>
      </c>
      <c r="L15" s="40">
        <v>0</v>
      </c>
      <c r="M15" s="40">
        <f>I15-J15-K15-L15</f>
        <v>51070</v>
      </c>
      <c r="N15" s="40">
        <f t="shared" si="1"/>
        <v>125.44829280275115</v>
      </c>
      <c r="O15" s="41" t="s">
        <v>29</v>
      </c>
      <c r="P15" s="42" t="s">
        <v>100</v>
      </c>
    </row>
    <row r="16" spans="1:16" s="6" customFormat="1" ht="24.75" customHeight="1" x14ac:dyDescent="0.25">
      <c r="A16" s="34">
        <v>2</v>
      </c>
      <c r="B16" s="48" t="s">
        <v>101</v>
      </c>
      <c r="C16" s="34">
        <v>1984</v>
      </c>
      <c r="D16" s="34">
        <v>2</v>
      </c>
      <c r="E16" s="36">
        <v>1</v>
      </c>
      <c r="F16" s="41">
        <v>634.4</v>
      </c>
      <c r="G16" s="41">
        <v>487.5</v>
      </c>
      <c r="H16" s="39">
        <v>17</v>
      </c>
      <c r="I16" s="40">
        <f>прил.2!C14</f>
        <v>7301719.2999999998</v>
      </c>
      <c r="J16" s="40">
        <v>0</v>
      </c>
      <c r="K16" s="40">
        <v>0</v>
      </c>
      <c r="L16" s="40">
        <v>0</v>
      </c>
      <c r="M16" s="40">
        <f>I16-J16-K16-L16</f>
        <v>7301719.2999999998</v>
      </c>
      <c r="N16" s="40">
        <f t="shared" si="1"/>
        <v>14977.885743589743</v>
      </c>
      <c r="O16" s="49" t="s">
        <v>29</v>
      </c>
      <c r="P16" s="42" t="s">
        <v>100</v>
      </c>
    </row>
    <row r="17" spans="1:16" s="6" customFormat="1" ht="24.75" customHeight="1" x14ac:dyDescent="0.25">
      <c r="A17" s="33" t="s">
        <v>27</v>
      </c>
      <c r="B17" s="27"/>
      <c r="C17" s="28" t="s">
        <v>26</v>
      </c>
      <c r="D17" s="28" t="s">
        <v>26</v>
      </c>
      <c r="E17" s="28" t="s">
        <v>26</v>
      </c>
      <c r="F17" s="29">
        <f t="shared" ref="F17:M17" si="3">SUM(F18:F24)</f>
        <v>13989.589999999998</v>
      </c>
      <c r="G17" s="29">
        <f t="shared" si="3"/>
        <v>10518.35</v>
      </c>
      <c r="H17" s="30">
        <f t="shared" si="3"/>
        <v>517</v>
      </c>
      <c r="I17" s="29">
        <f t="shared" si="3"/>
        <v>58484783.579999998</v>
      </c>
      <c r="J17" s="29">
        <f t="shared" si="3"/>
        <v>0</v>
      </c>
      <c r="K17" s="29">
        <f t="shared" si="3"/>
        <v>0</v>
      </c>
      <c r="L17" s="29">
        <f t="shared" si="3"/>
        <v>0</v>
      </c>
      <c r="M17" s="29">
        <f t="shared" si="3"/>
        <v>58484783.579999998</v>
      </c>
      <c r="N17" s="31">
        <f t="shared" si="1"/>
        <v>5560.2621684960086</v>
      </c>
      <c r="O17" s="32" t="s">
        <v>26</v>
      </c>
      <c r="P17" s="32" t="s">
        <v>26</v>
      </c>
    </row>
    <row r="18" spans="1:16" s="6" customFormat="1" ht="24.75" customHeight="1" x14ac:dyDescent="0.25">
      <c r="A18" s="50">
        <v>3</v>
      </c>
      <c r="B18" s="51" t="s">
        <v>102</v>
      </c>
      <c r="C18" s="34">
        <v>1958</v>
      </c>
      <c r="D18" s="34">
        <v>2</v>
      </c>
      <c r="E18" s="36">
        <v>1</v>
      </c>
      <c r="F18" s="41">
        <v>544.79999999999995</v>
      </c>
      <c r="G18" s="52">
        <v>387.81</v>
      </c>
      <c r="H18" s="39">
        <v>27</v>
      </c>
      <c r="I18" s="40">
        <f>прил.2!C16</f>
        <v>684154.13</v>
      </c>
      <c r="J18" s="40">
        <v>0</v>
      </c>
      <c r="K18" s="40">
        <v>0</v>
      </c>
      <c r="L18" s="40">
        <v>0</v>
      </c>
      <c r="M18" s="40">
        <f t="shared" ref="M18:M24" si="4">I18-J18-K18-L18</f>
        <v>684154.13</v>
      </c>
      <c r="N18" s="40">
        <f t="shared" si="1"/>
        <v>1764.1477269797065</v>
      </c>
      <c r="O18" s="49" t="s">
        <v>29</v>
      </c>
      <c r="P18" s="42" t="s">
        <v>100</v>
      </c>
    </row>
    <row r="19" spans="1:16" s="6" customFormat="1" ht="24.75" customHeight="1" x14ac:dyDescent="0.25">
      <c r="A19" s="50">
        <v>4</v>
      </c>
      <c r="B19" s="48" t="s">
        <v>103</v>
      </c>
      <c r="C19" s="34">
        <v>1956</v>
      </c>
      <c r="D19" s="34">
        <v>2</v>
      </c>
      <c r="E19" s="36">
        <v>1</v>
      </c>
      <c r="F19" s="41">
        <v>546.29999999999995</v>
      </c>
      <c r="G19" s="41">
        <v>495</v>
      </c>
      <c r="H19" s="39">
        <v>25</v>
      </c>
      <c r="I19" s="40">
        <f>прил.2!C17</f>
        <v>212684.59</v>
      </c>
      <c r="J19" s="40">
        <v>0</v>
      </c>
      <c r="K19" s="40">
        <v>0</v>
      </c>
      <c r="L19" s="40">
        <v>0</v>
      </c>
      <c r="M19" s="40">
        <f t="shared" si="4"/>
        <v>212684.59</v>
      </c>
      <c r="N19" s="40">
        <f t="shared" si="1"/>
        <v>429.66583838383838</v>
      </c>
      <c r="O19" s="49" t="s">
        <v>29</v>
      </c>
      <c r="P19" s="42" t="s">
        <v>100</v>
      </c>
    </row>
    <row r="20" spans="1:16" s="6" customFormat="1" ht="24.75" customHeight="1" x14ac:dyDescent="0.25">
      <c r="A20" s="50">
        <v>5</v>
      </c>
      <c r="B20" s="48" t="s">
        <v>104</v>
      </c>
      <c r="C20" s="34">
        <v>1964</v>
      </c>
      <c r="D20" s="34">
        <v>4</v>
      </c>
      <c r="E20" s="36">
        <v>4</v>
      </c>
      <c r="F20" s="37">
        <v>3291.8</v>
      </c>
      <c r="G20" s="41">
        <v>2466.79</v>
      </c>
      <c r="H20" s="39">
        <v>79</v>
      </c>
      <c r="I20" s="40">
        <f>прил.2!C18</f>
        <v>28959898.27</v>
      </c>
      <c r="J20" s="40">
        <v>0</v>
      </c>
      <c r="K20" s="40">
        <v>0</v>
      </c>
      <c r="L20" s="40">
        <v>0</v>
      </c>
      <c r="M20" s="40">
        <f t="shared" si="4"/>
        <v>28959898.27</v>
      </c>
      <c r="N20" s="40">
        <f t="shared" si="1"/>
        <v>11739.912303033498</v>
      </c>
      <c r="O20" s="49" t="s">
        <v>29</v>
      </c>
      <c r="P20" s="42" t="s">
        <v>100</v>
      </c>
    </row>
    <row r="21" spans="1:16" s="6" customFormat="1" ht="24.75" customHeight="1" x14ac:dyDescent="0.25">
      <c r="A21" s="50">
        <v>6</v>
      </c>
      <c r="B21" s="48" t="s">
        <v>105</v>
      </c>
      <c r="C21" s="34">
        <v>1965</v>
      </c>
      <c r="D21" s="34">
        <v>4</v>
      </c>
      <c r="E21" s="36">
        <v>3</v>
      </c>
      <c r="F21" s="41">
        <v>2708.2</v>
      </c>
      <c r="G21" s="41">
        <v>1992.74</v>
      </c>
      <c r="H21" s="39">
        <v>86</v>
      </c>
      <c r="I21" s="40">
        <f>прил.2!C19</f>
        <v>8951550.7000000011</v>
      </c>
      <c r="J21" s="40">
        <v>0</v>
      </c>
      <c r="K21" s="40">
        <v>0</v>
      </c>
      <c r="L21" s="40">
        <v>0</v>
      </c>
      <c r="M21" s="40">
        <f t="shared" si="4"/>
        <v>8951550.7000000011</v>
      </c>
      <c r="N21" s="40">
        <f t="shared" si="1"/>
        <v>4492.0816062306176</v>
      </c>
      <c r="O21" s="49" t="s">
        <v>29</v>
      </c>
      <c r="P21" s="42" t="s">
        <v>100</v>
      </c>
    </row>
    <row r="22" spans="1:16" s="6" customFormat="1" ht="24.75" customHeight="1" x14ac:dyDescent="0.25">
      <c r="A22" s="50">
        <v>7</v>
      </c>
      <c r="B22" s="48" t="s">
        <v>106</v>
      </c>
      <c r="C22" s="34">
        <v>1982</v>
      </c>
      <c r="D22" s="34">
        <v>5</v>
      </c>
      <c r="E22" s="36">
        <v>4</v>
      </c>
      <c r="F22" s="37">
        <v>5706.5</v>
      </c>
      <c r="G22" s="41">
        <v>4256.91</v>
      </c>
      <c r="H22" s="39">
        <v>228</v>
      </c>
      <c r="I22" s="40">
        <f>прил.2!C20</f>
        <v>11961126.859999999</v>
      </c>
      <c r="J22" s="40">
        <v>0</v>
      </c>
      <c r="K22" s="40">
        <v>0</v>
      </c>
      <c r="L22" s="40">
        <v>0</v>
      </c>
      <c r="M22" s="40">
        <f t="shared" si="4"/>
        <v>11961126.859999999</v>
      </c>
      <c r="N22" s="40">
        <f t="shared" si="1"/>
        <v>2809.8143630003924</v>
      </c>
      <c r="O22" s="49" t="s">
        <v>28</v>
      </c>
      <c r="P22" s="42" t="s">
        <v>100</v>
      </c>
    </row>
    <row r="23" spans="1:16" s="6" customFormat="1" ht="24.75" customHeight="1" x14ac:dyDescent="0.25">
      <c r="A23" s="50">
        <v>8</v>
      </c>
      <c r="B23" s="53" t="s">
        <v>107</v>
      </c>
      <c r="C23" s="34">
        <v>1967</v>
      </c>
      <c r="D23" s="34">
        <v>2</v>
      </c>
      <c r="E23" s="36">
        <v>2</v>
      </c>
      <c r="F23" s="37">
        <v>694.9</v>
      </c>
      <c r="G23" s="41">
        <v>467.2</v>
      </c>
      <c r="H23" s="39">
        <v>45</v>
      </c>
      <c r="I23" s="40">
        <f>прил.2!C21</f>
        <v>3632118.39</v>
      </c>
      <c r="J23" s="40">
        <v>0</v>
      </c>
      <c r="K23" s="40">
        <v>0</v>
      </c>
      <c r="L23" s="40">
        <v>0</v>
      </c>
      <c r="M23" s="40">
        <f t="shared" si="4"/>
        <v>3632118.39</v>
      </c>
      <c r="N23" s="40">
        <f t="shared" si="1"/>
        <v>7774.2260059931514</v>
      </c>
      <c r="O23" s="49" t="s">
        <v>29</v>
      </c>
      <c r="P23" s="42" t="s">
        <v>100</v>
      </c>
    </row>
    <row r="24" spans="1:16" s="6" customFormat="1" ht="24.75" customHeight="1" x14ac:dyDescent="0.25">
      <c r="A24" s="50">
        <v>9</v>
      </c>
      <c r="B24" s="48" t="s">
        <v>30</v>
      </c>
      <c r="C24" s="34">
        <v>1985</v>
      </c>
      <c r="D24" s="34">
        <v>2</v>
      </c>
      <c r="E24" s="36">
        <v>1</v>
      </c>
      <c r="F24" s="37">
        <v>497.09</v>
      </c>
      <c r="G24" s="41">
        <v>451.9</v>
      </c>
      <c r="H24" s="39">
        <v>27</v>
      </c>
      <c r="I24" s="40">
        <f>прил.2!C22</f>
        <v>4083250.6399999997</v>
      </c>
      <c r="J24" s="40">
        <v>0</v>
      </c>
      <c r="K24" s="40">
        <v>0</v>
      </c>
      <c r="L24" s="40">
        <v>0</v>
      </c>
      <c r="M24" s="40">
        <f t="shared" si="4"/>
        <v>4083250.6399999997</v>
      </c>
      <c r="N24" s="40">
        <f t="shared" si="1"/>
        <v>9035.7394113741975</v>
      </c>
      <c r="O24" s="49" t="s">
        <v>28</v>
      </c>
      <c r="P24" s="42" t="s">
        <v>100</v>
      </c>
    </row>
    <row r="25" spans="1:16" s="6" customFormat="1" ht="24.75" customHeight="1" x14ac:dyDescent="0.25">
      <c r="A25" s="33" t="s">
        <v>31</v>
      </c>
      <c r="B25" s="27"/>
      <c r="C25" s="28" t="s">
        <v>26</v>
      </c>
      <c r="D25" s="28" t="s">
        <v>26</v>
      </c>
      <c r="E25" s="28" t="s">
        <v>26</v>
      </c>
      <c r="F25" s="29">
        <f t="shared" ref="F25:M25" si="5">SUM(F26:F36)</f>
        <v>19538.82</v>
      </c>
      <c r="G25" s="29">
        <f t="shared" si="5"/>
        <v>14440.980000000001</v>
      </c>
      <c r="H25" s="30">
        <f t="shared" si="5"/>
        <v>595</v>
      </c>
      <c r="I25" s="29">
        <f t="shared" si="5"/>
        <v>31120004.349999998</v>
      </c>
      <c r="J25" s="29">
        <f t="shared" si="5"/>
        <v>0</v>
      </c>
      <c r="K25" s="29">
        <f t="shared" si="5"/>
        <v>0</v>
      </c>
      <c r="L25" s="29">
        <f t="shared" si="5"/>
        <v>0</v>
      </c>
      <c r="M25" s="29">
        <f t="shared" si="5"/>
        <v>31120004.349999998</v>
      </c>
      <c r="N25" s="31">
        <f t="shared" si="1"/>
        <v>2154.9787029689119</v>
      </c>
      <c r="O25" s="32" t="s">
        <v>26</v>
      </c>
      <c r="P25" s="32" t="s">
        <v>26</v>
      </c>
    </row>
    <row r="26" spans="1:16" s="6" customFormat="1" ht="24.75" customHeight="1" x14ac:dyDescent="0.25">
      <c r="A26" s="50">
        <v>10</v>
      </c>
      <c r="B26" s="48" t="s">
        <v>108</v>
      </c>
      <c r="C26" s="34">
        <v>1917</v>
      </c>
      <c r="D26" s="34">
        <v>2</v>
      </c>
      <c r="E26" s="36">
        <v>1</v>
      </c>
      <c r="F26" s="41">
        <v>267.85000000000002</v>
      </c>
      <c r="G26" s="41">
        <v>243.5</v>
      </c>
      <c r="H26" s="39">
        <v>13</v>
      </c>
      <c r="I26" s="40">
        <f>прил.2!C24</f>
        <v>1560495.62</v>
      </c>
      <c r="J26" s="40">
        <v>0</v>
      </c>
      <c r="K26" s="40">
        <v>0</v>
      </c>
      <c r="L26" s="40">
        <v>0</v>
      </c>
      <c r="M26" s="40">
        <f t="shared" ref="M26:M36" si="6">I26-J26-K26-L26</f>
        <v>1560495.62</v>
      </c>
      <c r="N26" s="40">
        <f t="shared" si="1"/>
        <v>6408.6062422997948</v>
      </c>
      <c r="O26" s="49" t="s">
        <v>29</v>
      </c>
      <c r="P26" s="42" t="s">
        <v>100</v>
      </c>
    </row>
    <row r="27" spans="1:16" s="6" customFormat="1" ht="24.75" customHeight="1" x14ac:dyDescent="0.25">
      <c r="A27" s="50">
        <v>11</v>
      </c>
      <c r="B27" s="48" t="s">
        <v>109</v>
      </c>
      <c r="C27" s="34">
        <v>1959</v>
      </c>
      <c r="D27" s="34">
        <v>2</v>
      </c>
      <c r="E27" s="36">
        <v>3</v>
      </c>
      <c r="F27" s="41">
        <v>1721</v>
      </c>
      <c r="G27" s="41">
        <v>1079.4000000000001</v>
      </c>
      <c r="H27" s="39">
        <v>42</v>
      </c>
      <c r="I27" s="40">
        <f>прил.2!C25</f>
        <v>1899360.7799999998</v>
      </c>
      <c r="J27" s="40">
        <v>0</v>
      </c>
      <c r="K27" s="40">
        <v>0</v>
      </c>
      <c r="L27" s="40">
        <v>0</v>
      </c>
      <c r="M27" s="40">
        <f t="shared" si="6"/>
        <v>1899360.7799999998</v>
      </c>
      <c r="N27" s="40">
        <f t="shared" si="1"/>
        <v>1759.6449694274593</v>
      </c>
      <c r="O27" s="49" t="s">
        <v>29</v>
      </c>
      <c r="P27" s="42" t="s">
        <v>100</v>
      </c>
    </row>
    <row r="28" spans="1:16" s="6" customFormat="1" ht="24.75" customHeight="1" x14ac:dyDescent="0.25">
      <c r="A28" s="50">
        <v>12</v>
      </c>
      <c r="B28" s="48" t="s">
        <v>110</v>
      </c>
      <c r="C28" s="34">
        <v>1961</v>
      </c>
      <c r="D28" s="34">
        <v>2</v>
      </c>
      <c r="E28" s="36">
        <v>1</v>
      </c>
      <c r="F28" s="41">
        <v>297.66000000000003</v>
      </c>
      <c r="G28" s="41">
        <v>270.60000000000002</v>
      </c>
      <c r="H28" s="39">
        <v>18</v>
      </c>
      <c r="I28" s="40">
        <f>прил.2!C26</f>
        <v>1584398.27</v>
      </c>
      <c r="J28" s="40">
        <v>0</v>
      </c>
      <c r="K28" s="40">
        <v>0</v>
      </c>
      <c r="L28" s="40">
        <v>0</v>
      </c>
      <c r="M28" s="40">
        <f t="shared" si="6"/>
        <v>1584398.27</v>
      </c>
      <c r="N28" s="40">
        <f t="shared" si="1"/>
        <v>5855.1303399852177</v>
      </c>
      <c r="O28" s="49" t="s">
        <v>29</v>
      </c>
      <c r="P28" s="42" t="s">
        <v>100</v>
      </c>
    </row>
    <row r="29" spans="1:16" s="6" customFormat="1" ht="24.75" customHeight="1" x14ac:dyDescent="0.25">
      <c r="A29" s="50">
        <v>13</v>
      </c>
      <c r="B29" s="48" t="s">
        <v>111</v>
      </c>
      <c r="C29" s="34">
        <v>1962</v>
      </c>
      <c r="D29" s="34">
        <v>2</v>
      </c>
      <c r="E29" s="36">
        <v>2</v>
      </c>
      <c r="F29" s="41">
        <v>645.44000000000005</v>
      </c>
      <c r="G29" s="41">
        <v>586.76</v>
      </c>
      <c r="H29" s="39">
        <v>38</v>
      </c>
      <c r="I29" s="40">
        <f>прил.2!C27</f>
        <v>3377158.5700000003</v>
      </c>
      <c r="J29" s="40">
        <v>0</v>
      </c>
      <c r="K29" s="40">
        <v>0</v>
      </c>
      <c r="L29" s="40">
        <v>0</v>
      </c>
      <c r="M29" s="40">
        <f t="shared" si="6"/>
        <v>3377158.5700000003</v>
      </c>
      <c r="N29" s="40">
        <f t="shared" si="1"/>
        <v>5755.604625400505</v>
      </c>
      <c r="O29" s="49" t="s">
        <v>29</v>
      </c>
      <c r="P29" s="42" t="s">
        <v>100</v>
      </c>
    </row>
    <row r="30" spans="1:16" s="6" customFormat="1" ht="24.75" customHeight="1" x14ac:dyDescent="0.25">
      <c r="A30" s="50">
        <v>14</v>
      </c>
      <c r="B30" s="48" t="s">
        <v>112</v>
      </c>
      <c r="C30" s="34">
        <v>1963</v>
      </c>
      <c r="D30" s="34">
        <v>3</v>
      </c>
      <c r="E30" s="36">
        <v>4</v>
      </c>
      <c r="F30" s="41">
        <v>2833.7</v>
      </c>
      <c r="G30" s="41">
        <v>1907.52</v>
      </c>
      <c r="H30" s="39">
        <v>52</v>
      </c>
      <c r="I30" s="40">
        <f>прил.2!C28</f>
        <v>150000</v>
      </c>
      <c r="J30" s="40">
        <v>0</v>
      </c>
      <c r="K30" s="40">
        <v>0</v>
      </c>
      <c r="L30" s="40">
        <v>0</v>
      </c>
      <c r="M30" s="40">
        <f t="shared" si="6"/>
        <v>150000</v>
      </c>
      <c r="N30" s="40">
        <f t="shared" si="1"/>
        <v>78.636134876698534</v>
      </c>
      <c r="O30" s="49" t="s">
        <v>29</v>
      </c>
      <c r="P30" s="42" t="s">
        <v>100</v>
      </c>
    </row>
    <row r="31" spans="1:16" s="6" customFormat="1" ht="24.75" customHeight="1" x14ac:dyDescent="0.25">
      <c r="A31" s="50">
        <v>15</v>
      </c>
      <c r="B31" s="48" t="s">
        <v>113</v>
      </c>
      <c r="C31" s="34">
        <v>1964</v>
      </c>
      <c r="D31" s="34">
        <v>4</v>
      </c>
      <c r="E31" s="36">
        <v>3</v>
      </c>
      <c r="F31" s="41">
        <v>1754.4</v>
      </c>
      <c r="G31" s="41">
        <v>1263.5</v>
      </c>
      <c r="H31" s="39">
        <v>48</v>
      </c>
      <c r="I31" s="40">
        <f>прил.2!C29</f>
        <v>2176870.41</v>
      </c>
      <c r="J31" s="40">
        <v>0</v>
      </c>
      <c r="K31" s="40">
        <v>0</v>
      </c>
      <c r="L31" s="40">
        <v>0</v>
      </c>
      <c r="M31" s="40">
        <f t="shared" si="6"/>
        <v>2176870.41</v>
      </c>
      <c r="N31" s="40">
        <f t="shared" si="1"/>
        <v>1722.8891254451921</v>
      </c>
      <c r="O31" s="49" t="s">
        <v>29</v>
      </c>
      <c r="P31" s="42" t="s">
        <v>100</v>
      </c>
    </row>
    <row r="32" spans="1:16" s="6" customFormat="1" ht="24.75" customHeight="1" x14ac:dyDescent="0.25">
      <c r="A32" s="50">
        <v>16</v>
      </c>
      <c r="B32" s="48" t="s">
        <v>32</v>
      </c>
      <c r="C32" s="34">
        <v>1964</v>
      </c>
      <c r="D32" s="34">
        <v>4</v>
      </c>
      <c r="E32" s="36">
        <v>4</v>
      </c>
      <c r="F32" s="41">
        <v>3069.6</v>
      </c>
      <c r="G32" s="41">
        <v>2352.3000000000002</v>
      </c>
      <c r="H32" s="39">
        <v>139</v>
      </c>
      <c r="I32" s="40">
        <f>прил.2!C30</f>
        <v>3808778.74</v>
      </c>
      <c r="J32" s="40">
        <v>0</v>
      </c>
      <c r="K32" s="40">
        <v>0</v>
      </c>
      <c r="L32" s="40">
        <v>0</v>
      </c>
      <c r="M32" s="40">
        <f t="shared" si="6"/>
        <v>3808778.74</v>
      </c>
      <c r="N32" s="40">
        <f t="shared" si="1"/>
        <v>1619.1721889214812</v>
      </c>
      <c r="O32" s="49" t="s">
        <v>28</v>
      </c>
      <c r="P32" s="42" t="s">
        <v>100</v>
      </c>
    </row>
    <row r="33" spans="1:16" s="6" customFormat="1" ht="24.75" customHeight="1" x14ac:dyDescent="0.25">
      <c r="A33" s="50">
        <v>17</v>
      </c>
      <c r="B33" s="48" t="s">
        <v>114</v>
      </c>
      <c r="C33" s="34">
        <v>1966</v>
      </c>
      <c r="D33" s="34">
        <v>4</v>
      </c>
      <c r="E33" s="36">
        <v>4</v>
      </c>
      <c r="F33" s="41">
        <v>2696.8</v>
      </c>
      <c r="G33" s="41">
        <v>1964.6</v>
      </c>
      <c r="H33" s="39">
        <v>74</v>
      </c>
      <c r="I33" s="40">
        <f>прил.2!C31</f>
        <v>12160496.829999998</v>
      </c>
      <c r="J33" s="40">
        <v>0</v>
      </c>
      <c r="K33" s="40">
        <v>0</v>
      </c>
      <c r="L33" s="40">
        <v>0</v>
      </c>
      <c r="M33" s="40">
        <f t="shared" si="6"/>
        <v>12160496.829999998</v>
      </c>
      <c r="N33" s="40">
        <f t="shared" si="1"/>
        <v>6189.8080168991137</v>
      </c>
      <c r="O33" s="49" t="s">
        <v>29</v>
      </c>
      <c r="P33" s="42" t="s">
        <v>100</v>
      </c>
    </row>
    <row r="34" spans="1:16" s="6" customFormat="1" ht="24.75" customHeight="1" x14ac:dyDescent="0.25">
      <c r="A34" s="50">
        <v>18</v>
      </c>
      <c r="B34" s="48" t="s">
        <v>115</v>
      </c>
      <c r="C34" s="34">
        <v>1968</v>
      </c>
      <c r="D34" s="34">
        <v>4</v>
      </c>
      <c r="E34" s="36">
        <v>2</v>
      </c>
      <c r="F34" s="41">
        <v>3061.3</v>
      </c>
      <c r="G34" s="41">
        <v>2422.6999999999998</v>
      </c>
      <c r="H34" s="39">
        <v>71</v>
      </c>
      <c r="I34" s="40">
        <f>прил.2!C32</f>
        <v>200000</v>
      </c>
      <c r="J34" s="40">
        <v>0</v>
      </c>
      <c r="K34" s="40">
        <v>0</v>
      </c>
      <c r="L34" s="40">
        <v>0</v>
      </c>
      <c r="M34" s="40">
        <f t="shared" si="6"/>
        <v>200000</v>
      </c>
      <c r="N34" s="40">
        <f t="shared" si="1"/>
        <v>82.552524043422636</v>
      </c>
      <c r="O34" s="49" t="s">
        <v>29</v>
      </c>
      <c r="P34" s="42" t="s">
        <v>100</v>
      </c>
    </row>
    <row r="35" spans="1:16" s="6" customFormat="1" ht="24.75" customHeight="1" x14ac:dyDescent="0.25">
      <c r="A35" s="50">
        <v>19</v>
      </c>
      <c r="B35" s="48" t="s">
        <v>116</v>
      </c>
      <c r="C35" s="34">
        <v>1968</v>
      </c>
      <c r="D35" s="34">
        <v>4</v>
      </c>
      <c r="E35" s="36">
        <v>3</v>
      </c>
      <c r="F35" s="41">
        <v>2799.8</v>
      </c>
      <c r="G35" s="41">
        <v>1994.4</v>
      </c>
      <c r="H35" s="39">
        <v>65</v>
      </c>
      <c r="I35" s="40">
        <f>прил.2!C33</f>
        <v>4085927.4699999997</v>
      </c>
      <c r="J35" s="40">
        <v>0</v>
      </c>
      <c r="K35" s="40">
        <v>0</v>
      </c>
      <c r="L35" s="40">
        <v>0</v>
      </c>
      <c r="M35" s="40">
        <f t="shared" si="6"/>
        <v>4085927.4699999997</v>
      </c>
      <c r="N35" s="40">
        <f t="shared" si="1"/>
        <v>2048.7000952667468</v>
      </c>
      <c r="O35" s="49" t="s">
        <v>29</v>
      </c>
      <c r="P35" s="42" t="s">
        <v>100</v>
      </c>
    </row>
    <row r="36" spans="1:16" s="6" customFormat="1" ht="24.75" customHeight="1" x14ac:dyDescent="0.25">
      <c r="A36" s="50">
        <v>20</v>
      </c>
      <c r="B36" s="48" t="s">
        <v>117</v>
      </c>
      <c r="C36" s="54">
        <v>1968</v>
      </c>
      <c r="D36" s="54">
        <v>2</v>
      </c>
      <c r="E36" s="36">
        <v>2</v>
      </c>
      <c r="F36" s="49">
        <v>391.27</v>
      </c>
      <c r="G36" s="49">
        <v>355.7</v>
      </c>
      <c r="H36" s="39">
        <v>35</v>
      </c>
      <c r="I36" s="40">
        <f>прил.2!C34</f>
        <v>116517.66</v>
      </c>
      <c r="J36" s="40">
        <v>0</v>
      </c>
      <c r="K36" s="40">
        <v>0</v>
      </c>
      <c r="L36" s="40">
        <v>0</v>
      </c>
      <c r="M36" s="40">
        <f t="shared" si="6"/>
        <v>116517.66</v>
      </c>
      <c r="N36" s="40">
        <f t="shared" si="1"/>
        <v>327.57284228282265</v>
      </c>
      <c r="O36" s="49" t="s">
        <v>29</v>
      </c>
      <c r="P36" s="42" t="s">
        <v>100</v>
      </c>
    </row>
    <row r="37" spans="1:16" s="6" customFormat="1" ht="24.75" customHeight="1" x14ac:dyDescent="0.25">
      <c r="A37" s="33" t="s">
        <v>33</v>
      </c>
      <c r="B37" s="27"/>
      <c r="C37" s="28" t="s">
        <v>26</v>
      </c>
      <c r="D37" s="28" t="s">
        <v>26</v>
      </c>
      <c r="E37" s="28" t="s">
        <v>26</v>
      </c>
      <c r="F37" s="29">
        <f t="shared" ref="F37:M37" si="7">SUM(F38:F54)</f>
        <v>8981.4700000000012</v>
      </c>
      <c r="G37" s="29">
        <f t="shared" si="7"/>
        <v>7819.2099999999991</v>
      </c>
      <c r="H37" s="30">
        <f t="shared" si="7"/>
        <v>479</v>
      </c>
      <c r="I37" s="29">
        <f t="shared" si="7"/>
        <v>28391295.699999999</v>
      </c>
      <c r="J37" s="29">
        <f t="shared" si="7"/>
        <v>0</v>
      </c>
      <c r="K37" s="29">
        <f t="shared" si="7"/>
        <v>0</v>
      </c>
      <c r="L37" s="29">
        <f t="shared" si="7"/>
        <v>0</v>
      </c>
      <c r="M37" s="29">
        <f t="shared" si="7"/>
        <v>28391295.699999999</v>
      </c>
      <c r="N37" s="31">
        <f t="shared" si="1"/>
        <v>3630.9672844187589</v>
      </c>
      <c r="O37" s="32" t="s">
        <v>26</v>
      </c>
      <c r="P37" s="32" t="s">
        <v>26</v>
      </c>
    </row>
    <row r="38" spans="1:16" s="6" customFormat="1" ht="24.75" customHeight="1" x14ac:dyDescent="0.25">
      <c r="A38" s="34">
        <v>21</v>
      </c>
      <c r="B38" s="35" t="s">
        <v>118</v>
      </c>
      <c r="C38" s="34">
        <v>1967</v>
      </c>
      <c r="D38" s="34">
        <v>2</v>
      </c>
      <c r="E38" s="36">
        <v>2</v>
      </c>
      <c r="F38" s="41">
        <v>673.31</v>
      </c>
      <c r="G38" s="52">
        <v>612.1</v>
      </c>
      <c r="H38" s="39">
        <v>21</v>
      </c>
      <c r="I38" s="40">
        <f>прил.2!C36</f>
        <v>773528.82</v>
      </c>
      <c r="J38" s="40">
        <v>0</v>
      </c>
      <c r="K38" s="40">
        <v>0</v>
      </c>
      <c r="L38" s="40">
        <v>0</v>
      </c>
      <c r="M38" s="40">
        <f t="shared" ref="M38:M54" si="8">I38-J38-K38-L38</f>
        <v>773528.82</v>
      </c>
      <c r="N38" s="40">
        <f t="shared" si="1"/>
        <v>1263.7294886456459</v>
      </c>
      <c r="O38" s="49" t="s">
        <v>29</v>
      </c>
      <c r="P38" s="42" t="s">
        <v>100</v>
      </c>
    </row>
    <row r="39" spans="1:16" s="6" customFormat="1" ht="24.75" customHeight="1" x14ac:dyDescent="0.25">
      <c r="A39" s="34">
        <v>22</v>
      </c>
      <c r="B39" s="35" t="s">
        <v>119</v>
      </c>
      <c r="C39" s="34">
        <v>1970</v>
      </c>
      <c r="D39" s="34">
        <v>2</v>
      </c>
      <c r="E39" s="36">
        <v>1</v>
      </c>
      <c r="F39" s="41">
        <v>392.04</v>
      </c>
      <c r="G39" s="52">
        <v>356.4</v>
      </c>
      <c r="H39" s="39">
        <v>18</v>
      </c>
      <c r="I39" s="40">
        <f>прил.2!C37</f>
        <v>471280.3</v>
      </c>
      <c r="J39" s="40">
        <v>0</v>
      </c>
      <c r="K39" s="40">
        <v>0</v>
      </c>
      <c r="L39" s="40">
        <v>0</v>
      </c>
      <c r="M39" s="40">
        <f t="shared" si="8"/>
        <v>471280.3</v>
      </c>
      <c r="N39" s="40">
        <f t="shared" si="1"/>
        <v>1322.3352974186307</v>
      </c>
      <c r="O39" s="49" t="s">
        <v>29</v>
      </c>
      <c r="P39" s="42" t="s">
        <v>100</v>
      </c>
    </row>
    <row r="40" spans="1:16" s="6" customFormat="1" ht="24.75" customHeight="1" x14ac:dyDescent="0.25">
      <c r="A40" s="34">
        <v>23</v>
      </c>
      <c r="B40" s="35" t="s">
        <v>39</v>
      </c>
      <c r="C40" s="34">
        <v>1970</v>
      </c>
      <c r="D40" s="34">
        <v>2</v>
      </c>
      <c r="E40" s="36">
        <v>1</v>
      </c>
      <c r="F40" s="41">
        <v>384.67</v>
      </c>
      <c r="G40" s="52">
        <v>349.7</v>
      </c>
      <c r="H40" s="39">
        <v>18</v>
      </c>
      <c r="I40" s="40">
        <f>прил.2!C38</f>
        <v>463360.61000000004</v>
      </c>
      <c r="J40" s="40">
        <v>0</v>
      </c>
      <c r="K40" s="40">
        <v>0</v>
      </c>
      <c r="L40" s="40">
        <v>0</v>
      </c>
      <c r="M40" s="40">
        <f t="shared" si="8"/>
        <v>463360.61000000004</v>
      </c>
      <c r="N40" s="40">
        <f t="shared" si="1"/>
        <v>1325.0231913068346</v>
      </c>
      <c r="O40" s="49" t="s">
        <v>29</v>
      </c>
      <c r="P40" s="42" t="s">
        <v>100</v>
      </c>
    </row>
    <row r="41" spans="1:16" s="6" customFormat="1" ht="24.75" customHeight="1" x14ac:dyDescent="0.25">
      <c r="A41" s="34">
        <v>24</v>
      </c>
      <c r="B41" s="48" t="s">
        <v>34</v>
      </c>
      <c r="C41" s="34">
        <v>1936</v>
      </c>
      <c r="D41" s="34">
        <v>1</v>
      </c>
      <c r="E41" s="36">
        <v>1</v>
      </c>
      <c r="F41" s="41">
        <v>260.60000000000002</v>
      </c>
      <c r="G41" s="41">
        <v>200.9</v>
      </c>
      <c r="H41" s="39">
        <v>16</v>
      </c>
      <c r="I41" s="40">
        <f>прил.2!C39</f>
        <v>1040235.16</v>
      </c>
      <c r="J41" s="40">
        <v>0</v>
      </c>
      <c r="K41" s="40">
        <v>0</v>
      </c>
      <c r="L41" s="40">
        <v>0</v>
      </c>
      <c r="M41" s="40">
        <f t="shared" si="8"/>
        <v>1040235.16</v>
      </c>
      <c r="N41" s="40">
        <f t="shared" si="1"/>
        <v>5177.875360876058</v>
      </c>
      <c r="O41" s="49" t="s">
        <v>28</v>
      </c>
      <c r="P41" s="42" t="s">
        <v>100</v>
      </c>
    </row>
    <row r="42" spans="1:16" s="6" customFormat="1" ht="24.75" customHeight="1" x14ac:dyDescent="0.25">
      <c r="A42" s="34">
        <v>25</v>
      </c>
      <c r="B42" s="48" t="s">
        <v>35</v>
      </c>
      <c r="C42" s="34">
        <v>1936</v>
      </c>
      <c r="D42" s="34">
        <v>1</v>
      </c>
      <c r="E42" s="36">
        <v>1</v>
      </c>
      <c r="F42" s="41">
        <v>258.5</v>
      </c>
      <c r="G42" s="41">
        <v>204</v>
      </c>
      <c r="H42" s="39">
        <v>16</v>
      </c>
      <c r="I42" s="40">
        <f>прил.2!C40</f>
        <v>1037438.95</v>
      </c>
      <c r="J42" s="40">
        <v>0</v>
      </c>
      <c r="K42" s="40">
        <v>0</v>
      </c>
      <c r="L42" s="40">
        <v>0</v>
      </c>
      <c r="M42" s="40">
        <f t="shared" si="8"/>
        <v>1037438.95</v>
      </c>
      <c r="N42" s="40">
        <f t="shared" si="1"/>
        <v>5085.4850490196077</v>
      </c>
      <c r="O42" s="49" t="s">
        <v>28</v>
      </c>
      <c r="P42" s="42" t="s">
        <v>100</v>
      </c>
    </row>
    <row r="43" spans="1:16" s="6" customFormat="1" ht="24.75" customHeight="1" x14ac:dyDescent="0.25">
      <c r="A43" s="34">
        <v>26</v>
      </c>
      <c r="B43" s="48" t="s">
        <v>120</v>
      </c>
      <c r="C43" s="34">
        <v>1965</v>
      </c>
      <c r="D43" s="34">
        <v>2</v>
      </c>
      <c r="E43" s="36">
        <v>2</v>
      </c>
      <c r="F43" s="55">
        <v>415.5</v>
      </c>
      <c r="G43" s="41">
        <v>345.9</v>
      </c>
      <c r="H43" s="39">
        <v>24</v>
      </c>
      <c r="I43" s="40">
        <f>прил.2!C41</f>
        <v>446490.07</v>
      </c>
      <c r="J43" s="40">
        <v>0</v>
      </c>
      <c r="K43" s="40">
        <v>0</v>
      </c>
      <c r="L43" s="40">
        <v>0</v>
      </c>
      <c r="M43" s="40">
        <f t="shared" si="8"/>
        <v>446490.07</v>
      </c>
      <c r="N43" s="40">
        <f t="shared" si="1"/>
        <v>1290.806793871061</v>
      </c>
      <c r="O43" s="49" t="s">
        <v>29</v>
      </c>
      <c r="P43" s="42" t="s">
        <v>100</v>
      </c>
    </row>
    <row r="44" spans="1:16" s="6" customFormat="1" ht="24.75" customHeight="1" x14ac:dyDescent="0.25">
      <c r="A44" s="34">
        <v>27</v>
      </c>
      <c r="B44" s="48" t="s">
        <v>121</v>
      </c>
      <c r="C44" s="34">
        <v>1969</v>
      </c>
      <c r="D44" s="34">
        <v>2</v>
      </c>
      <c r="E44" s="36">
        <v>2</v>
      </c>
      <c r="F44" s="41">
        <v>796.8</v>
      </c>
      <c r="G44" s="41">
        <v>709.41</v>
      </c>
      <c r="H44" s="39">
        <v>37</v>
      </c>
      <c r="I44" s="40">
        <f>прил.2!C42</f>
        <v>856229.32000000007</v>
      </c>
      <c r="J44" s="40">
        <v>0</v>
      </c>
      <c r="K44" s="40">
        <v>0</v>
      </c>
      <c r="L44" s="40">
        <v>0</v>
      </c>
      <c r="M44" s="40">
        <f t="shared" si="8"/>
        <v>856229.32000000007</v>
      </c>
      <c r="N44" s="40">
        <f t="shared" si="1"/>
        <v>1206.9597552896071</v>
      </c>
      <c r="O44" s="49" t="s">
        <v>29</v>
      </c>
      <c r="P44" s="42" t="s">
        <v>100</v>
      </c>
    </row>
    <row r="45" spans="1:16" s="6" customFormat="1" ht="24.75" customHeight="1" x14ac:dyDescent="0.25">
      <c r="A45" s="34">
        <v>28</v>
      </c>
      <c r="B45" s="48" t="s">
        <v>36</v>
      </c>
      <c r="C45" s="34">
        <v>1980</v>
      </c>
      <c r="D45" s="34">
        <v>2</v>
      </c>
      <c r="E45" s="36">
        <v>1</v>
      </c>
      <c r="F45" s="41">
        <v>438.24</v>
      </c>
      <c r="G45" s="41">
        <v>398.4</v>
      </c>
      <c r="H45" s="39">
        <v>27</v>
      </c>
      <c r="I45" s="40">
        <f>прил.2!C43</f>
        <v>550337.19999999995</v>
      </c>
      <c r="J45" s="40">
        <v>0</v>
      </c>
      <c r="K45" s="40">
        <v>0</v>
      </c>
      <c r="L45" s="40">
        <v>0</v>
      </c>
      <c r="M45" s="40">
        <f t="shared" si="8"/>
        <v>550337.19999999995</v>
      </c>
      <c r="N45" s="40">
        <f t="shared" si="1"/>
        <v>1381.3684738955824</v>
      </c>
      <c r="O45" s="49" t="s">
        <v>28</v>
      </c>
      <c r="P45" s="42" t="s">
        <v>100</v>
      </c>
    </row>
    <row r="46" spans="1:16" s="6" customFormat="1" ht="24.75" customHeight="1" x14ac:dyDescent="0.25">
      <c r="A46" s="34">
        <v>29</v>
      </c>
      <c r="B46" s="48" t="s">
        <v>122</v>
      </c>
      <c r="C46" s="34">
        <v>1974</v>
      </c>
      <c r="D46" s="34">
        <v>2</v>
      </c>
      <c r="E46" s="36">
        <v>2</v>
      </c>
      <c r="F46" s="41">
        <v>776.3</v>
      </c>
      <c r="G46" s="41">
        <v>701.5</v>
      </c>
      <c r="H46" s="39">
        <v>39</v>
      </c>
      <c r="I46" s="40">
        <f>прил.2!C44</f>
        <v>1898165.16</v>
      </c>
      <c r="J46" s="40">
        <v>0</v>
      </c>
      <c r="K46" s="40">
        <v>0</v>
      </c>
      <c r="L46" s="40">
        <v>0</v>
      </c>
      <c r="M46" s="40">
        <f t="shared" si="8"/>
        <v>1898165.16</v>
      </c>
      <c r="N46" s="40">
        <f t="shared" si="1"/>
        <v>2705.8662295081967</v>
      </c>
      <c r="O46" s="49" t="s">
        <v>29</v>
      </c>
      <c r="P46" s="42" t="s">
        <v>100</v>
      </c>
    </row>
    <row r="47" spans="1:16" s="6" customFormat="1" ht="24.75" customHeight="1" x14ac:dyDescent="0.25">
      <c r="A47" s="34">
        <v>30</v>
      </c>
      <c r="B47" s="48" t="s">
        <v>123</v>
      </c>
      <c r="C47" s="34">
        <v>1974</v>
      </c>
      <c r="D47" s="34">
        <v>2</v>
      </c>
      <c r="E47" s="36">
        <v>1</v>
      </c>
      <c r="F47" s="41">
        <v>357.17</v>
      </c>
      <c r="G47" s="41">
        <v>324.7</v>
      </c>
      <c r="H47" s="39">
        <v>11</v>
      </c>
      <c r="I47" s="40">
        <f>прил.2!C45</f>
        <v>3367017.62</v>
      </c>
      <c r="J47" s="40">
        <v>0</v>
      </c>
      <c r="K47" s="40">
        <v>0</v>
      </c>
      <c r="L47" s="40">
        <v>0</v>
      </c>
      <c r="M47" s="40">
        <f t="shared" si="8"/>
        <v>3367017.62</v>
      </c>
      <c r="N47" s="40">
        <f t="shared" si="1"/>
        <v>10369.626178010472</v>
      </c>
      <c r="O47" s="49" t="s">
        <v>29</v>
      </c>
      <c r="P47" s="42" t="s">
        <v>100</v>
      </c>
    </row>
    <row r="48" spans="1:16" s="6" customFormat="1" ht="24.75" customHeight="1" x14ac:dyDescent="0.25">
      <c r="A48" s="34">
        <v>31</v>
      </c>
      <c r="B48" s="48" t="s">
        <v>124</v>
      </c>
      <c r="C48" s="34">
        <v>1980</v>
      </c>
      <c r="D48" s="34">
        <v>2</v>
      </c>
      <c r="E48" s="36">
        <v>1</v>
      </c>
      <c r="F48" s="41">
        <v>435.05</v>
      </c>
      <c r="G48" s="41">
        <v>395.5</v>
      </c>
      <c r="H48" s="39">
        <v>22</v>
      </c>
      <c r="I48" s="40">
        <f>прил.2!C46</f>
        <v>2910123.9099999997</v>
      </c>
      <c r="J48" s="40">
        <v>0</v>
      </c>
      <c r="K48" s="40">
        <v>0</v>
      </c>
      <c r="L48" s="40">
        <v>0</v>
      </c>
      <c r="M48" s="40">
        <f t="shared" si="8"/>
        <v>2910123.9099999997</v>
      </c>
      <c r="N48" s="40">
        <f t="shared" si="1"/>
        <v>7358.0882680151699</v>
      </c>
      <c r="O48" s="49" t="s">
        <v>29</v>
      </c>
      <c r="P48" s="42" t="s">
        <v>100</v>
      </c>
    </row>
    <row r="49" spans="1:16" s="6" customFormat="1" ht="24.75" customHeight="1" x14ac:dyDescent="0.25">
      <c r="A49" s="34">
        <v>32</v>
      </c>
      <c r="B49" s="48" t="s">
        <v>125</v>
      </c>
      <c r="C49" s="34">
        <v>1984</v>
      </c>
      <c r="D49" s="34">
        <v>2</v>
      </c>
      <c r="E49" s="36">
        <v>2</v>
      </c>
      <c r="F49" s="41">
        <v>542</v>
      </c>
      <c r="G49" s="41">
        <v>490.7</v>
      </c>
      <c r="H49" s="39">
        <v>30</v>
      </c>
      <c r="I49" s="40">
        <f>прил.2!C47</f>
        <v>2385306.7000000002</v>
      </c>
      <c r="J49" s="40">
        <v>0</v>
      </c>
      <c r="K49" s="40">
        <v>0</v>
      </c>
      <c r="L49" s="40">
        <v>0</v>
      </c>
      <c r="M49" s="40">
        <f t="shared" si="8"/>
        <v>2385306.7000000002</v>
      </c>
      <c r="N49" s="40">
        <f t="shared" si="1"/>
        <v>4861.0285306704709</v>
      </c>
      <c r="O49" s="49" t="s">
        <v>28</v>
      </c>
      <c r="P49" s="42" t="s">
        <v>100</v>
      </c>
    </row>
    <row r="50" spans="1:16" s="6" customFormat="1" ht="24.75" customHeight="1" x14ac:dyDescent="0.25">
      <c r="A50" s="34">
        <v>33</v>
      </c>
      <c r="B50" s="48" t="s">
        <v>38</v>
      </c>
      <c r="C50" s="34">
        <v>1975</v>
      </c>
      <c r="D50" s="34">
        <v>2</v>
      </c>
      <c r="E50" s="36">
        <v>2</v>
      </c>
      <c r="F50" s="41">
        <v>695.7</v>
      </c>
      <c r="G50" s="41">
        <v>680.2</v>
      </c>
      <c r="H50" s="39">
        <v>48</v>
      </c>
      <c r="I50" s="40">
        <f>прил.2!C48</f>
        <v>8399581.75</v>
      </c>
      <c r="J50" s="40">
        <v>0</v>
      </c>
      <c r="K50" s="40">
        <v>0</v>
      </c>
      <c r="L50" s="40">
        <v>0</v>
      </c>
      <c r="M50" s="40">
        <f t="shared" si="8"/>
        <v>8399581.75</v>
      </c>
      <c r="N50" s="40">
        <f t="shared" si="1"/>
        <v>12348.694134078212</v>
      </c>
      <c r="O50" s="49" t="s">
        <v>28</v>
      </c>
      <c r="P50" s="42" t="s">
        <v>100</v>
      </c>
    </row>
    <row r="51" spans="1:16" s="6" customFormat="1" ht="24.75" customHeight="1" x14ac:dyDescent="0.25">
      <c r="A51" s="34">
        <v>34</v>
      </c>
      <c r="B51" s="48" t="s">
        <v>37</v>
      </c>
      <c r="C51" s="34">
        <v>1989</v>
      </c>
      <c r="D51" s="34">
        <v>2</v>
      </c>
      <c r="E51" s="36">
        <v>2</v>
      </c>
      <c r="F51" s="41">
        <v>623.59</v>
      </c>
      <c r="G51" s="41">
        <v>566.9</v>
      </c>
      <c r="H51" s="39">
        <v>35</v>
      </c>
      <c r="I51" s="40">
        <f>прил.2!C49</f>
        <v>783097.79000000015</v>
      </c>
      <c r="J51" s="40">
        <v>0</v>
      </c>
      <c r="K51" s="40">
        <v>0</v>
      </c>
      <c r="L51" s="40">
        <v>0</v>
      </c>
      <c r="M51" s="40">
        <f t="shared" si="8"/>
        <v>783097.79000000015</v>
      </c>
      <c r="N51" s="40">
        <f t="shared" si="1"/>
        <v>1381.3684776856592</v>
      </c>
      <c r="O51" s="49" t="s">
        <v>28</v>
      </c>
      <c r="P51" s="42" t="s">
        <v>100</v>
      </c>
    </row>
    <row r="52" spans="1:16" s="6" customFormat="1" ht="24.75" customHeight="1" x14ac:dyDescent="0.25">
      <c r="A52" s="34">
        <v>35</v>
      </c>
      <c r="B52" s="48" t="s">
        <v>126</v>
      </c>
      <c r="C52" s="34">
        <v>1969</v>
      </c>
      <c r="D52" s="34">
        <v>2</v>
      </c>
      <c r="E52" s="36">
        <v>1</v>
      </c>
      <c r="F52" s="41">
        <v>577</v>
      </c>
      <c r="G52" s="41">
        <v>313.10000000000002</v>
      </c>
      <c r="H52" s="39">
        <v>51</v>
      </c>
      <c r="I52" s="40">
        <f>прил.2!C50</f>
        <v>670035.55000000005</v>
      </c>
      <c r="J52" s="40">
        <v>0</v>
      </c>
      <c r="K52" s="40">
        <v>0</v>
      </c>
      <c r="L52" s="40">
        <v>0</v>
      </c>
      <c r="M52" s="40">
        <f t="shared" si="8"/>
        <v>670035.55000000005</v>
      </c>
      <c r="N52" s="40">
        <f t="shared" si="1"/>
        <v>2140.0049504950493</v>
      </c>
      <c r="O52" s="49" t="s">
        <v>28</v>
      </c>
      <c r="P52" s="42" t="s">
        <v>100</v>
      </c>
    </row>
    <row r="53" spans="1:16" s="6" customFormat="1" ht="24.75" customHeight="1" x14ac:dyDescent="0.25">
      <c r="A53" s="34">
        <v>36</v>
      </c>
      <c r="B53" s="48" t="s">
        <v>127</v>
      </c>
      <c r="C53" s="34">
        <v>1964</v>
      </c>
      <c r="D53" s="34">
        <v>2</v>
      </c>
      <c r="E53" s="36">
        <v>1</v>
      </c>
      <c r="F53" s="41">
        <v>412.5</v>
      </c>
      <c r="G53" s="41">
        <v>318.39999999999998</v>
      </c>
      <c r="H53" s="39">
        <v>18</v>
      </c>
      <c r="I53" s="40">
        <f>прил.2!C51</f>
        <v>1055485.1599999999</v>
      </c>
      <c r="J53" s="40">
        <v>0</v>
      </c>
      <c r="K53" s="40">
        <v>0</v>
      </c>
      <c r="L53" s="40">
        <v>0</v>
      </c>
      <c r="M53" s="40">
        <f t="shared" si="8"/>
        <v>1055485.1599999999</v>
      </c>
      <c r="N53" s="40">
        <f t="shared" si="1"/>
        <v>3314.9659547738693</v>
      </c>
      <c r="O53" s="49" t="s">
        <v>29</v>
      </c>
      <c r="P53" s="42" t="s">
        <v>100</v>
      </c>
    </row>
    <row r="54" spans="1:16" s="6" customFormat="1" ht="24.75" customHeight="1" x14ac:dyDescent="0.25">
      <c r="A54" s="34">
        <v>37</v>
      </c>
      <c r="B54" s="48" t="s">
        <v>128</v>
      </c>
      <c r="C54" s="34">
        <v>1981</v>
      </c>
      <c r="D54" s="34">
        <v>2</v>
      </c>
      <c r="E54" s="36">
        <v>2</v>
      </c>
      <c r="F54" s="41">
        <v>942.5</v>
      </c>
      <c r="G54" s="41">
        <v>851.4</v>
      </c>
      <c r="H54" s="39">
        <v>48</v>
      </c>
      <c r="I54" s="40">
        <f>прил.2!C52</f>
        <v>1283581.6300000001</v>
      </c>
      <c r="J54" s="40">
        <v>0</v>
      </c>
      <c r="K54" s="40">
        <v>0</v>
      </c>
      <c r="L54" s="40">
        <v>0</v>
      </c>
      <c r="M54" s="40">
        <f t="shared" si="8"/>
        <v>1283581.6300000001</v>
      </c>
      <c r="N54" s="40">
        <f t="shared" si="1"/>
        <v>1507.6129081512804</v>
      </c>
      <c r="O54" s="49" t="s">
        <v>29</v>
      </c>
      <c r="P54" s="42" t="s">
        <v>100</v>
      </c>
    </row>
    <row r="55" spans="1:16" s="6" customFormat="1" ht="24.75" customHeight="1" x14ac:dyDescent="0.25">
      <c r="A55" s="56" t="s">
        <v>40</v>
      </c>
      <c r="B55" s="27"/>
      <c r="C55" s="28" t="s">
        <v>26</v>
      </c>
      <c r="D55" s="28" t="s">
        <v>26</v>
      </c>
      <c r="E55" s="28" t="s">
        <v>26</v>
      </c>
      <c r="F55" s="29">
        <f t="shared" ref="F55:M55" si="9">SUM(F56:F57)</f>
        <v>1325.62</v>
      </c>
      <c r="G55" s="29">
        <f t="shared" si="9"/>
        <v>1226.5999999999999</v>
      </c>
      <c r="H55" s="30">
        <f t="shared" si="9"/>
        <v>55</v>
      </c>
      <c r="I55" s="29">
        <f t="shared" si="9"/>
        <v>20575691.620000001</v>
      </c>
      <c r="J55" s="29">
        <f t="shared" si="9"/>
        <v>0</v>
      </c>
      <c r="K55" s="29">
        <f t="shared" si="9"/>
        <v>0</v>
      </c>
      <c r="L55" s="29">
        <f t="shared" si="9"/>
        <v>0</v>
      </c>
      <c r="M55" s="29">
        <f t="shared" si="9"/>
        <v>20575691.620000001</v>
      </c>
      <c r="N55" s="31">
        <f t="shared" si="1"/>
        <v>16774.573308331976</v>
      </c>
      <c r="O55" s="32" t="s">
        <v>26</v>
      </c>
      <c r="P55" s="32" t="s">
        <v>26</v>
      </c>
    </row>
    <row r="56" spans="1:16" s="6" customFormat="1" ht="24.75" customHeight="1" x14ac:dyDescent="0.25">
      <c r="A56" s="34">
        <v>38</v>
      </c>
      <c r="B56" s="48" t="s">
        <v>129</v>
      </c>
      <c r="C56" s="34">
        <v>1969</v>
      </c>
      <c r="D56" s="34">
        <v>2</v>
      </c>
      <c r="E56" s="36">
        <v>1</v>
      </c>
      <c r="F56" s="41">
        <v>399.2</v>
      </c>
      <c r="G56" s="41">
        <v>397.72</v>
      </c>
      <c r="H56" s="39">
        <v>13</v>
      </c>
      <c r="I56" s="40">
        <f>прил.2!C54</f>
        <v>1323279.6500000001</v>
      </c>
      <c r="J56" s="40">
        <v>0</v>
      </c>
      <c r="K56" s="40">
        <v>0</v>
      </c>
      <c r="L56" s="40">
        <v>0</v>
      </c>
      <c r="M56" s="40">
        <f>I56-J56-K56-L56</f>
        <v>1323279.6500000001</v>
      </c>
      <c r="N56" s="40">
        <f t="shared" si="1"/>
        <v>3327.1639595695465</v>
      </c>
      <c r="O56" s="49" t="s">
        <v>29</v>
      </c>
      <c r="P56" s="42" t="s">
        <v>100</v>
      </c>
    </row>
    <row r="57" spans="1:16" s="6" customFormat="1" ht="24.75" customHeight="1" x14ac:dyDescent="0.25">
      <c r="A57" s="34">
        <v>39</v>
      </c>
      <c r="B57" s="48" t="s">
        <v>130</v>
      </c>
      <c r="C57" s="34">
        <v>1980</v>
      </c>
      <c r="D57" s="34">
        <v>2</v>
      </c>
      <c r="E57" s="36">
        <v>3</v>
      </c>
      <c r="F57" s="41">
        <v>926.42</v>
      </c>
      <c r="G57" s="41">
        <v>828.88</v>
      </c>
      <c r="H57" s="39">
        <v>42</v>
      </c>
      <c r="I57" s="40">
        <f>прил.2!C55</f>
        <v>19252411.970000003</v>
      </c>
      <c r="J57" s="40">
        <v>0</v>
      </c>
      <c r="K57" s="40">
        <v>0</v>
      </c>
      <c r="L57" s="40">
        <v>0</v>
      </c>
      <c r="M57" s="40">
        <f>I57-J57-K57-L57</f>
        <v>19252411.970000003</v>
      </c>
      <c r="N57" s="40">
        <f t="shared" si="1"/>
        <v>23227.019556509993</v>
      </c>
      <c r="O57" s="49" t="s">
        <v>29</v>
      </c>
      <c r="P57" s="42" t="s">
        <v>100</v>
      </c>
    </row>
    <row r="58" spans="1:16" s="6" customFormat="1" ht="24.75" customHeight="1" x14ac:dyDescent="0.25">
      <c r="A58" s="33" t="s">
        <v>41</v>
      </c>
      <c r="B58" s="27"/>
      <c r="C58" s="28" t="s">
        <v>26</v>
      </c>
      <c r="D58" s="28" t="s">
        <v>26</v>
      </c>
      <c r="E58" s="28" t="s">
        <v>26</v>
      </c>
      <c r="F58" s="29">
        <f t="shared" ref="F58:M58" si="10">SUM(F59:F92)</f>
        <v>36104.979999999996</v>
      </c>
      <c r="G58" s="29">
        <f t="shared" si="10"/>
        <v>31361.61</v>
      </c>
      <c r="H58" s="30">
        <f t="shared" si="10"/>
        <v>1560</v>
      </c>
      <c r="I58" s="29">
        <f t="shared" si="10"/>
        <v>89703880.569999993</v>
      </c>
      <c r="J58" s="29">
        <f t="shared" si="10"/>
        <v>0</v>
      </c>
      <c r="K58" s="29">
        <f t="shared" si="10"/>
        <v>1265820.46</v>
      </c>
      <c r="L58" s="29">
        <f t="shared" si="10"/>
        <v>0</v>
      </c>
      <c r="M58" s="29">
        <f t="shared" si="10"/>
        <v>88438060.109999999</v>
      </c>
      <c r="N58" s="31">
        <f t="shared" si="1"/>
        <v>2860.3085291220696</v>
      </c>
      <c r="O58" s="32" t="s">
        <v>26</v>
      </c>
      <c r="P58" s="32" t="s">
        <v>26</v>
      </c>
    </row>
    <row r="59" spans="1:16" s="6" customFormat="1" ht="24.75" customHeight="1" x14ac:dyDescent="0.25">
      <c r="A59" s="34">
        <v>40</v>
      </c>
      <c r="B59" s="35" t="s">
        <v>131</v>
      </c>
      <c r="C59" s="34">
        <v>1936</v>
      </c>
      <c r="D59" s="34">
        <v>5</v>
      </c>
      <c r="E59" s="36">
        <v>7</v>
      </c>
      <c r="F59" s="41">
        <v>4917</v>
      </c>
      <c r="G59" s="52">
        <v>4317.8</v>
      </c>
      <c r="H59" s="39">
        <v>150</v>
      </c>
      <c r="I59" s="40">
        <f>прил.2!C57</f>
        <v>6001391.0300000003</v>
      </c>
      <c r="J59" s="40">
        <v>0</v>
      </c>
      <c r="K59" s="40">
        <v>0</v>
      </c>
      <c r="L59" s="40">
        <v>0</v>
      </c>
      <c r="M59" s="40">
        <f t="shared" ref="M59:M92" si="11">I59-J59-K59-L59</f>
        <v>6001391.0300000003</v>
      </c>
      <c r="N59" s="40">
        <f t="shared" si="1"/>
        <v>1389.9187155495854</v>
      </c>
      <c r="O59" s="49" t="s">
        <v>29</v>
      </c>
      <c r="P59" s="42" t="s">
        <v>100</v>
      </c>
    </row>
    <row r="60" spans="1:16" s="6" customFormat="1" ht="24.75" customHeight="1" x14ac:dyDescent="0.25">
      <c r="A60" s="34">
        <v>41</v>
      </c>
      <c r="B60" s="35" t="s">
        <v>132</v>
      </c>
      <c r="C60" s="34">
        <v>1950</v>
      </c>
      <c r="D60" s="34">
        <v>2</v>
      </c>
      <c r="E60" s="36">
        <v>1</v>
      </c>
      <c r="F60" s="41">
        <v>815.9</v>
      </c>
      <c r="G60" s="52">
        <v>514.9</v>
      </c>
      <c r="H60" s="39">
        <v>38</v>
      </c>
      <c r="I60" s="40">
        <f>прил.2!C58</f>
        <v>4205857.5200000005</v>
      </c>
      <c r="J60" s="40">
        <v>0</v>
      </c>
      <c r="K60" s="40">
        <v>0</v>
      </c>
      <c r="L60" s="40">
        <v>0</v>
      </c>
      <c r="M60" s="40">
        <f t="shared" si="11"/>
        <v>4205857.5200000005</v>
      </c>
      <c r="N60" s="40">
        <f t="shared" si="1"/>
        <v>8168.2997086812984</v>
      </c>
      <c r="O60" s="49" t="s">
        <v>29</v>
      </c>
      <c r="P60" s="42" t="s">
        <v>100</v>
      </c>
    </row>
    <row r="61" spans="1:16" s="6" customFormat="1" ht="24.75" customHeight="1" x14ac:dyDescent="0.25">
      <c r="A61" s="34">
        <v>42</v>
      </c>
      <c r="B61" s="35" t="s">
        <v>133</v>
      </c>
      <c r="C61" s="34">
        <v>1953</v>
      </c>
      <c r="D61" s="34">
        <v>2</v>
      </c>
      <c r="E61" s="36">
        <v>2</v>
      </c>
      <c r="F61" s="41">
        <v>975</v>
      </c>
      <c r="G61" s="52">
        <v>879.5</v>
      </c>
      <c r="H61" s="39">
        <v>56</v>
      </c>
      <c r="I61" s="40">
        <f>прил.2!C59</f>
        <v>934046.13</v>
      </c>
      <c r="J61" s="40">
        <v>0</v>
      </c>
      <c r="K61" s="40">
        <v>0</v>
      </c>
      <c r="L61" s="40">
        <v>0</v>
      </c>
      <c r="M61" s="40">
        <f t="shared" si="11"/>
        <v>934046.13</v>
      </c>
      <c r="N61" s="40">
        <f t="shared" si="1"/>
        <v>1062.0194769755542</v>
      </c>
      <c r="O61" s="49" t="s">
        <v>29</v>
      </c>
      <c r="P61" s="42" t="s">
        <v>100</v>
      </c>
    </row>
    <row r="62" spans="1:16" s="6" customFormat="1" ht="24.75" customHeight="1" x14ac:dyDescent="0.25">
      <c r="A62" s="34">
        <v>43</v>
      </c>
      <c r="B62" s="35" t="s">
        <v>134</v>
      </c>
      <c r="C62" s="34">
        <v>1957</v>
      </c>
      <c r="D62" s="34">
        <v>2</v>
      </c>
      <c r="E62" s="36">
        <v>2</v>
      </c>
      <c r="F62" s="41">
        <v>496</v>
      </c>
      <c r="G62" s="52">
        <v>413.5</v>
      </c>
      <c r="H62" s="39">
        <v>25</v>
      </c>
      <c r="I62" s="40">
        <f>прил.2!C60</f>
        <v>615904.36</v>
      </c>
      <c r="J62" s="40">
        <v>0</v>
      </c>
      <c r="K62" s="40">
        <v>0</v>
      </c>
      <c r="L62" s="40">
        <v>0</v>
      </c>
      <c r="M62" s="40">
        <f t="shared" si="11"/>
        <v>615904.36</v>
      </c>
      <c r="N62" s="40">
        <f t="shared" si="1"/>
        <v>1489.490592503023</v>
      </c>
      <c r="O62" s="49" t="s">
        <v>29</v>
      </c>
      <c r="P62" s="42" t="s">
        <v>100</v>
      </c>
    </row>
    <row r="63" spans="1:16" s="6" customFormat="1" ht="24.75" customHeight="1" x14ac:dyDescent="0.25">
      <c r="A63" s="34">
        <v>44</v>
      </c>
      <c r="B63" s="35" t="s">
        <v>135</v>
      </c>
      <c r="C63" s="34">
        <v>1958</v>
      </c>
      <c r="D63" s="34">
        <v>2</v>
      </c>
      <c r="E63" s="36">
        <v>1</v>
      </c>
      <c r="F63" s="41">
        <v>508.1</v>
      </c>
      <c r="G63" s="52">
        <v>507.4</v>
      </c>
      <c r="H63" s="39">
        <v>20</v>
      </c>
      <c r="I63" s="40">
        <f>прил.2!C61</f>
        <v>1801042.3699999999</v>
      </c>
      <c r="J63" s="40">
        <v>0</v>
      </c>
      <c r="K63" s="40">
        <v>0</v>
      </c>
      <c r="L63" s="40">
        <v>0</v>
      </c>
      <c r="M63" s="40">
        <f t="shared" si="11"/>
        <v>1801042.3699999999</v>
      </c>
      <c r="N63" s="40">
        <f t="shared" si="1"/>
        <v>3549.5513795821835</v>
      </c>
      <c r="O63" s="49" t="s">
        <v>29</v>
      </c>
      <c r="P63" s="42" t="s">
        <v>100</v>
      </c>
    </row>
    <row r="64" spans="1:16" s="6" customFormat="1" ht="24.75" customHeight="1" x14ac:dyDescent="0.25">
      <c r="A64" s="34">
        <v>45</v>
      </c>
      <c r="B64" s="35" t="s">
        <v>136</v>
      </c>
      <c r="C64" s="34">
        <v>1959</v>
      </c>
      <c r="D64" s="34">
        <v>2</v>
      </c>
      <c r="E64" s="36">
        <v>1</v>
      </c>
      <c r="F64" s="41">
        <v>505.4</v>
      </c>
      <c r="G64" s="52">
        <v>501.8</v>
      </c>
      <c r="H64" s="39">
        <v>33</v>
      </c>
      <c r="I64" s="40">
        <f>прил.2!C62</f>
        <v>634676.03</v>
      </c>
      <c r="J64" s="40">
        <v>0</v>
      </c>
      <c r="K64" s="40">
        <v>0</v>
      </c>
      <c r="L64" s="40">
        <v>0</v>
      </c>
      <c r="M64" s="40">
        <f t="shared" si="11"/>
        <v>634676.03</v>
      </c>
      <c r="N64" s="40">
        <f t="shared" si="1"/>
        <v>1264.7987843762455</v>
      </c>
      <c r="O64" s="49" t="s">
        <v>29</v>
      </c>
      <c r="P64" s="42" t="s">
        <v>100</v>
      </c>
    </row>
    <row r="65" spans="1:16" s="6" customFormat="1" ht="24.75" customHeight="1" x14ac:dyDescent="0.25">
      <c r="A65" s="34">
        <v>46</v>
      </c>
      <c r="B65" s="35" t="s">
        <v>137</v>
      </c>
      <c r="C65" s="34">
        <v>1960</v>
      </c>
      <c r="D65" s="34">
        <v>2</v>
      </c>
      <c r="E65" s="36">
        <v>1</v>
      </c>
      <c r="F65" s="41">
        <v>568.59</v>
      </c>
      <c r="G65" s="52">
        <v>516.9</v>
      </c>
      <c r="H65" s="39">
        <v>24</v>
      </c>
      <c r="I65" s="40">
        <f>прил.2!C63</f>
        <v>2015458.94</v>
      </c>
      <c r="J65" s="40">
        <v>0</v>
      </c>
      <c r="K65" s="40">
        <v>0</v>
      </c>
      <c r="L65" s="40">
        <v>0</v>
      </c>
      <c r="M65" s="40">
        <f t="shared" si="11"/>
        <v>2015458.94</v>
      </c>
      <c r="N65" s="40">
        <f t="shared" si="1"/>
        <v>3899.127374733991</v>
      </c>
      <c r="O65" s="49" t="s">
        <v>29</v>
      </c>
      <c r="P65" s="42" t="s">
        <v>100</v>
      </c>
    </row>
    <row r="66" spans="1:16" s="6" customFormat="1" ht="24.75" customHeight="1" x14ac:dyDescent="0.25">
      <c r="A66" s="34">
        <v>47</v>
      </c>
      <c r="B66" s="35" t="s">
        <v>42</v>
      </c>
      <c r="C66" s="34">
        <v>1960</v>
      </c>
      <c r="D66" s="34">
        <v>2</v>
      </c>
      <c r="E66" s="36">
        <v>1</v>
      </c>
      <c r="F66" s="41">
        <v>521.1</v>
      </c>
      <c r="G66" s="52">
        <v>519.6</v>
      </c>
      <c r="H66" s="39">
        <v>25</v>
      </c>
      <c r="I66" s="40">
        <f>прил.2!C64</f>
        <v>1847122.9699999997</v>
      </c>
      <c r="J66" s="40">
        <v>0</v>
      </c>
      <c r="K66" s="40">
        <v>0</v>
      </c>
      <c r="L66" s="40">
        <v>0</v>
      </c>
      <c r="M66" s="40">
        <f t="shared" si="11"/>
        <v>1847122.9699999997</v>
      </c>
      <c r="N66" s="40">
        <f t="shared" si="1"/>
        <v>3554.8940916089291</v>
      </c>
      <c r="O66" s="49" t="s">
        <v>29</v>
      </c>
      <c r="P66" s="42" t="s">
        <v>100</v>
      </c>
    </row>
    <row r="67" spans="1:16" s="6" customFormat="1" ht="24.75" customHeight="1" x14ac:dyDescent="0.25">
      <c r="A67" s="34">
        <v>48</v>
      </c>
      <c r="B67" s="35" t="s">
        <v>138</v>
      </c>
      <c r="C67" s="34">
        <v>1960</v>
      </c>
      <c r="D67" s="34">
        <v>2</v>
      </c>
      <c r="E67" s="36">
        <v>1</v>
      </c>
      <c r="F67" s="41">
        <v>642.07000000000005</v>
      </c>
      <c r="G67" s="52">
        <v>511</v>
      </c>
      <c r="H67" s="39">
        <v>24</v>
      </c>
      <c r="I67" s="40">
        <f>прил.2!C65</f>
        <v>2275920.6399999997</v>
      </c>
      <c r="J67" s="40">
        <v>0</v>
      </c>
      <c r="K67" s="40">
        <v>0</v>
      </c>
      <c r="L67" s="40">
        <v>0</v>
      </c>
      <c r="M67" s="40">
        <f t="shared" si="11"/>
        <v>2275920.6399999997</v>
      </c>
      <c r="N67" s="40">
        <f t="shared" si="1"/>
        <v>4453.8564383561634</v>
      </c>
      <c r="O67" s="49" t="s">
        <v>29</v>
      </c>
      <c r="P67" s="42" t="s">
        <v>100</v>
      </c>
    </row>
    <row r="68" spans="1:16" s="6" customFormat="1" ht="24.75" customHeight="1" x14ac:dyDescent="0.25">
      <c r="A68" s="34">
        <v>49</v>
      </c>
      <c r="B68" s="35" t="s">
        <v>139</v>
      </c>
      <c r="C68" s="34">
        <v>1961</v>
      </c>
      <c r="D68" s="34">
        <v>2</v>
      </c>
      <c r="E68" s="36">
        <v>2</v>
      </c>
      <c r="F68" s="41">
        <v>774</v>
      </c>
      <c r="G68" s="52">
        <v>686.11</v>
      </c>
      <c r="H68" s="39">
        <v>48</v>
      </c>
      <c r="I68" s="40">
        <f>прил.2!C66</f>
        <v>1771586.7</v>
      </c>
      <c r="J68" s="40">
        <v>0</v>
      </c>
      <c r="K68" s="40">
        <v>0</v>
      </c>
      <c r="L68" s="40">
        <v>0</v>
      </c>
      <c r="M68" s="40">
        <f t="shared" si="11"/>
        <v>1771586.7</v>
      </c>
      <c r="N68" s="40">
        <f t="shared" si="1"/>
        <v>2582.0738657066649</v>
      </c>
      <c r="O68" s="49" t="s">
        <v>29</v>
      </c>
      <c r="P68" s="42" t="s">
        <v>100</v>
      </c>
    </row>
    <row r="69" spans="1:16" s="6" customFormat="1" ht="24.75" customHeight="1" x14ac:dyDescent="0.25">
      <c r="A69" s="34">
        <v>50</v>
      </c>
      <c r="B69" s="35" t="s">
        <v>140</v>
      </c>
      <c r="C69" s="34">
        <v>1961</v>
      </c>
      <c r="D69" s="34">
        <v>2</v>
      </c>
      <c r="E69" s="36">
        <v>2</v>
      </c>
      <c r="F69" s="41">
        <v>430</v>
      </c>
      <c r="G69" s="52">
        <v>389.3</v>
      </c>
      <c r="H69" s="39">
        <v>13</v>
      </c>
      <c r="I69" s="40">
        <f>прил.2!C67</f>
        <v>2628531.92</v>
      </c>
      <c r="J69" s="40">
        <v>0</v>
      </c>
      <c r="K69" s="40">
        <v>0</v>
      </c>
      <c r="L69" s="40">
        <v>0</v>
      </c>
      <c r="M69" s="40">
        <f t="shared" si="11"/>
        <v>2628531.92</v>
      </c>
      <c r="N69" s="40">
        <f t="shared" si="1"/>
        <v>6751.9443103005387</v>
      </c>
      <c r="O69" s="49" t="s">
        <v>29</v>
      </c>
      <c r="P69" s="42" t="s">
        <v>100</v>
      </c>
    </row>
    <row r="70" spans="1:16" s="6" customFormat="1" ht="24.75" customHeight="1" x14ac:dyDescent="0.25">
      <c r="A70" s="34">
        <v>51</v>
      </c>
      <c r="B70" s="35" t="s">
        <v>141</v>
      </c>
      <c r="C70" s="34">
        <v>1961</v>
      </c>
      <c r="D70" s="34">
        <v>2</v>
      </c>
      <c r="E70" s="36">
        <v>2</v>
      </c>
      <c r="F70" s="41">
        <v>432</v>
      </c>
      <c r="G70" s="52">
        <v>390</v>
      </c>
      <c r="H70" s="39">
        <v>25</v>
      </c>
      <c r="I70" s="40">
        <f>прил.2!C68</f>
        <v>413854.27999999997</v>
      </c>
      <c r="J70" s="40">
        <v>0</v>
      </c>
      <c r="K70" s="40">
        <v>0</v>
      </c>
      <c r="L70" s="40">
        <v>0</v>
      </c>
      <c r="M70" s="40">
        <f t="shared" si="11"/>
        <v>413854.27999999997</v>
      </c>
      <c r="N70" s="40">
        <f t="shared" si="1"/>
        <v>1061.1648205128204</v>
      </c>
      <c r="O70" s="49" t="s">
        <v>28</v>
      </c>
      <c r="P70" s="42" t="s">
        <v>100</v>
      </c>
    </row>
    <row r="71" spans="1:16" s="6" customFormat="1" ht="24.75" customHeight="1" x14ac:dyDescent="0.25">
      <c r="A71" s="34">
        <v>52</v>
      </c>
      <c r="B71" s="35" t="s">
        <v>142</v>
      </c>
      <c r="C71" s="34">
        <v>1961</v>
      </c>
      <c r="D71" s="34">
        <v>2</v>
      </c>
      <c r="E71" s="36">
        <v>2</v>
      </c>
      <c r="F71" s="41">
        <v>434</v>
      </c>
      <c r="G71" s="52">
        <v>386.3</v>
      </c>
      <c r="H71" s="39">
        <v>27</v>
      </c>
      <c r="I71" s="40">
        <f>прил.2!C69</f>
        <v>415770.28</v>
      </c>
      <c r="J71" s="40">
        <v>0</v>
      </c>
      <c r="K71" s="40">
        <v>0</v>
      </c>
      <c r="L71" s="40">
        <v>0</v>
      </c>
      <c r="M71" s="40">
        <f t="shared" si="11"/>
        <v>415770.28</v>
      </c>
      <c r="N71" s="40">
        <f t="shared" si="1"/>
        <v>1076.288584002071</v>
      </c>
      <c r="O71" s="49" t="s">
        <v>29</v>
      </c>
      <c r="P71" s="42" t="s">
        <v>100</v>
      </c>
    </row>
    <row r="72" spans="1:16" s="6" customFormat="1" ht="24.75" customHeight="1" x14ac:dyDescent="0.25">
      <c r="A72" s="34">
        <v>53</v>
      </c>
      <c r="B72" s="35" t="s">
        <v>143</v>
      </c>
      <c r="C72" s="54">
        <v>1918</v>
      </c>
      <c r="D72" s="54">
        <v>2</v>
      </c>
      <c r="E72" s="36">
        <v>2</v>
      </c>
      <c r="F72" s="49">
        <v>1274</v>
      </c>
      <c r="G72" s="57">
        <v>730.2</v>
      </c>
      <c r="H72" s="39">
        <v>28</v>
      </c>
      <c r="I72" s="40">
        <f>прил.2!C70</f>
        <v>1556302.7800000003</v>
      </c>
      <c r="J72" s="40">
        <v>0</v>
      </c>
      <c r="K72" s="40">
        <v>0</v>
      </c>
      <c r="L72" s="40">
        <v>0</v>
      </c>
      <c r="M72" s="40">
        <f t="shared" si="11"/>
        <v>1556302.7800000003</v>
      </c>
      <c r="N72" s="40">
        <f t="shared" si="1"/>
        <v>2131.3376883045744</v>
      </c>
      <c r="O72" s="49" t="s">
        <v>29</v>
      </c>
      <c r="P72" s="42" t="s">
        <v>100</v>
      </c>
    </row>
    <row r="73" spans="1:16" s="6" customFormat="1" ht="24.75" customHeight="1" x14ac:dyDescent="0.25">
      <c r="A73" s="34">
        <v>54</v>
      </c>
      <c r="B73" s="48" t="s">
        <v>144</v>
      </c>
      <c r="C73" s="34">
        <v>1918</v>
      </c>
      <c r="D73" s="34">
        <v>2</v>
      </c>
      <c r="E73" s="36">
        <v>2</v>
      </c>
      <c r="F73" s="41">
        <v>442</v>
      </c>
      <c r="G73" s="41">
        <v>193</v>
      </c>
      <c r="H73" s="39">
        <v>23</v>
      </c>
      <c r="I73" s="40">
        <f>прил.2!C71</f>
        <v>524966.56999999995</v>
      </c>
      <c r="J73" s="40">
        <v>0</v>
      </c>
      <c r="K73" s="40">
        <v>0</v>
      </c>
      <c r="L73" s="40">
        <v>0</v>
      </c>
      <c r="M73" s="40">
        <f t="shared" si="11"/>
        <v>524966.56999999995</v>
      </c>
      <c r="N73" s="40">
        <f t="shared" si="1"/>
        <v>2720.0340414507768</v>
      </c>
      <c r="O73" s="49" t="s">
        <v>28</v>
      </c>
      <c r="P73" s="42" t="s">
        <v>100</v>
      </c>
    </row>
    <row r="74" spans="1:16" s="6" customFormat="1" ht="24.75" customHeight="1" x14ac:dyDescent="0.25">
      <c r="A74" s="34">
        <v>55</v>
      </c>
      <c r="B74" s="48" t="s">
        <v>145</v>
      </c>
      <c r="C74" s="34">
        <v>1918</v>
      </c>
      <c r="D74" s="34">
        <v>2</v>
      </c>
      <c r="E74" s="36">
        <v>1</v>
      </c>
      <c r="F74" s="41">
        <v>290.10000000000002</v>
      </c>
      <c r="G74" s="41">
        <v>276.3</v>
      </c>
      <c r="H74" s="39">
        <v>24</v>
      </c>
      <c r="I74" s="40">
        <f>прил.2!C72</f>
        <v>361737.11000000004</v>
      </c>
      <c r="J74" s="40">
        <v>0</v>
      </c>
      <c r="K74" s="40">
        <v>0</v>
      </c>
      <c r="L74" s="40">
        <v>0</v>
      </c>
      <c r="M74" s="40">
        <f t="shared" si="11"/>
        <v>361737.11000000004</v>
      </c>
      <c r="N74" s="40">
        <f t="shared" si="1"/>
        <v>1309.2186391603332</v>
      </c>
      <c r="O74" s="49" t="s">
        <v>28</v>
      </c>
      <c r="P74" s="42" t="s">
        <v>100</v>
      </c>
    </row>
    <row r="75" spans="1:16" s="6" customFormat="1" ht="24.75" customHeight="1" x14ac:dyDescent="0.25">
      <c r="A75" s="34">
        <v>56</v>
      </c>
      <c r="B75" s="48" t="s">
        <v>146</v>
      </c>
      <c r="C75" s="34">
        <v>1918</v>
      </c>
      <c r="D75" s="34">
        <v>2</v>
      </c>
      <c r="E75" s="36">
        <v>1</v>
      </c>
      <c r="F75" s="41">
        <v>203.9</v>
      </c>
      <c r="G75" s="41">
        <v>171.3</v>
      </c>
      <c r="H75" s="39">
        <v>7</v>
      </c>
      <c r="I75" s="40">
        <f>прил.2!C73</f>
        <v>269107.87999999995</v>
      </c>
      <c r="J75" s="40">
        <v>0</v>
      </c>
      <c r="K75" s="40">
        <v>0</v>
      </c>
      <c r="L75" s="40">
        <v>0</v>
      </c>
      <c r="M75" s="40">
        <f t="shared" si="11"/>
        <v>269107.87999999995</v>
      </c>
      <c r="N75" s="40">
        <f t="shared" si="1"/>
        <v>1570.9741973146522</v>
      </c>
      <c r="O75" s="49" t="s">
        <v>28</v>
      </c>
      <c r="P75" s="42" t="s">
        <v>100</v>
      </c>
    </row>
    <row r="76" spans="1:16" s="6" customFormat="1" ht="24.75" customHeight="1" x14ac:dyDescent="0.25">
      <c r="A76" s="34">
        <v>57</v>
      </c>
      <c r="B76" s="48" t="s">
        <v>147</v>
      </c>
      <c r="C76" s="34">
        <v>1938</v>
      </c>
      <c r="D76" s="34">
        <v>2</v>
      </c>
      <c r="E76" s="36">
        <v>3</v>
      </c>
      <c r="F76" s="41">
        <v>949</v>
      </c>
      <c r="G76" s="41">
        <v>757.2</v>
      </c>
      <c r="H76" s="39">
        <v>51</v>
      </c>
      <c r="I76" s="40">
        <f>прил.2!C74</f>
        <v>282606.02</v>
      </c>
      <c r="J76" s="40">
        <v>0</v>
      </c>
      <c r="K76" s="40">
        <v>0</v>
      </c>
      <c r="L76" s="40">
        <v>0</v>
      </c>
      <c r="M76" s="40">
        <f t="shared" si="11"/>
        <v>282606.02</v>
      </c>
      <c r="N76" s="40">
        <f t="shared" si="1"/>
        <v>373.22506603275224</v>
      </c>
      <c r="O76" s="49" t="s">
        <v>29</v>
      </c>
      <c r="P76" s="42" t="s">
        <v>100</v>
      </c>
    </row>
    <row r="77" spans="1:16" s="6" customFormat="1" ht="24.75" customHeight="1" x14ac:dyDescent="0.25">
      <c r="A77" s="34">
        <v>58</v>
      </c>
      <c r="B77" s="48" t="s">
        <v>148</v>
      </c>
      <c r="C77" s="34">
        <v>1952</v>
      </c>
      <c r="D77" s="34">
        <v>2</v>
      </c>
      <c r="E77" s="36">
        <v>2</v>
      </c>
      <c r="F77" s="41">
        <v>921.91</v>
      </c>
      <c r="G77" s="41">
        <v>838.1</v>
      </c>
      <c r="H77" s="39">
        <v>31</v>
      </c>
      <c r="I77" s="40">
        <f>прил.2!C75</f>
        <v>3776794.25</v>
      </c>
      <c r="J77" s="40">
        <v>0</v>
      </c>
      <c r="K77" s="40">
        <v>0</v>
      </c>
      <c r="L77" s="40">
        <v>0</v>
      </c>
      <c r="M77" s="40">
        <f t="shared" si="11"/>
        <v>3776794.25</v>
      </c>
      <c r="N77" s="40">
        <f t="shared" ref="N77:N140" si="12">I77/G77</f>
        <v>4506.3766257009902</v>
      </c>
      <c r="O77" s="49" t="s">
        <v>29</v>
      </c>
      <c r="P77" s="42" t="s">
        <v>100</v>
      </c>
    </row>
    <row r="78" spans="1:16" s="6" customFormat="1" ht="24.75" customHeight="1" x14ac:dyDescent="0.25">
      <c r="A78" s="34">
        <v>59</v>
      </c>
      <c r="B78" s="48" t="s">
        <v>149</v>
      </c>
      <c r="C78" s="34">
        <v>1953</v>
      </c>
      <c r="D78" s="34">
        <v>3</v>
      </c>
      <c r="E78" s="36">
        <v>1</v>
      </c>
      <c r="F78" s="41">
        <v>1651.87</v>
      </c>
      <c r="G78" s="41">
        <v>1375.8</v>
      </c>
      <c r="H78" s="39">
        <v>46</v>
      </c>
      <c r="I78" s="40">
        <f>прил.2!C76</f>
        <v>2583058.7000000002</v>
      </c>
      <c r="J78" s="40">
        <v>0</v>
      </c>
      <c r="K78" s="40">
        <v>0</v>
      </c>
      <c r="L78" s="40">
        <v>0</v>
      </c>
      <c r="M78" s="40">
        <f t="shared" si="11"/>
        <v>2583058.7000000002</v>
      </c>
      <c r="N78" s="40">
        <f t="shared" si="12"/>
        <v>1877.4957842709698</v>
      </c>
      <c r="O78" s="49" t="s">
        <v>29</v>
      </c>
      <c r="P78" s="42" t="s">
        <v>100</v>
      </c>
    </row>
    <row r="79" spans="1:16" s="6" customFormat="1" ht="24.75" customHeight="1" x14ac:dyDescent="0.25">
      <c r="A79" s="34">
        <v>60</v>
      </c>
      <c r="B79" s="48" t="s">
        <v>150</v>
      </c>
      <c r="C79" s="34">
        <v>1958</v>
      </c>
      <c r="D79" s="34">
        <v>2</v>
      </c>
      <c r="E79" s="36">
        <v>2</v>
      </c>
      <c r="F79" s="41">
        <v>448</v>
      </c>
      <c r="G79" s="41">
        <v>409.7</v>
      </c>
      <c r="H79" s="39">
        <v>16</v>
      </c>
      <c r="I79" s="40">
        <f>прил.2!C77</f>
        <v>1118894.42</v>
      </c>
      <c r="J79" s="40">
        <v>0</v>
      </c>
      <c r="K79" s="40">
        <v>0</v>
      </c>
      <c r="L79" s="40">
        <v>0</v>
      </c>
      <c r="M79" s="40">
        <f t="shared" si="11"/>
        <v>1118894.42</v>
      </c>
      <c r="N79" s="40">
        <f t="shared" si="12"/>
        <v>2731.0090798144984</v>
      </c>
      <c r="O79" s="49" t="s">
        <v>28</v>
      </c>
      <c r="P79" s="42" t="s">
        <v>100</v>
      </c>
    </row>
    <row r="80" spans="1:16" s="6" customFormat="1" ht="24.75" customHeight="1" x14ac:dyDescent="0.25">
      <c r="A80" s="34">
        <v>61</v>
      </c>
      <c r="B80" s="48" t="s">
        <v>151</v>
      </c>
      <c r="C80" s="34">
        <v>1960</v>
      </c>
      <c r="D80" s="34">
        <v>2</v>
      </c>
      <c r="E80" s="36">
        <v>1</v>
      </c>
      <c r="F80" s="41">
        <v>291.60000000000002</v>
      </c>
      <c r="G80" s="41">
        <v>275.89999999999998</v>
      </c>
      <c r="H80" s="39">
        <v>21</v>
      </c>
      <c r="I80" s="40">
        <f>прил.2!C78</f>
        <v>1395715.38</v>
      </c>
      <c r="J80" s="40">
        <v>0</v>
      </c>
      <c r="K80" s="40">
        <v>0</v>
      </c>
      <c r="L80" s="40">
        <v>0</v>
      </c>
      <c r="M80" s="40">
        <f t="shared" si="11"/>
        <v>1395715.38</v>
      </c>
      <c r="N80" s="40">
        <f t="shared" si="12"/>
        <v>5058.7726712577023</v>
      </c>
      <c r="O80" s="49" t="s">
        <v>29</v>
      </c>
      <c r="P80" s="42" t="s">
        <v>100</v>
      </c>
    </row>
    <row r="81" spans="1:16" s="6" customFormat="1" ht="24.75" customHeight="1" x14ac:dyDescent="0.25">
      <c r="A81" s="34">
        <v>62</v>
      </c>
      <c r="B81" s="48" t="s">
        <v>152</v>
      </c>
      <c r="C81" s="34">
        <v>1960</v>
      </c>
      <c r="D81" s="34">
        <v>2</v>
      </c>
      <c r="E81" s="36">
        <v>2</v>
      </c>
      <c r="F81" s="41">
        <v>731</v>
      </c>
      <c r="G81" s="41">
        <v>720.6</v>
      </c>
      <c r="H81" s="39">
        <v>27</v>
      </c>
      <c r="I81" s="40">
        <f>прил.2!C79</f>
        <v>3498861.2499999995</v>
      </c>
      <c r="J81" s="40">
        <v>0</v>
      </c>
      <c r="K81" s="40">
        <v>0</v>
      </c>
      <c r="L81" s="40">
        <v>0</v>
      </c>
      <c r="M81" s="40">
        <f t="shared" si="11"/>
        <v>3498861.2499999995</v>
      </c>
      <c r="N81" s="40">
        <f t="shared" si="12"/>
        <v>4855.4832778240343</v>
      </c>
      <c r="O81" s="49" t="s">
        <v>28</v>
      </c>
      <c r="P81" s="42" t="s">
        <v>100</v>
      </c>
    </row>
    <row r="82" spans="1:16" s="6" customFormat="1" ht="24.75" customHeight="1" x14ac:dyDescent="0.25">
      <c r="A82" s="34">
        <v>63</v>
      </c>
      <c r="B82" s="48" t="s">
        <v>153</v>
      </c>
      <c r="C82" s="34">
        <v>1960</v>
      </c>
      <c r="D82" s="34">
        <v>3</v>
      </c>
      <c r="E82" s="36">
        <v>3</v>
      </c>
      <c r="F82" s="41">
        <v>1652.53</v>
      </c>
      <c r="G82" s="41">
        <v>1502.3</v>
      </c>
      <c r="H82" s="39">
        <v>53</v>
      </c>
      <c r="I82" s="40">
        <f>прил.2!C80</f>
        <v>2051243.25</v>
      </c>
      <c r="J82" s="40">
        <v>0</v>
      </c>
      <c r="K82" s="40">
        <v>0</v>
      </c>
      <c r="L82" s="40">
        <v>0</v>
      </c>
      <c r="M82" s="40">
        <f t="shared" si="11"/>
        <v>2051243.25</v>
      </c>
      <c r="N82" s="40">
        <f t="shared" si="12"/>
        <v>1365.4018837782069</v>
      </c>
      <c r="O82" s="49" t="s">
        <v>29</v>
      </c>
      <c r="P82" s="42" t="s">
        <v>100</v>
      </c>
    </row>
    <row r="83" spans="1:16" s="6" customFormat="1" ht="24.75" customHeight="1" x14ac:dyDescent="0.25">
      <c r="A83" s="34">
        <v>64</v>
      </c>
      <c r="B83" s="48" t="s">
        <v>154</v>
      </c>
      <c r="C83" s="34">
        <v>1960</v>
      </c>
      <c r="D83" s="34">
        <v>2</v>
      </c>
      <c r="E83" s="36">
        <v>1</v>
      </c>
      <c r="F83" s="41">
        <v>788</v>
      </c>
      <c r="G83" s="41">
        <v>728.32</v>
      </c>
      <c r="H83" s="39">
        <v>67</v>
      </c>
      <c r="I83" s="40">
        <f>прил.2!C81</f>
        <v>4611518.01</v>
      </c>
      <c r="J83" s="40">
        <v>0</v>
      </c>
      <c r="K83" s="40">
        <v>0</v>
      </c>
      <c r="L83" s="40">
        <v>0</v>
      </c>
      <c r="M83" s="40">
        <f t="shared" si="11"/>
        <v>4611518.01</v>
      </c>
      <c r="N83" s="40">
        <f t="shared" si="12"/>
        <v>6331.7195875439356</v>
      </c>
      <c r="O83" s="49" t="s">
        <v>29</v>
      </c>
      <c r="P83" s="42" t="s">
        <v>100</v>
      </c>
    </row>
    <row r="84" spans="1:16" s="6" customFormat="1" ht="24.75" customHeight="1" x14ac:dyDescent="0.25">
      <c r="A84" s="34">
        <v>65</v>
      </c>
      <c r="B84" s="48" t="s">
        <v>155</v>
      </c>
      <c r="C84" s="34">
        <v>1960</v>
      </c>
      <c r="D84" s="34">
        <v>2</v>
      </c>
      <c r="E84" s="36">
        <v>1</v>
      </c>
      <c r="F84" s="41">
        <v>571</v>
      </c>
      <c r="G84" s="41">
        <v>527.46</v>
      </c>
      <c r="H84" s="39">
        <v>38</v>
      </c>
      <c r="I84" s="40">
        <f>прил.2!C82</f>
        <v>6257709.4400000004</v>
      </c>
      <c r="J84" s="40">
        <v>0</v>
      </c>
      <c r="K84" s="40">
        <v>0</v>
      </c>
      <c r="L84" s="40">
        <v>0</v>
      </c>
      <c r="M84" s="40">
        <f t="shared" si="11"/>
        <v>6257709.4400000004</v>
      </c>
      <c r="N84" s="40">
        <f t="shared" si="12"/>
        <v>11863.855913244606</v>
      </c>
      <c r="O84" s="49" t="s">
        <v>29</v>
      </c>
      <c r="P84" s="42" t="s">
        <v>100</v>
      </c>
    </row>
    <row r="85" spans="1:16" s="6" customFormat="1" ht="24.75" customHeight="1" x14ac:dyDescent="0.25">
      <c r="A85" s="34">
        <v>66</v>
      </c>
      <c r="B85" s="48" t="s">
        <v>156</v>
      </c>
      <c r="C85" s="34">
        <v>1960</v>
      </c>
      <c r="D85" s="34">
        <v>2</v>
      </c>
      <c r="E85" s="36">
        <v>2</v>
      </c>
      <c r="F85" s="41">
        <v>555.29999999999995</v>
      </c>
      <c r="G85" s="41">
        <v>485.7</v>
      </c>
      <c r="H85" s="39">
        <v>35</v>
      </c>
      <c r="I85" s="40">
        <f>прил.2!C83</f>
        <v>797339.92</v>
      </c>
      <c r="J85" s="40">
        <v>0</v>
      </c>
      <c r="K85" s="40">
        <v>0</v>
      </c>
      <c r="L85" s="40">
        <v>0</v>
      </c>
      <c r="M85" s="40">
        <f t="shared" si="11"/>
        <v>797339.92</v>
      </c>
      <c r="N85" s="40">
        <f t="shared" si="12"/>
        <v>1641.6304714844555</v>
      </c>
      <c r="O85" s="49" t="s">
        <v>29</v>
      </c>
      <c r="P85" s="42" t="s">
        <v>100</v>
      </c>
    </row>
    <row r="86" spans="1:16" s="6" customFormat="1" ht="24.75" customHeight="1" x14ac:dyDescent="0.25">
      <c r="A86" s="34">
        <v>67</v>
      </c>
      <c r="B86" s="48" t="s">
        <v>157</v>
      </c>
      <c r="C86" s="34">
        <v>1961</v>
      </c>
      <c r="D86" s="34">
        <v>2</v>
      </c>
      <c r="E86" s="36">
        <v>2</v>
      </c>
      <c r="F86" s="41">
        <v>649.70000000000005</v>
      </c>
      <c r="G86" s="41">
        <v>595.9</v>
      </c>
      <c r="H86" s="39">
        <v>32</v>
      </c>
      <c r="I86" s="40">
        <f>прил.2!C84</f>
        <v>2302966.4000000004</v>
      </c>
      <c r="J86" s="40">
        <v>0</v>
      </c>
      <c r="K86" s="40">
        <v>0</v>
      </c>
      <c r="L86" s="40">
        <v>0</v>
      </c>
      <c r="M86" s="40">
        <f t="shared" si="11"/>
        <v>2302966.4000000004</v>
      </c>
      <c r="N86" s="40">
        <f t="shared" si="12"/>
        <v>3864.6860211444882</v>
      </c>
      <c r="O86" s="49" t="s">
        <v>29</v>
      </c>
      <c r="P86" s="42" t="s">
        <v>100</v>
      </c>
    </row>
    <row r="87" spans="1:16" s="6" customFormat="1" ht="24.75" customHeight="1" x14ac:dyDescent="0.25">
      <c r="A87" s="34">
        <v>68</v>
      </c>
      <c r="B87" s="48" t="s">
        <v>158</v>
      </c>
      <c r="C87" s="34">
        <v>1961</v>
      </c>
      <c r="D87" s="34">
        <v>2</v>
      </c>
      <c r="E87" s="36">
        <v>2</v>
      </c>
      <c r="F87" s="41">
        <v>381.81</v>
      </c>
      <c r="G87" s="41">
        <v>330.5</v>
      </c>
      <c r="H87" s="39">
        <v>25</v>
      </c>
      <c r="I87" s="40">
        <f>прил.2!C85</f>
        <v>2921763.2600000002</v>
      </c>
      <c r="J87" s="40">
        <v>0</v>
      </c>
      <c r="K87" s="40">
        <v>0</v>
      </c>
      <c r="L87" s="40">
        <v>0</v>
      </c>
      <c r="M87" s="40">
        <f t="shared" si="11"/>
        <v>2921763.2600000002</v>
      </c>
      <c r="N87" s="40">
        <f t="shared" si="12"/>
        <v>8840.4334644478076</v>
      </c>
      <c r="O87" s="49" t="s">
        <v>28</v>
      </c>
      <c r="P87" s="42" t="s">
        <v>100</v>
      </c>
    </row>
    <row r="88" spans="1:16" s="6" customFormat="1" ht="24.75" customHeight="1" x14ac:dyDescent="0.25">
      <c r="A88" s="34">
        <v>69</v>
      </c>
      <c r="B88" s="48" t="s">
        <v>159</v>
      </c>
      <c r="C88" s="34">
        <v>1961</v>
      </c>
      <c r="D88" s="34">
        <v>4</v>
      </c>
      <c r="E88" s="36">
        <v>2</v>
      </c>
      <c r="F88" s="41">
        <v>1420</v>
      </c>
      <c r="G88" s="41">
        <v>1246.7</v>
      </c>
      <c r="H88" s="39">
        <v>62</v>
      </c>
      <c r="I88" s="40">
        <f>прил.2!C86</f>
        <v>4909300.49</v>
      </c>
      <c r="J88" s="40">
        <v>0</v>
      </c>
      <c r="K88" s="40">
        <v>0</v>
      </c>
      <c r="L88" s="40">
        <v>0</v>
      </c>
      <c r="M88" s="40">
        <f t="shared" si="11"/>
        <v>4909300.49</v>
      </c>
      <c r="N88" s="40">
        <f t="shared" si="12"/>
        <v>3937.8362797786158</v>
      </c>
      <c r="O88" s="49" t="s">
        <v>29</v>
      </c>
      <c r="P88" s="42" t="s">
        <v>100</v>
      </c>
    </row>
    <row r="89" spans="1:16" s="6" customFormat="1" ht="24.75" customHeight="1" x14ac:dyDescent="0.25">
      <c r="A89" s="34">
        <v>70</v>
      </c>
      <c r="B89" s="48" t="s">
        <v>160</v>
      </c>
      <c r="C89" s="34">
        <v>1961</v>
      </c>
      <c r="D89" s="34">
        <v>2</v>
      </c>
      <c r="E89" s="36">
        <v>2</v>
      </c>
      <c r="F89" s="41">
        <v>570</v>
      </c>
      <c r="G89" s="41">
        <v>538.61</v>
      </c>
      <c r="H89" s="39">
        <v>38</v>
      </c>
      <c r="I89" s="40">
        <f>прил.2!C87</f>
        <v>7620431.1400000006</v>
      </c>
      <c r="J89" s="40">
        <v>0</v>
      </c>
      <c r="K89" s="40">
        <v>0</v>
      </c>
      <c r="L89" s="40">
        <v>0</v>
      </c>
      <c r="M89" s="40">
        <f t="shared" si="11"/>
        <v>7620431.1400000006</v>
      </c>
      <c r="N89" s="40">
        <f t="shared" si="12"/>
        <v>14148.328363751138</v>
      </c>
      <c r="O89" s="49" t="s">
        <v>28</v>
      </c>
      <c r="P89" s="42" t="s">
        <v>100</v>
      </c>
    </row>
    <row r="90" spans="1:16" s="6" customFormat="1" ht="24.75" customHeight="1" x14ac:dyDescent="0.25">
      <c r="A90" s="34">
        <v>71</v>
      </c>
      <c r="B90" s="48" t="s">
        <v>161</v>
      </c>
      <c r="C90" s="34">
        <v>1961</v>
      </c>
      <c r="D90" s="34">
        <v>3</v>
      </c>
      <c r="E90" s="36">
        <v>2</v>
      </c>
      <c r="F90" s="41">
        <v>1055</v>
      </c>
      <c r="G90" s="41">
        <v>980</v>
      </c>
      <c r="H90" s="39">
        <v>47</v>
      </c>
      <c r="I90" s="40">
        <f>прил.2!C88</f>
        <v>2446006.16</v>
      </c>
      <c r="J90" s="40">
        <v>0</v>
      </c>
      <c r="K90" s="40">
        <v>0</v>
      </c>
      <c r="L90" s="40">
        <v>0</v>
      </c>
      <c r="M90" s="40">
        <f t="shared" si="11"/>
        <v>2446006.16</v>
      </c>
      <c r="N90" s="40">
        <f t="shared" si="12"/>
        <v>2495.9246530612245</v>
      </c>
      <c r="O90" s="49" t="s">
        <v>29</v>
      </c>
      <c r="P90" s="42" t="s">
        <v>100</v>
      </c>
    </row>
    <row r="91" spans="1:16" s="6" customFormat="1" ht="24.75" customHeight="1" x14ac:dyDescent="0.25">
      <c r="A91" s="34">
        <v>72</v>
      </c>
      <c r="B91" s="48" t="s">
        <v>162</v>
      </c>
      <c r="C91" s="34">
        <v>1993</v>
      </c>
      <c r="D91" s="34">
        <v>5</v>
      </c>
      <c r="E91" s="36">
        <v>4</v>
      </c>
      <c r="F91" s="41">
        <v>5457.1</v>
      </c>
      <c r="G91" s="41">
        <v>4833.71</v>
      </c>
      <c r="H91" s="39">
        <v>212</v>
      </c>
      <c r="I91" s="40">
        <f>прил.2!C89</f>
        <v>11438371.23</v>
      </c>
      <c r="J91" s="40">
        <v>0</v>
      </c>
      <c r="K91" s="40">
        <v>0</v>
      </c>
      <c r="L91" s="40">
        <v>0</v>
      </c>
      <c r="M91" s="40">
        <f t="shared" si="11"/>
        <v>11438371.23</v>
      </c>
      <c r="N91" s="40">
        <f t="shared" si="12"/>
        <v>2366.3751507641127</v>
      </c>
      <c r="O91" s="49" t="s">
        <v>28</v>
      </c>
      <c r="P91" s="42" t="s">
        <v>100</v>
      </c>
    </row>
    <row r="92" spans="1:16" s="6" customFormat="1" ht="24.75" customHeight="1" x14ac:dyDescent="0.25">
      <c r="A92" s="34">
        <v>73</v>
      </c>
      <c r="B92" s="48" t="s">
        <v>163</v>
      </c>
      <c r="C92" s="34">
        <v>2000</v>
      </c>
      <c r="D92" s="34">
        <v>9</v>
      </c>
      <c r="E92" s="36">
        <v>1</v>
      </c>
      <c r="F92" s="41">
        <v>3782</v>
      </c>
      <c r="G92" s="41">
        <v>3310.2</v>
      </c>
      <c r="H92" s="39">
        <v>169</v>
      </c>
      <c r="I92" s="40">
        <f>прил.2!C90</f>
        <v>3418023.74</v>
      </c>
      <c r="J92" s="40">
        <v>0</v>
      </c>
      <c r="K92" s="40">
        <v>1265820.46</v>
      </c>
      <c r="L92" s="40">
        <v>0</v>
      </c>
      <c r="M92" s="40">
        <f t="shared" si="11"/>
        <v>2152203.2800000003</v>
      </c>
      <c r="N92" s="40">
        <f t="shared" si="12"/>
        <v>1032.5731798682859</v>
      </c>
      <c r="O92" s="49" t="s">
        <v>29</v>
      </c>
      <c r="P92" s="42" t="s">
        <v>100</v>
      </c>
    </row>
    <row r="93" spans="1:16" s="6" customFormat="1" ht="24.75" customHeight="1" x14ac:dyDescent="0.25">
      <c r="A93" s="56" t="s">
        <v>43</v>
      </c>
      <c r="B93" s="27"/>
      <c r="C93" s="28" t="s">
        <v>26</v>
      </c>
      <c r="D93" s="28" t="s">
        <v>26</v>
      </c>
      <c r="E93" s="28" t="s">
        <v>26</v>
      </c>
      <c r="F93" s="29">
        <f t="shared" ref="F93:M93" si="13">SUM(F94:F96)</f>
        <v>1459.47</v>
      </c>
      <c r="G93" s="29">
        <f t="shared" si="13"/>
        <v>1336.21</v>
      </c>
      <c r="H93" s="30">
        <f t="shared" si="13"/>
        <v>85</v>
      </c>
      <c r="I93" s="29">
        <f t="shared" si="13"/>
        <v>1129526.74</v>
      </c>
      <c r="J93" s="29">
        <f t="shared" si="13"/>
        <v>0</v>
      </c>
      <c r="K93" s="29">
        <f t="shared" si="13"/>
        <v>0</v>
      </c>
      <c r="L93" s="29">
        <f t="shared" si="13"/>
        <v>0</v>
      </c>
      <c r="M93" s="29">
        <f t="shared" si="13"/>
        <v>1129526.74</v>
      </c>
      <c r="N93" s="31">
        <f t="shared" si="12"/>
        <v>845.32127435058862</v>
      </c>
      <c r="O93" s="32" t="s">
        <v>26</v>
      </c>
      <c r="P93" s="32" t="s">
        <v>26</v>
      </c>
    </row>
    <row r="94" spans="1:16" s="6" customFormat="1" ht="24.75" customHeight="1" x14ac:dyDescent="0.25">
      <c r="A94" s="34">
        <v>74</v>
      </c>
      <c r="B94" s="35" t="s">
        <v>164</v>
      </c>
      <c r="C94" s="34">
        <v>1962</v>
      </c>
      <c r="D94" s="34">
        <v>2</v>
      </c>
      <c r="E94" s="36">
        <v>1</v>
      </c>
      <c r="F94" s="41">
        <v>370.48</v>
      </c>
      <c r="G94" s="52">
        <v>369.9</v>
      </c>
      <c r="H94" s="39">
        <v>11</v>
      </c>
      <c r="I94" s="40">
        <f>прил.2!C92</f>
        <v>110326.53</v>
      </c>
      <c r="J94" s="40">
        <v>0</v>
      </c>
      <c r="K94" s="40">
        <v>0</v>
      </c>
      <c r="L94" s="40">
        <v>0</v>
      </c>
      <c r="M94" s="40">
        <f>I94-J94-K94-L94</f>
        <v>110326.53</v>
      </c>
      <c r="N94" s="40">
        <f t="shared" si="12"/>
        <v>298.26042173560421</v>
      </c>
      <c r="O94" s="49" t="s">
        <v>29</v>
      </c>
      <c r="P94" s="42" t="s">
        <v>100</v>
      </c>
    </row>
    <row r="95" spans="1:16" s="6" customFormat="1" ht="24.75" customHeight="1" x14ac:dyDescent="0.25">
      <c r="A95" s="34">
        <v>75</v>
      </c>
      <c r="B95" s="35" t="s">
        <v>165</v>
      </c>
      <c r="C95" s="34">
        <v>1962</v>
      </c>
      <c r="D95" s="34">
        <v>2</v>
      </c>
      <c r="E95" s="36">
        <v>1</v>
      </c>
      <c r="F95" s="41">
        <v>405.79</v>
      </c>
      <c r="G95" s="52">
        <v>368.91</v>
      </c>
      <c r="H95" s="39">
        <v>16</v>
      </c>
      <c r="I95" s="40">
        <f>прил.2!C93</f>
        <v>120841.62</v>
      </c>
      <c r="J95" s="40">
        <v>0</v>
      </c>
      <c r="K95" s="40">
        <v>0</v>
      </c>
      <c r="L95" s="40">
        <v>0</v>
      </c>
      <c r="M95" s="40">
        <f>I95-J95-K95-L95</f>
        <v>120841.62</v>
      </c>
      <c r="N95" s="40">
        <f t="shared" si="12"/>
        <v>327.56395868911113</v>
      </c>
      <c r="O95" s="49" t="s">
        <v>29</v>
      </c>
      <c r="P95" s="42" t="s">
        <v>100</v>
      </c>
    </row>
    <row r="96" spans="1:16" s="6" customFormat="1" ht="24.75" customHeight="1" x14ac:dyDescent="0.25">
      <c r="A96" s="34">
        <v>76</v>
      </c>
      <c r="B96" s="48" t="s">
        <v>166</v>
      </c>
      <c r="C96" s="34">
        <v>1973</v>
      </c>
      <c r="D96" s="34">
        <v>2</v>
      </c>
      <c r="E96" s="36">
        <v>2</v>
      </c>
      <c r="F96" s="37">
        <v>683.2</v>
      </c>
      <c r="G96" s="41">
        <v>597.4</v>
      </c>
      <c r="H96" s="39">
        <v>58</v>
      </c>
      <c r="I96" s="40">
        <f>прил.2!C94</f>
        <v>898358.59</v>
      </c>
      <c r="J96" s="40">
        <v>0</v>
      </c>
      <c r="K96" s="40">
        <v>0</v>
      </c>
      <c r="L96" s="40">
        <v>0</v>
      </c>
      <c r="M96" s="40">
        <f>I96-J96-K96-L96</f>
        <v>898358.59</v>
      </c>
      <c r="N96" s="40">
        <f t="shared" si="12"/>
        <v>1503.7806996986944</v>
      </c>
      <c r="O96" s="49" t="s">
        <v>29</v>
      </c>
      <c r="P96" s="42" t="s">
        <v>100</v>
      </c>
    </row>
    <row r="97" spans="1:16" s="6" customFormat="1" ht="24.75" customHeight="1" x14ac:dyDescent="0.25">
      <c r="A97" s="33" t="s">
        <v>44</v>
      </c>
      <c r="B97" s="27"/>
      <c r="C97" s="28" t="s">
        <v>26</v>
      </c>
      <c r="D97" s="28" t="s">
        <v>26</v>
      </c>
      <c r="E97" s="28" t="s">
        <v>26</v>
      </c>
      <c r="F97" s="29">
        <f t="shared" ref="F97:M97" si="14">SUM(F98:F102)</f>
        <v>2880.01</v>
      </c>
      <c r="G97" s="29">
        <f t="shared" si="14"/>
        <v>2110.3999999999996</v>
      </c>
      <c r="H97" s="30">
        <f t="shared" si="14"/>
        <v>98</v>
      </c>
      <c r="I97" s="29">
        <f t="shared" si="14"/>
        <v>23931402</v>
      </c>
      <c r="J97" s="29">
        <f t="shared" si="14"/>
        <v>0</v>
      </c>
      <c r="K97" s="29">
        <f t="shared" si="14"/>
        <v>0</v>
      </c>
      <c r="L97" s="29">
        <f t="shared" si="14"/>
        <v>0</v>
      </c>
      <c r="M97" s="29">
        <f t="shared" si="14"/>
        <v>23931402</v>
      </c>
      <c r="N97" s="31">
        <f t="shared" si="12"/>
        <v>11339.746967399547</v>
      </c>
      <c r="O97" s="32" t="s">
        <v>26</v>
      </c>
      <c r="P97" s="32" t="s">
        <v>26</v>
      </c>
    </row>
    <row r="98" spans="1:16" s="6" customFormat="1" ht="24.75" customHeight="1" x14ac:dyDescent="0.25">
      <c r="A98" s="50">
        <v>77</v>
      </c>
      <c r="B98" s="35" t="s">
        <v>167</v>
      </c>
      <c r="C98" s="34">
        <v>1949</v>
      </c>
      <c r="D98" s="34">
        <v>2</v>
      </c>
      <c r="E98" s="36">
        <v>1</v>
      </c>
      <c r="F98" s="41">
        <v>404.91</v>
      </c>
      <c r="G98" s="58">
        <v>367.3</v>
      </c>
      <c r="H98" s="39">
        <v>13</v>
      </c>
      <c r="I98" s="40">
        <f>прил.2!C96</f>
        <v>2317092.7400000002</v>
      </c>
      <c r="J98" s="40">
        <v>0</v>
      </c>
      <c r="K98" s="40">
        <v>0</v>
      </c>
      <c r="L98" s="40">
        <v>0</v>
      </c>
      <c r="M98" s="40">
        <f>I98-J98-K98-L98</f>
        <v>2317092.7400000002</v>
      </c>
      <c r="N98" s="40">
        <f t="shared" si="12"/>
        <v>6308.4474271712497</v>
      </c>
      <c r="O98" s="49" t="s">
        <v>29</v>
      </c>
      <c r="P98" s="42" t="s">
        <v>100</v>
      </c>
    </row>
    <row r="99" spans="1:16" s="6" customFormat="1" ht="24.75" customHeight="1" x14ac:dyDescent="0.25">
      <c r="A99" s="50">
        <v>78</v>
      </c>
      <c r="B99" s="59" t="s">
        <v>168</v>
      </c>
      <c r="C99" s="34">
        <v>1963</v>
      </c>
      <c r="D99" s="34">
        <v>2</v>
      </c>
      <c r="E99" s="36">
        <v>2</v>
      </c>
      <c r="F99" s="41">
        <v>379.2</v>
      </c>
      <c r="G99" s="41">
        <v>365.5</v>
      </c>
      <c r="H99" s="39">
        <v>22</v>
      </c>
      <c r="I99" s="40">
        <f>прил.2!C97</f>
        <v>1954726.28</v>
      </c>
      <c r="J99" s="40">
        <v>0</v>
      </c>
      <c r="K99" s="40">
        <v>0</v>
      </c>
      <c r="L99" s="40">
        <v>0</v>
      </c>
      <c r="M99" s="40">
        <f>I99-J99-K99-L99</f>
        <v>1954726.28</v>
      </c>
      <c r="N99" s="40">
        <f t="shared" si="12"/>
        <v>5348.088317373461</v>
      </c>
      <c r="O99" s="49" t="s">
        <v>28</v>
      </c>
      <c r="P99" s="42" t="s">
        <v>100</v>
      </c>
    </row>
    <row r="100" spans="1:16" s="6" customFormat="1" ht="24.75" customHeight="1" x14ac:dyDescent="0.25">
      <c r="A100" s="50">
        <v>79</v>
      </c>
      <c r="B100" s="48" t="s">
        <v>169</v>
      </c>
      <c r="C100" s="34">
        <v>1970</v>
      </c>
      <c r="D100" s="34">
        <v>1</v>
      </c>
      <c r="E100" s="36">
        <v>2</v>
      </c>
      <c r="F100" s="41">
        <v>220.3</v>
      </c>
      <c r="G100" s="41">
        <v>155.30000000000001</v>
      </c>
      <c r="H100" s="39">
        <v>10</v>
      </c>
      <c r="I100" s="40">
        <f>прил.2!C98</f>
        <v>75000</v>
      </c>
      <c r="J100" s="40">
        <v>0</v>
      </c>
      <c r="K100" s="40">
        <v>0</v>
      </c>
      <c r="L100" s="40">
        <v>0</v>
      </c>
      <c r="M100" s="40">
        <f>I100-J100-K100-L100</f>
        <v>75000</v>
      </c>
      <c r="N100" s="40">
        <f t="shared" si="12"/>
        <v>482.93625241468123</v>
      </c>
      <c r="O100" s="49" t="s">
        <v>29</v>
      </c>
      <c r="P100" s="42" t="s">
        <v>100</v>
      </c>
    </row>
    <row r="101" spans="1:16" s="6" customFormat="1" ht="24.75" customHeight="1" x14ac:dyDescent="0.25">
      <c r="A101" s="50">
        <v>80</v>
      </c>
      <c r="B101" s="48" t="s">
        <v>45</v>
      </c>
      <c r="C101" s="34">
        <v>1981</v>
      </c>
      <c r="D101" s="34">
        <v>2</v>
      </c>
      <c r="E101" s="36">
        <v>3</v>
      </c>
      <c r="F101" s="41">
        <v>1345.2</v>
      </c>
      <c r="G101" s="41">
        <v>854.6</v>
      </c>
      <c r="H101" s="39">
        <v>47</v>
      </c>
      <c r="I101" s="40">
        <f>прил.2!C99</f>
        <v>16607366.739999998</v>
      </c>
      <c r="J101" s="40">
        <v>0</v>
      </c>
      <c r="K101" s="40">
        <v>0</v>
      </c>
      <c r="L101" s="40">
        <v>0</v>
      </c>
      <c r="M101" s="40">
        <f>I101-J101-K101-L101</f>
        <v>16607366.739999998</v>
      </c>
      <c r="N101" s="40">
        <f t="shared" si="12"/>
        <v>19432.912169435989</v>
      </c>
      <c r="O101" s="49" t="s">
        <v>67</v>
      </c>
      <c r="P101" s="42" t="s">
        <v>100</v>
      </c>
    </row>
    <row r="102" spans="1:16" s="6" customFormat="1" ht="24.75" customHeight="1" x14ac:dyDescent="0.25">
      <c r="A102" s="50">
        <v>81</v>
      </c>
      <c r="B102" s="48" t="s">
        <v>170</v>
      </c>
      <c r="C102" s="44">
        <v>1917</v>
      </c>
      <c r="D102" s="44">
        <v>2</v>
      </c>
      <c r="E102" s="36">
        <v>1</v>
      </c>
      <c r="F102" s="37">
        <v>530.4</v>
      </c>
      <c r="G102" s="37">
        <v>367.7</v>
      </c>
      <c r="H102" s="39">
        <v>6</v>
      </c>
      <c r="I102" s="40">
        <f>прил.2!C100</f>
        <v>2977216.24</v>
      </c>
      <c r="J102" s="40">
        <v>0</v>
      </c>
      <c r="K102" s="40">
        <v>0</v>
      </c>
      <c r="L102" s="40">
        <v>0</v>
      </c>
      <c r="M102" s="40">
        <f>I102-J102-K102-L102</f>
        <v>2977216.24</v>
      </c>
      <c r="N102" s="40">
        <f t="shared" si="12"/>
        <v>8096.8622246396526</v>
      </c>
      <c r="O102" s="49" t="s">
        <v>29</v>
      </c>
      <c r="P102" s="42" t="s">
        <v>100</v>
      </c>
    </row>
    <row r="103" spans="1:16" s="6" customFormat="1" ht="24.75" customHeight="1" x14ac:dyDescent="0.25">
      <c r="A103" s="33" t="s">
        <v>46</v>
      </c>
      <c r="B103" s="27"/>
      <c r="C103" s="28" t="s">
        <v>26</v>
      </c>
      <c r="D103" s="28" t="s">
        <v>26</v>
      </c>
      <c r="E103" s="28" t="s">
        <v>26</v>
      </c>
      <c r="F103" s="29">
        <f t="shared" ref="F103:M103" si="15">SUM(F104:F110)</f>
        <v>2849.67</v>
      </c>
      <c r="G103" s="29">
        <f t="shared" si="15"/>
        <v>2606.5</v>
      </c>
      <c r="H103" s="30">
        <f t="shared" si="15"/>
        <v>106</v>
      </c>
      <c r="I103" s="29">
        <f t="shared" si="15"/>
        <v>4281520.49</v>
      </c>
      <c r="J103" s="29">
        <f t="shared" si="15"/>
        <v>0</v>
      </c>
      <c r="K103" s="29">
        <f t="shared" si="15"/>
        <v>0</v>
      </c>
      <c r="L103" s="29">
        <f t="shared" si="15"/>
        <v>0</v>
      </c>
      <c r="M103" s="29">
        <f t="shared" si="15"/>
        <v>4281520.49</v>
      </c>
      <c r="N103" s="31">
        <f t="shared" si="12"/>
        <v>1642.6320698254365</v>
      </c>
      <c r="O103" s="32" t="s">
        <v>26</v>
      </c>
      <c r="P103" s="32" t="s">
        <v>26</v>
      </c>
    </row>
    <row r="104" spans="1:16" s="6" customFormat="1" ht="24.75" customHeight="1" x14ac:dyDescent="0.25">
      <c r="A104" s="50">
        <v>82</v>
      </c>
      <c r="B104" s="48" t="s">
        <v>171</v>
      </c>
      <c r="C104" s="34">
        <v>1967</v>
      </c>
      <c r="D104" s="34">
        <v>2</v>
      </c>
      <c r="E104" s="36">
        <v>2</v>
      </c>
      <c r="F104" s="37">
        <v>411.1</v>
      </c>
      <c r="G104" s="41">
        <v>377.3</v>
      </c>
      <c r="H104" s="39">
        <v>11</v>
      </c>
      <c r="I104" s="40">
        <f>прил.2!C102</f>
        <v>441761.89</v>
      </c>
      <c r="J104" s="40">
        <v>0</v>
      </c>
      <c r="K104" s="40">
        <v>0</v>
      </c>
      <c r="L104" s="40">
        <v>0</v>
      </c>
      <c r="M104" s="40">
        <f t="shared" ref="M104:M110" si="16">I104-J104-K104-L104</f>
        <v>441761.89</v>
      </c>
      <c r="N104" s="40">
        <f t="shared" si="12"/>
        <v>1170.8504903260005</v>
      </c>
      <c r="O104" s="49" t="s">
        <v>29</v>
      </c>
      <c r="P104" s="42" t="s">
        <v>100</v>
      </c>
    </row>
    <row r="105" spans="1:16" s="6" customFormat="1" ht="24.75" customHeight="1" x14ac:dyDescent="0.25">
      <c r="A105" s="50">
        <v>83</v>
      </c>
      <c r="B105" s="48" t="s">
        <v>172</v>
      </c>
      <c r="C105" s="34">
        <v>1974</v>
      </c>
      <c r="D105" s="34">
        <v>2</v>
      </c>
      <c r="E105" s="36">
        <v>1</v>
      </c>
      <c r="F105" s="37">
        <v>407.55</v>
      </c>
      <c r="G105" s="41">
        <v>367.7</v>
      </c>
      <c r="H105" s="39">
        <v>15</v>
      </c>
      <c r="I105" s="40">
        <f>прил.2!C103</f>
        <v>150000</v>
      </c>
      <c r="J105" s="40">
        <v>0</v>
      </c>
      <c r="K105" s="40">
        <v>0</v>
      </c>
      <c r="L105" s="40">
        <v>0</v>
      </c>
      <c r="M105" s="40">
        <f t="shared" si="16"/>
        <v>150000</v>
      </c>
      <c r="N105" s="40">
        <f t="shared" si="12"/>
        <v>407.9412564590699</v>
      </c>
      <c r="O105" s="49" t="s">
        <v>29</v>
      </c>
      <c r="P105" s="42" t="s">
        <v>100</v>
      </c>
    </row>
    <row r="106" spans="1:16" s="6" customFormat="1" ht="24.75" customHeight="1" x14ac:dyDescent="0.25">
      <c r="A106" s="50">
        <v>84</v>
      </c>
      <c r="B106" s="48" t="s">
        <v>173</v>
      </c>
      <c r="C106" s="34">
        <v>1979</v>
      </c>
      <c r="D106" s="34">
        <v>2</v>
      </c>
      <c r="E106" s="36">
        <v>1</v>
      </c>
      <c r="F106" s="37">
        <v>411.62</v>
      </c>
      <c r="G106" s="41">
        <v>373.3</v>
      </c>
      <c r="H106" s="39">
        <v>17</v>
      </c>
      <c r="I106" s="40">
        <f>прил.2!C104</f>
        <v>150000</v>
      </c>
      <c r="J106" s="40">
        <v>0</v>
      </c>
      <c r="K106" s="40">
        <v>0</v>
      </c>
      <c r="L106" s="40">
        <v>0</v>
      </c>
      <c r="M106" s="40">
        <f t="shared" si="16"/>
        <v>150000</v>
      </c>
      <c r="N106" s="40">
        <f t="shared" si="12"/>
        <v>401.82159121350116</v>
      </c>
      <c r="O106" s="49" t="s">
        <v>29</v>
      </c>
      <c r="P106" s="42" t="s">
        <v>100</v>
      </c>
    </row>
    <row r="107" spans="1:16" s="6" customFormat="1" ht="24.75" customHeight="1" x14ac:dyDescent="0.25">
      <c r="A107" s="50">
        <v>85</v>
      </c>
      <c r="B107" s="48" t="s">
        <v>174</v>
      </c>
      <c r="C107" s="34">
        <v>1979</v>
      </c>
      <c r="D107" s="34">
        <v>2</v>
      </c>
      <c r="E107" s="36">
        <v>1</v>
      </c>
      <c r="F107" s="37">
        <v>391.5</v>
      </c>
      <c r="G107" s="41">
        <v>361.5</v>
      </c>
      <c r="H107" s="39">
        <v>13</v>
      </c>
      <c r="I107" s="40">
        <f>прил.2!C105</f>
        <v>100000</v>
      </c>
      <c r="J107" s="40">
        <v>0</v>
      </c>
      <c r="K107" s="40">
        <v>0</v>
      </c>
      <c r="L107" s="40">
        <v>0</v>
      </c>
      <c r="M107" s="40">
        <f t="shared" si="16"/>
        <v>100000</v>
      </c>
      <c r="N107" s="40">
        <f t="shared" si="12"/>
        <v>276.62517289073304</v>
      </c>
      <c r="O107" s="49" t="s">
        <v>29</v>
      </c>
      <c r="P107" s="42" t="s">
        <v>100</v>
      </c>
    </row>
    <row r="108" spans="1:16" s="6" customFormat="1" ht="24.75" customHeight="1" x14ac:dyDescent="0.25">
      <c r="A108" s="50">
        <v>86</v>
      </c>
      <c r="B108" s="48" t="s">
        <v>47</v>
      </c>
      <c r="C108" s="34">
        <v>1965</v>
      </c>
      <c r="D108" s="34">
        <v>2</v>
      </c>
      <c r="E108" s="36">
        <v>1</v>
      </c>
      <c r="F108" s="37">
        <v>377.2</v>
      </c>
      <c r="G108" s="41">
        <v>354.2</v>
      </c>
      <c r="H108" s="39">
        <v>23</v>
      </c>
      <c r="I108" s="40">
        <f>прил.2!C106</f>
        <v>2136049.77</v>
      </c>
      <c r="J108" s="40">
        <v>0</v>
      </c>
      <c r="K108" s="40">
        <v>0</v>
      </c>
      <c r="L108" s="40">
        <v>0</v>
      </c>
      <c r="M108" s="40">
        <f t="shared" si="16"/>
        <v>2136049.77</v>
      </c>
      <c r="N108" s="40">
        <f t="shared" si="12"/>
        <v>6030.6317617165441</v>
      </c>
      <c r="O108" s="49" t="s">
        <v>67</v>
      </c>
      <c r="P108" s="42" t="s">
        <v>100</v>
      </c>
    </row>
    <row r="109" spans="1:16" s="6" customFormat="1" ht="24.75" customHeight="1" x14ac:dyDescent="0.25">
      <c r="A109" s="50">
        <v>87</v>
      </c>
      <c r="B109" s="48" t="s">
        <v>48</v>
      </c>
      <c r="C109" s="34">
        <v>1967</v>
      </c>
      <c r="D109" s="34">
        <v>2</v>
      </c>
      <c r="E109" s="36">
        <v>2</v>
      </c>
      <c r="F109" s="37">
        <v>421.9</v>
      </c>
      <c r="G109" s="41">
        <v>378.2</v>
      </c>
      <c r="H109" s="39">
        <v>18</v>
      </c>
      <c r="I109" s="40">
        <f>прил.2!C107</f>
        <v>1053708.8299999998</v>
      </c>
      <c r="J109" s="40">
        <v>0</v>
      </c>
      <c r="K109" s="40">
        <v>0</v>
      </c>
      <c r="L109" s="40">
        <v>0</v>
      </c>
      <c r="M109" s="40">
        <f t="shared" si="16"/>
        <v>1053708.8299999998</v>
      </c>
      <c r="N109" s="40">
        <f t="shared" si="12"/>
        <v>2786.1153622421994</v>
      </c>
      <c r="O109" s="49" t="s">
        <v>28</v>
      </c>
      <c r="P109" s="42" t="s">
        <v>100</v>
      </c>
    </row>
    <row r="110" spans="1:16" s="6" customFormat="1" ht="24.75" customHeight="1" x14ac:dyDescent="0.25">
      <c r="A110" s="50">
        <v>88</v>
      </c>
      <c r="B110" s="48" t="s">
        <v>175</v>
      </c>
      <c r="C110" s="34">
        <v>1966</v>
      </c>
      <c r="D110" s="34">
        <v>2</v>
      </c>
      <c r="E110" s="36">
        <v>2</v>
      </c>
      <c r="F110" s="37">
        <v>428.8</v>
      </c>
      <c r="G110" s="41">
        <v>394.3</v>
      </c>
      <c r="H110" s="39">
        <v>9</v>
      </c>
      <c r="I110" s="40">
        <f>прил.2!C108</f>
        <v>250000</v>
      </c>
      <c r="J110" s="40">
        <v>0</v>
      </c>
      <c r="K110" s="40">
        <v>0</v>
      </c>
      <c r="L110" s="40">
        <v>0</v>
      </c>
      <c r="M110" s="40">
        <f t="shared" si="16"/>
        <v>250000</v>
      </c>
      <c r="N110" s="40">
        <f t="shared" si="12"/>
        <v>634.03499873192993</v>
      </c>
      <c r="O110" s="49" t="s">
        <v>29</v>
      </c>
      <c r="P110" s="42" t="s">
        <v>100</v>
      </c>
    </row>
    <row r="111" spans="1:16" s="6" customFormat="1" ht="24.75" customHeight="1" x14ac:dyDescent="0.25">
      <c r="A111" s="33" t="s">
        <v>49</v>
      </c>
      <c r="B111" s="27"/>
      <c r="C111" s="28" t="s">
        <v>26</v>
      </c>
      <c r="D111" s="28" t="s">
        <v>26</v>
      </c>
      <c r="E111" s="28" t="s">
        <v>26</v>
      </c>
      <c r="F111" s="29">
        <f t="shared" ref="F111:M111" si="17">SUM(F112:F114)</f>
        <v>1965.03</v>
      </c>
      <c r="G111" s="29">
        <f t="shared" si="17"/>
        <v>1810.9</v>
      </c>
      <c r="H111" s="30">
        <f t="shared" si="17"/>
        <v>113</v>
      </c>
      <c r="I111" s="29">
        <f t="shared" si="17"/>
        <v>1572657.04</v>
      </c>
      <c r="J111" s="29">
        <f t="shared" si="17"/>
        <v>0</v>
      </c>
      <c r="K111" s="29">
        <f t="shared" si="17"/>
        <v>0</v>
      </c>
      <c r="L111" s="29">
        <f t="shared" si="17"/>
        <v>0</v>
      </c>
      <c r="M111" s="29">
        <f t="shared" si="17"/>
        <v>1572657.04</v>
      </c>
      <c r="N111" s="31">
        <f t="shared" si="12"/>
        <v>868.43947208570319</v>
      </c>
      <c r="O111" s="32" t="s">
        <v>26</v>
      </c>
      <c r="P111" s="32" t="s">
        <v>26</v>
      </c>
    </row>
    <row r="112" spans="1:16" s="6" customFormat="1" ht="24.75" customHeight="1" x14ac:dyDescent="0.25">
      <c r="A112" s="34">
        <v>89</v>
      </c>
      <c r="B112" s="48" t="s">
        <v>176</v>
      </c>
      <c r="C112" s="34">
        <v>1977</v>
      </c>
      <c r="D112" s="43">
        <v>2</v>
      </c>
      <c r="E112" s="36">
        <v>1</v>
      </c>
      <c r="F112" s="41">
        <v>389.4</v>
      </c>
      <c r="G112" s="41">
        <v>354</v>
      </c>
      <c r="H112" s="39">
        <v>15</v>
      </c>
      <c r="I112" s="40">
        <f>прил.2!C110</f>
        <v>300000</v>
      </c>
      <c r="J112" s="40">
        <v>0</v>
      </c>
      <c r="K112" s="40">
        <v>0</v>
      </c>
      <c r="L112" s="40">
        <v>0</v>
      </c>
      <c r="M112" s="40">
        <f>I112-J112-K112-L112</f>
        <v>300000</v>
      </c>
      <c r="N112" s="40">
        <f t="shared" si="12"/>
        <v>847.45762711864404</v>
      </c>
      <c r="O112" s="49" t="s">
        <v>29</v>
      </c>
      <c r="P112" s="42" t="s">
        <v>100</v>
      </c>
    </row>
    <row r="113" spans="1:16" s="6" customFormat="1" ht="24.75" customHeight="1" x14ac:dyDescent="0.25">
      <c r="A113" s="34">
        <v>90</v>
      </c>
      <c r="B113" s="48" t="s">
        <v>177</v>
      </c>
      <c r="C113" s="34">
        <v>1977</v>
      </c>
      <c r="D113" s="43">
        <v>2</v>
      </c>
      <c r="E113" s="36">
        <v>2</v>
      </c>
      <c r="F113" s="41">
        <v>792.33</v>
      </c>
      <c r="G113" s="41">
        <v>720.3</v>
      </c>
      <c r="H113" s="39">
        <v>49</v>
      </c>
      <c r="I113" s="40">
        <f>прил.2!C111</f>
        <v>250000</v>
      </c>
      <c r="J113" s="40">
        <v>0</v>
      </c>
      <c r="K113" s="40">
        <v>0</v>
      </c>
      <c r="L113" s="40">
        <v>0</v>
      </c>
      <c r="M113" s="40">
        <f>I113-J113-K113-L113</f>
        <v>250000</v>
      </c>
      <c r="N113" s="40">
        <f t="shared" si="12"/>
        <v>347.07760655282522</v>
      </c>
      <c r="O113" s="49" t="s">
        <v>29</v>
      </c>
      <c r="P113" s="42" t="s">
        <v>100</v>
      </c>
    </row>
    <row r="114" spans="1:16" s="6" customFormat="1" ht="24.75" customHeight="1" x14ac:dyDescent="0.25">
      <c r="A114" s="34">
        <v>91</v>
      </c>
      <c r="B114" s="48" t="s">
        <v>178</v>
      </c>
      <c r="C114" s="34">
        <v>1978</v>
      </c>
      <c r="D114" s="43">
        <v>2</v>
      </c>
      <c r="E114" s="36">
        <v>2</v>
      </c>
      <c r="F114" s="41">
        <v>783.3</v>
      </c>
      <c r="G114" s="41">
        <v>736.6</v>
      </c>
      <c r="H114" s="39">
        <v>49</v>
      </c>
      <c r="I114" s="40">
        <f>прил.2!C112</f>
        <v>1022657.04</v>
      </c>
      <c r="J114" s="40">
        <v>0</v>
      </c>
      <c r="K114" s="40">
        <v>0</v>
      </c>
      <c r="L114" s="40">
        <v>0</v>
      </c>
      <c r="M114" s="40">
        <f>I114-J114-K114-L114</f>
        <v>1022657.04</v>
      </c>
      <c r="N114" s="40">
        <f t="shared" si="12"/>
        <v>1388.3478685853925</v>
      </c>
      <c r="O114" s="49" t="s">
        <v>28</v>
      </c>
      <c r="P114" s="42" t="s">
        <v>100</v>
      </c>
    </row>
    <row r="115" spans="1:16" s="6" customFormat="1" ht="24.75" customHeight="1" x14ac:dyDescent="0.25">
      <c r="A115" s="33" t="s">
        <v>50</v>
      </c>
      <c r="B115" s="27"/>
      <c r="C115" s="28" t="s">
        <v>26</v>
      </c>
      <c r="D115" s="28" t="s">
        <v>26</v>
      </c>
      <c r="E115" s="28" t="s">
        <v>26</v>
      </c>
      <c r="F115" s="29">
        <f t="shared" ref="F115:M115" si="18">SUM(F116:F137)</f>
        <v>13934.32</v>
      </c>
      <c r="G115" s="29">
        <f t="shared" si="18"/>
        <v>12233.420000000002</v>
      </c>
      <c r="H115" s="30">
        <f t="shared" si="18"/>
        <v>589</v>
      </c>
      <c r="I115" s="29">
        <f t="shared" si="18"/>
        <v>66922890.50999999</v>
      </c>
      <c r="J115" s="29">
        <f t="shared" si="18"/>
        <v>0</v>
      </c>
      <c r="K115" s="29">
        <f t="shared" si="18"/>
        <v>0</v>
      </c>
      <c r="L115" s="29">
        <f t="shared" si="18"/>
        <v>0</v>
      </c>
      <c r="M115" s="29">
        <f t="shared" si="18"/>
        <v>66922890.50999999</v>
      </c>
      <c r="N115" s="31">
        <f t="shared" si="12"/>
        <v>5470.4972534254512</v>
      </c>
      <c r="O115" s="32" t="s">
        <v>26</v>
      </c>
      <c r="P115" s="32" t="s">
        <v>26</v>
      </c>
    </row>
    <row r="116" spans="1:16" s="6" customFormat="1" ht="24.75" customHeight="1" x14ac:dyDescent="0.25">
      <c r="A116" s="34">
        <v>92</v>
      </c>
      <c r="B116" s="35" t="s">
        <v>179</v>
      </c>
      <c r="C116" s="34">
        <v>1970</v>
      </c>
      <c r="D116" s="34">
        <v>2</v>
      </c>
      <c r="E116" s="36">
        <v>2</v>
      </c>
      <c r="F116" s="41">
        <v>726</v>
      </c>
      <c r="G116" s="52">
        <v>654.4</v>
      </c>
      <c r="H116" s="39">
        <v>30</v>
      </c>
      <c r="I116" s="40">
        <f>прил.2!C114</f>
        <v>901505.18</v>
      </c>
      <c r="J116" s="40">
        <v>0</v>
      </c>
      <c r="K116" s="40">
        <v>0</v>
      </c>
      <c r="L116" s="40">
        <v>0</v>
      </c>
      <c r="M116" s="40">
        <f t="shared" ref="M116:M137" si="19">I116-J116-K116-L116</f>
        <v>901505.18</v>
      </c>
      <c r="N116" s="40">
        <f t="shared" si="12"/>
        <v>1377.6057151589243</v>
      </c>
      <c r="O116" s="49" t="s">
        <v>29</v>
      </c>
      <c r="P116" s="42" t="s">
        <v>100</v>
      </c>
    </row>
    <row r="117" spans="1:16" s="6" customFormat="1" ht="24.75" customHeight="1" x14ac:dyDescent="0.25">
      <c r="A117" s="34">
        <v>93</v>
      </c>
      <c r="B117" s="35" t="s">
        <v>180</v>
      </c>
      <c r="C117" s="34">
        <v>1917</v>
      </c>
      <c r="D117" s="34">
        <v>2</v>
      </c>
      <c r="E117" s="36">
        <v>1</v>
      </c>
      <c r="F117" s="41">
        <v>316.60000000000002</v>
      </c>
      <c r="G117" s="52">
        <v>249.9</v>
      </c>
      <c r="H117" s="39">
        <v>12</v>
      </c>
      <c r="I117" s="40">
        <f>прил.2!C115</f>
        <v>20434099.59</v>
      </c>
      <c r="J117" s="40">
        <v>0</v>
      </c>
      <c r="K117" s="40">
        <v>0</v>
      </c>
      <c r="L117" s="40">
        <v>0</v>
      </c>
      <c r="M117" s="40">
        <f t="shared" si="19"/>
        <v>20434099.59</v>
      </c>
      <c r="N117" s="40">
        <f t="shared" si="12"/>
        <v>81769.106002400964</v>
      </c>
      <c r="O117" s="49" t="s">
        <v>28</v>
      </c>
      <c r="P117" s="42" t="s">
        <v>100</v>
      </c>
    </row>
    <row r="118" spans="1:16" s="6" customFormat="1" ht="24.75" customHeight="1" x14ac:dyDescent="0.25">
      <c r="A118" s="34">
        <v>94</v>
      </c>
      <c r="B118" s="48" t="s">
        <v>181</v>
      </c>
      <c r="C118" s="34">
        <v>1957</v>
      </c>
      <c r="D118" s="34">
        <v>2</v>
      </c>
      <c r="E118" s="36">
        <v>2</v>
      </c>
      <c r="F118" s="41">
        <v>412.5</v>
      </c>
      <c r="G118" s="41">
        <v>375</v>
      </c>
      <c r="H118" s="39">
        <v>12</v>
      </c>
      <c r="I118" s="40">
        <f>прил.2!C116</f>
        <v>100000</v>
      </c>
      <c r="J118" s="40">
        <v>0</v>
      </c>
      <c r="K118" s="40">
        <v>0</v>
      </c>
      <c r="L118" s="40">
        <v>0</v>
      </c>
      <c r="M118" s="40">
        <f t="shared" si="19"/>
        <v>100000</v>
      </c>
      <c r="N118" s="40">
        <f t="shared" si="12"/>
        <v>266.66666666666669</v>
      </c>
      <c r="O118" s="49" t="s">
        <v>29</v>
      </c>
      <c r="P118" s="42" t="s">
        <v>100</v>
      </c>
    </row>
    <row r="119" spans="1:16" s="6" customFormat="1" ht="24.75" customHeight="1" x14ac:dyDescent="0.25">
      <c r="A119" s="34">
        <v>95</v>
      </c>
      <c r="B119" s="48" t="s">
        <v>51</v>
      </c>
      <c r="C119" s="34">
        <v>1960</v>
      </c>
      <c r="D119" s="34">
        <v>2</v>
      </c>
      <c r="E119" s="36">
        <v>2</v>
      </c>
      <c r="F119" s="41">
        <v>758.34</v>
      </c>
      <c r="G119" s="41">
        <v>690.1</v>
      </c>
      <c r="H119" s="39">
        <v>49</v>
      </c>
      <c r="I119" s="40">
        <f>прил.2!C117</f>
        <v>7819045.2400000002</v>
      </c>
      <c r="J119" s="40">
        <v>0</v>
      </c>
      <c r="K119" s="40">
        <v>0</v>
      </c>
      <c r="L119" s="40">
        <v>0</v>
      </c>
      <c r="M119" s="40">
        <f t="shared" si="19"/>
        <v>7819045.2400000002</v>
      </c>
      <c r="N119" s="40">
        <f t="shared" si="12"/>
        <v>11330.307549630488</v>
      </c>
      <c r="O119" s="49" t="s">
        <v>28</v>
      </c>
      <c r="P119" s="42" t="s">
        <v>100</v>
      </c>
    </row>
    <row r="120" spans="1:16" s="6" customFormat="1" ht="24.75" customHeight="1" x14ac:dyDescent="0.25">
      <c r="A120" s="34">
        <v>96</v>
      </c>
      <c r="B120" s="48" t="s">
        <v>182</v>
      </c>
      <c r="C120" s="34">
        <v>1960</v>
      </c>
      <c r="D120" s="34">
        <v>2</v>
      </c>
      <c r="E120" s="36">
        <v>2</v>
      </c>
      <c r="F120" s="41">
        <v>421.65</v>
      </c>
      <c r="G120" s="41">
        <v>383.61</v>
      </c>
      <c r="H120" s="39">
        <v>23</v>
      </c>
      <c r="I120" s="40">
        <f>прил.2!C118</f>
        <v>100000</v>
      </c>
      <c r="J120" s="40">
        <v>0</v>
      </c>
      <c r="K120" s="40">
        <v>0</v>
      </c>
      <c r="L120" s="40">
        <v>0</v>
      </c>
      <c r="M120" s="40">
        <f t="shared" si="19"/>
        <v>100000</v>
      </c>
      <c r="N120" s="40">
        <f t="shared" si="12"/>
        <v>260.68142123510859</v>
      </c>
      <c r="O120" s="49" t="s">
        <v>29</v>
      </c>
      <c r="P120" s="42" t="s">
        <v>100</v>
      </c>
    </row>
    <row r="121" spans="1:16" s="6" customFormat="1" ht="24.75" customHeight="1" x14ac:dyDescent="0.25">
      <c r="A121" s="34">
        <v>97</v>
      </c>
      <c r="B121" s="48" t="s">
        <v>183</v>
      </c>
      <c r="C121" s="34">
        <v>1961</v>
      </c>
      <c r="D121" s="34">
        <v>2</v>
      </c>
      <c r="E121" s="36">
        <v>1</v>
      </c>
      <c r="F121" s="41">
        <v>437.47</v>
      </c>
      <c r="G121" s="41">
        <v>427.4</v>
      </c>
      <c r="H121" s="39">
        <v>7</v>
      </c>
      <c r="I121" s="40">
        <f>прил.2!C119</f>
        <v>7024974.2800000003</v>
      </c>
      <c r="J121" s="40">
        <v>0</v>
      </c>
      <c r="K121" s="40">
        <v>0</v>
      </c>
      <c r="L121" s="40">
        <v>0</v>
      </c>
      <c r="M121" s="40">
        <f t="shared" si="19"/>
        <v>7024974.2800000003</v>
      </c>
      <c r="N121" s="40">
        <f t="shared" si="12"/>
        <v>16436.53317735143</v>
      </c>
      <c r="O121" s="49" t="s">
        <v>29</v>
      </c>
      <c r="P121" s="42" t="s">
        <v>100</v>
      </c>
    </row>
    <row r="122" spans="1:16" s="6" customFormat="1" ht="24.75" customHeight="1" x14ac:dyDescent="0.25">
      <c r="A122" s="34">
        <v>98</v>
      </c>
      <c r="B122" s="48" t="s">
        <v>184</v>
      </c>
      <c r="C122" s="34">
        <v>1961</v>
      </c>
      <c r="D122" s="34">
        <v>2</v>
      </c>
      <c r="E122" s="36">
        <v>1</v>
      </c>
      <c r="F122" s="41">
        <v>317.35000000000002</v>
      </c>
      <c r="G122" s="41">
        <v>287.60000000000002</v>
      </c>
      <c r="H122" s="39">
        <v>17</v>
      </c>
      <c r="I122" s="40">
        <f>прил.2!C120</f>
        <v>100000</v>
      </c>
      <c r="J122" s="40">
        <v>0</v>
      </c>
      <c r="K122" s="40">
        <v>0</v>
      </c>
      <c r="L122" s="40">
        <v>0</v>
      </c>
      <c r="M122" s="40">
        <f t="shared" si="19"/>
        <v>100000</v>
      </c>
      <c r="N122" s="40">
        <f t="shared" si="12"/>
        <v>347.7051460361613</v>
      </c>
      <c r="O122" s="49" t="s">
        <v>29</v>
      </c>
      <c r="P122" s="42" t="s">
        <v>100</v>
      </c>
    </row>
    <row r="123" spans="1:16" s="6" customFormat="1" ht="24.75" customHeight="1" x14ac:dyDescent="0.25">
      <c r="A123" s="34">
        <v>99</v>
      </c>
      <c r="B123" s="48" t="s">
        <v>185</v>
      </c>
      <c r="C123" s="34">
        <v>1962</v>
      </c>
      <c r="D123" s="34">
        <v>2</v>
      </c>
      <c r="E123" s="36">
        <v>2</v>
      </c>
      <c r="F123" s="41">
        <v>686.95</v>
      </c>
      <c r="G123" s="41">
        <v>626.1</v>
      </c>
      <c r="H123" s="39">
        <v>26</v>
      </c>
      <c r="I123" s="40">
        <f>прил.2!C121</f>
        <v>100000</v>
      </c>
      <c r="J123" s="40">
        <v>0</v>
      </c>
      <c r="K123" s="40">
        <v>0</v>
      </c>
      <c r="L123" s="40">
        <v>0</v>
      </c>
      <c r="M123" s="40">
        <f t="shared" si="19"/>
        <v>100000</v>
      </c>
      <c r="N123" s="40">
        <f t="shared" si="12"/>
        <v>159.71889474524835</v>
      </c>
      <c r="O123" s="49" t="s">
        <v>29</v>
      </c>
      <c r="P123" s="42" t="s">
        <v>100</v>
      </c>
    </row>
    <row r="124" spans="1:16" s="6" customFormat="1" ht="24.75" customHeight="1" x14ac:dyDescent="0.25">
      <c r="A124" s="34">
        <v>100</v>
      </c>
      <c r="B124" s="48" t="s">
        <v>186</v>
      </c>
      <c r="C124" s="34">
        <v>1962</v>
      </c>
      <c r="D124" s="34">
        <v>2</v>
      </c>
      <c r="E124" s="36">
        <v>2</v>
      </c>
      <c r="F124" s="41">
        <v>791.68</v>
      </c>
      <c r="G124" s="41">
        <v>719.7</v>
      </c>
      <c r="H124" s="39">
        <v>29</v>
      </c>
      <c r="I124" s="40">
        <f>прил.2!C122</f>
        <v>200000</v>
      </c>
      <c r="J124" s="40">
        <v>0</v>
      </c>
      <c r="K124" s="40">
        <v>0</v>
      </c>
      <c r="L124" s="40">
        <v>0</v>
      </c>
      <c r="M124" s="40">
        <f t="shared" si="19"/>
        <v>200000</v>
      </c>
      <c r="N124" s="40">
        <f t="shared" si="12"/>
        <v>277.89356676392941</v>
      </c>
      <c r="O124" s="49" t="s">
        <v>29</v>
      </c>
      <c r="P124" s="42" t="s">
        <v>100</v>
      </c>
    </row>
    <row r="125" spans="1:16" s="6" customFormat="1" ht="24.75" customHeight="1" x14ac:dyDescent="0.25">
      <c r="A125" s="34">
        <v>101</v>
      </c>
      <c r="B125" s="48" t="s">
        <v>187</v>
      </c>
      <c r="C125" s="34">
        <v>1962</v>
      </c>
      <c r="D125" s="34">
        <v>2</v>
      </c>
      <c r="E125" s="36">
        <v>2</v>
      </c>
      <c r="F125" s="41">
        <v>704.77</v>
      </c>
      <c r="G125" s="41">
        <v>640.70000000000005</v>
      </c>
      <c r="H125" s="39">
        <v>39</v>
      </c>
      <c r="I125" s="40">
        <f>прил.2!C123</f>
        <v>100000</v>
      </c>
      <c r="J125" s="40">
        <v>0</v>
      </c>
      <c r="K125" s="40">
        <v>0</v>
      </c>
      <c r="L125" s="40">
        <v>0</v>
      </c>
      <c r="M125" s="40">
        <f t="shared" si="19"/>
        <v>100000</v>
      </c>
      <c r="N125" s="40">
        <f t="shared" si="12"/>
        <v>156.07928827844543</v>
      </c>
      <c r="O125" s="49" t="s">
        <v>29</v>
      </c>
      <c r="P125" s="42" t="s">
        <v>100</v>
      </c>
    </row>
    <row r="126" spans="1:16" s="6" customFormat="1" ht="24.75" customHeight="1" x14ac:dyDescent="0.25">
      <c r="A126" s="34">
        <v>102</v>
      </c>
      <c r="B126" s="48" t="s">
        <v>52</v>
      </c>
      <c r="C126" s="34">
        <v>1962</v>
      </c>
      <c r="D126" s="34">
        <v>2</v>
      </c>
      <c r="E126" s="36">
        <v>2</v>
      </c>
      <c r="F126" s="37">
        <v>703.9</v>
      </c>
      <c r="G126" s="41">
        <v>639.9</v>
      </c>
      <c r="H126" s="39">
        <v>49</v>
      </c>
      <c r="I126" s="40">
        <f>прил.2!C124</f>
        <v>4907989.1300000008</v>
      </c>
      <c r="J126" s="40">
        <v>0</v>
      </c>
      <c r="K126" s="40">
        <v>0</v>
      </c>
      <c r="L126" s="40">
        <v>0</v>
      </c>
      <c r="M126" s="40">
        <f t="shared" si="19"/>
        <v>4907989.1300000008</v>
      </c>
      <c r="N126" s="40">
        <f t="shared" si="12"/>
        <v>7669.9314424128788</v>
      </c>
      <c r="O126" s="49" t="s">
        <v>67</v>
      </c>
      <c r="P126" s="42" t="s">
        <v>100</v>
      </c>
    </row>
    <row r="127" spans="1:16" s="6" customFormat="1" ht="24.75" customHeight="1" x14ac:dyDescent="0.25">
      <c r="A127" s="34">
        <v>103</v>
      </c>
      <c r="B127" s="48" t="s">
        <v>188</v>
      </c>
      <c r="C127" s="34">
        <v>1963</v>
      </c>
      <c r="D127" s="34">
        <v>2</v>
      </c>
      <c r="E127" s="36">
        <v>2</v>
      </c>
      <c r="F127" s="41">
        <v>371.4</v>
      </c>
      <c r="G127" s="41">
        <v>260.8</v>
      </c>
      <c r="H127" s="39">
        <v>28</v>
      </c>
      <c r="I127" s="40">
        <f>прил.2!C125</f>
        <v>100000</v>
      </c>
      <c r="J127" s="40">
        <v>0</v>
      </c>
      <c r="K127" s="40">
        <v>0</v>
      </c>
      <c r="L127" s="40">
        <v>0</v>
      </c>
      <c r="M127" s="40">
        <f t="shared" si="19"/>
        <v>100000</v>
      </c>
      <c r="N127" s="40">
        <f t="shared" si="12"/>
        <v>383.43558282208585</v>
      </c>
      <c r="O127" s="49" t="s">
        <v>29</v>
      </c>
      <c r="P127" s="42" t="s">
        <v>100</v>
      </c>
    </row>
    <row r="128" spans="1:16" s="6" customFormat="1" ht="24.75" customHeight="1" x14ac:dyDescent="0.25">
      <c r="A128" s="34">
        <v>104</v>
      </c>
      <c r="B128" s="48" t="s">
        <v>189</v>
      </c>
      <c r="C128" s="34">
        <v>1964</v>
      </c>
      <c r="D128" s="34">
        <v>2</v>
      </c>
      <c r="E128" s="36">
        <v>2</v>
      </c>
      <c r="F128" s="41">
        <v>416.68</v>
      </c>
      <c r="G128" s="41">
        <v>378.8</v>
      </c>
      <c r="H128" s="39">
        <v>21</v>
      </c>
      <c r="I128" s="40">
        <f>прил.2!C126</f>
        <v>124084.6</v>
      </c>
      <c r="J128" s="40">
        <v>0</v>
      </c>
      <c r="K128" s="40">
        <v>0</v>
      </c>
      <c r="L128" s="40">
        <v>0</v>
      </c>
      <c r="M128" s="40">
        <f t="shared" si="19"/>
        <v>124084.6</v>
      </c>
      <c r="N128" s="40">
        <f t="shared" si="12"/>
        <v>327.57286166842664</v>
      </c>
      <c r="O128" s="49" t="s">
        <v>29</v>
      </c>
      <c r="P128" s="42" t="s">
        <v>100</v>
      </c>
    </row>
    <row r="129" spans="1:16" s="6" customFormat="1" ht="24.75" customHeight="1" x14ac:dyDescent="0.25">
      <c r="A129" s="34">
        <v>105</v>
      </c>
      <c r="B129" s="48" t="s">
        <v>53</v>
      </c>
      <c r="C129" s="34">
        <v>1965</v>
      </c>
      <c r="D129" s="34">
        <v>2</v>
      </c>
      <c r="E129" s="36">
        <v>2</v>
      </c>
      <c r="F129" s="37">
        <v>406.23</v>
      </c>
      <c r="G129" s="41">
        <v>369.3</v>
      </c>
      <c r="H129" s="39">
        <v>25</v>
      </c>
      <c r="I129" s="40">
        <f>прил.2!C127</f>
        <v>504433.12</v>
      </c>
      <c r="J129" s="40">
        <v>0</v>
      </c>
      <c r="K129" s="40">
        <v>0</v>
      </c>
      <c r="L129" s="40">
        <v>0</v>
      </c>
      <c r="M129" s="40">
        <f t="shared" si="19"/>
        <v>504433.12</v>
      </c>
      <c r="N129" s="40">
        <f t="shared" si="12"/>
        <v>1365.9169239101002</v>
      </c>
      <c r="O129" s="49" t="s">
        <v>28</v>
      </c>
      <c r="P129" s="42" t="s">
        <v>100</v>
      </c>
    </row>
    <row r="130" spans="1:16" s="6" customFormat="1" ht="24.75" customHeight="1" x14ac:dyDescent="0.25">
      <c r="A130" s="34">
        <v>106</v>
      </c>
      <c r="B130" s="48" t="s">
        <v>190</v>
      </c>
      <c r="C130" s="34">
        <v>1964</v>
      </c>
      <c r="D130" s="34">
        <v>2</v>
      </c>
      <c r="E130" s="36">
        <v>2</v>
      </c>
      <c r="F130" s="41">
        <v>682.2</v>
      </c>
      <c r="G130" s="41">
        <v>462.4</v>
      </c>
      <c r="H130" s="39">
        <v>12</v>
      </c>
      <c r="I130" s="40">
        <f>прил.2!C128</f>
        <v>2419649.36</v>
      </c>
      <c r="J130" s="40">
        <v>0</v>
      </c>
      <c r="K130" s="40">
        <v>0</v>
      </c>
      <c r="L130" s="40">
        <v>0</v>
      </c>
      <c r="M130" s="40">
        <f t="shared" si="19"/>
        <v>2419649.36</v>
      </c>
      <c r="N130" s="40">
        <f t="shared" si="12"/>
        <v>5232.8057093425605</v>
      </c>
      <c r="O130" s="49" t="s">
        <v>29</v>
      </c>
      <c r="P130" s="42" t="s">
        <v>100</v>
      </c>
    </row>
    <row r="131" spans="1:16" s="6" customFormat="1" ht="24.75" customHeight="1" x14ac:dyDescent="0.25">
      <c r="A131" s="34">
        <v>107</v>
      </c>
      <c r="B131" s="48" t="s">
        <v>54</v>
      </c>
      <c r="C131" s="34">
        <v>1964</v>
      </c>
      <c r="D131" s="34">
        <v>2</v>
      </c>
      <c r="E131" s="36">
        <v>2</v>
      </c>
      <c r="F131" s="37">
        <v>370.8</v>
      </c>
      <c r="G131" s="41">
        <v>279.8</v>
      </c>
      <c r="H131" s="39">
        <v>10</v>
      </c>
      <c r="I131" s="40">
        <f>прил.2!C129</f>
        <v>460438.18</v>
      </c>
      <c r="J131" s="40">
        <v>0</v>
      </c>
      <c r="K131" s="40">
        <v>0</v>
      </c>
      <c r="L131" s="40">
        <v>0</v>
      </c>
      <c r="M131" s="40">
        <f t="shared" si="19"/>
        <v>460438.18</v>
      </c>
      <c r="N131" s="40">
        <f t="shared" si="12"/>
        <v>1645.5974982130092</v>
      </c>
      <c r="O131" s="49" t="s">
        <v>28</v>
      </c>
      <c r="P131" s="42" t="s">
        <v>100</v>
      </c>
    </row>
    <row r="132" spans="1:16" s="6" customFormat="1" ht="24.75" customHeight="1" x14ac:dyDescent="0.25">
      <c r="A132" s="34">
        <v>108</v>
      </c>
      <c r="B132" s="48" t="s">
        <v>55</v>
      </c>
      <c r="C132" s="34">
        <v>1965</v>
      </c>
      <c r="D132" s="34">
        <v>2</v>
      </c>
      <c r="E132" s="36">
        <v>2</v>
      </c>
      <c r="F132" s="41">
        <v>413.1</v>
      </c>
      <c r="G132" s="41">
        <v>365.8</v>
      </c>
      <c r="H132" s="39">
        <v>10</v>
      </c>
      <c r="I132" s="40">
        <f>прил.2!C130</f>
        <v>2051145.58</v>
      </c>
      <c r="J132" s="40">
        <v>0</v>
      </c>
      <c r="K132" s="40">
        <v>0</v>
      </c>
      <c r="L132" s="40">
        <v>0</v>
      </c>
      <c r="M132" s="40">
        <f t="shared" si="19"/>
        <v>2051145.58</v>
      </c>
      <c r="N132" s="40">
        <f t="shared" si="12"/>
        <v>5607.2869874248227</v>
      </c>
      <c r="O132" s="49" t="s">
        <v>67</v>
      </c>
      <c r="P132" s="42" t="s">
        <v>100</v>
      </c>
    </row>
    <row r="133" spans="1:16" s="6" customFormat="1" ht="24.75" customHeight="1" x14ac:dyDescent="0.25">
      <c r="A133" s="34">
        <v>109</v>
      </c>
      <c r="B133" s="48" t="s">
        <v>191</v>
      </c>
      <c r="C133" s="34">
        <v>1966</v>
      </c>
      <c r="D133" s="34">
        <v>2</v>
      </c>
      <c r="E133" s="36">
        <v>2</v>
      </c>
      <c r="F133" s="41">
        <v>650.1</v>
      </c>
      <c r="G133" s="41">
        <v>630.9</v>
      </c>
      <c r="H133" s="39">
        <v>33</v>
      </c>
      <c r="I133" s="40">
        <f>прил.2!C131</f>
        <v>3766476.3299999996</v>
      </c>
      <c r="J133" s="40">
        <v>0</v>
      </c>
      <c r="K133" s="40">
        <v>0</v>
      </c>
      <c r="L133" s="40">
        <v>0</v>
      </c>
      <c r="M133" s="40">
        <f t="shared" si="19"/>
        <v>3766476.3299999996</v>
      </c>
      <c r="N133" s="40">
        <f t="shared" si="12"/>
        <v>5970.0052781740369</v>
      </c>
      <c r="O133" s="49" t="s">
        <v>29</v>
      </c>
      <c r="P133" s="42" t="s">
        <v>100</v>
      </c>
    </row>
    <row r="134" spans="1:16" s="6" customFormat="1" ht="24.75" customHeight="1" x14ac:dyDescent="0.25">
      <c r="A134" s="34">
        <v>110</v>
      </c>
      <c r="B134" s="48" t="s">
        <v>56</v>
      </c>
      <c r="C134" s="34">
        <v>1967</v>
      </c>
      <c r="D134" s="34">
        <v>2</v>
      </c>
      <c r="E134" s="36">
        <v>2</v>
      </c>
      <c r="F134" s="41">
        <v>368.9</v>
      </c>
      <c r="G134" s="41">
        <v>353.2</v>
      </c>
      <c r="H134" s="39">
        <v>10</v>
      </c>
      <c r="I134" s="40">
        <f>прил.2!C132</f>
        <v>458078.87</v>
      </c>
      <c r="J134" s="40">
        <v>0</v>
      </c>
      <c r="K134" s="40">
        <v>0</v>
      </c>
      <c r="L134" s="40">
        <v>0</v>
      </c>
      <c r="M134" s="40">
        <f t="shared" si="19"/>
        <v>458078.87</v>
      </c>
      <c r="N134" s="40">
        <f t="shared" si="12"/>
        <v>1296.9390430351077</v>
      </c>
      <c r="O134" s="49" t="s">
        <v>28</v>
      </c>
      <c r="P134" s="42" t="s">
        <v>100</v>
      </c>
    </row>
    <row r="135" spans="1:16" s="6" customFormat="1" ht="24.75" customHeight="1" x14ac:dyDescent="0.25">
      <c r="A135" s="34">
        <v>111</v>
      </c>
      <c r="B135" s="48" t="s">
        <v>192</v>
      </c>
      <c r="C135" s="34">
        <v>1970</v>
      </c>
      <c r="D135" s="34">
        <v>2</v>
      </c>
      <c r="E135" s="36">
        <v>2</v>
      </c>
      <c r="F135" s="41">
        <v>735.9</v>
      </c>
      <c r="G135" s="41">
        <v>636.9</v>
      </c>
      <c r="H135" s="39">
        <v>31</v>
      </c>
      <c r="I135" s="40">
        <f>прил.2!C133</f>
        <v>5531758.2800000003</v>
      </c>
      <c r="J135" s="40">
        <v>0</v>
      </c>
      <c r="K135" s="40">
        <v>0</v>
      </c>
      <c r="L135" s="40">
        <v>0</v>
      </c>
      <c r="M135" s="40">
        <f t="shared" si="19"/>
        <v>5531758.2800000003</v>
      </c>
      <c r="N135" s="40">
        <f t="shared" si="12"/>
        <v>8685.4424242424247</v>
      </c>
      <c r="O135" s="49" t="s">
        <v>29</v>
      </c>
      <c r="P135" s="42" t="s">
        <v>100</v>
      </c>
    </row>
    <row r="136" spans="1:16" s="6" customFormat="1" ht="24.75" customHeight="1" x14ac:dyDescent="0.25">
      <c r="A136" s="34">
        <v>112</v>
      </c>
      <c r="B136" s="48" t="s">
        <v>193</v>
      </c>
      <c r="C136" s="34">
        <v>1986</v>
      </c>
      <c r="D136" s="34">
        <v>2</v>
      </c>
      <c r="E136" s="36">
        <v>2</v>
      </c>
      <c r="F136" s="41">
        <v>956</v>
      </c>
      <c r="G136" s="41">
        <v>723.1</v>
      </c>
      <c r="H136" s="39">
        <v>68</v>
      </c>
      <c r="I136" s="40">
        <f>прил.2!C134</f>
        <v>4928054.6499999994</v>
      </c>
      <c r="J136" s="40">
        <v>0</v>
      </c>
      <c r="K136" s="40">
        <v>0</v>
      </c>
      <c r="L136" s="40">
        <v>0</v>
      </c>
      <c r="M136" s="40">
        <f t="shared" si="19"/>
        <v>4928054.6499999994</v>
      </c>
      <c r="N136" s="40">
        <f t="shared" si="12"/>
        <v>6815.1772230673478</v>
      </c>
      <c r="O136" s="49" t="s">
        <v>28</v>
      </c>
      <c r="P136" s="42" t="s">
        <v>100</v>
      </c>
    </row>
    <row r="137" spans="1:16" s="6" customFormat="1" ht="24.75" customHeight="1" x14ac:dyDescent="0.25">
      <c r="A137" s="34">
        <v>113</v>
      </c>
      <c r="B137" s="48" t="s">
        <v>194</v>
      </c>
      <c r="C137" s="34">
        <v>1990</v>
      </c>
      <c r="D137" s="34">
        <v>5</v>
      </c>
      <c r="E137" s="36">
        <v>2</v>
      </c>
      <c r="F137" s="41">
        <v>2285.8000000000002</v>
      </c>
      <c r="G137" s="41">
        <v>2078.0100000000002</v>
      </c>
      <c r="H137" s="39">
        <v>48</v>
      </c>
      <c r="I137" s="40">
        <f>прил.2!C135</f>
        <v>4791158.1199999992</v>
      </c>
      <c r="J137" s="40">
        <v>0</v>
      </c>
      <c r="K137" s="40">
        <v>0</v>
      </c>
      <c r="L137" s="40">
        <v>0</v>
      </c>
      <c r="M137" s="40">
        <f t="shared" si="19"/>
        <v>4791158.1199999992</v>
      </c>
      <c r="N137" s="40">
        <f t="shared" si="12"/>
        <v>2305.6472875491449</v>
      </c>
      <c r="O137" s="49" t="s">
        <v>28</v>
      </c>
      <c r="P137" s="42" t="s">
        <v>100</v>
      </c>
    </row>
    <row r="138" spans="1:16" s="6" customFormat="1" ht="24.75" customHeight="1" x14ac:dyDescent="0.25">
      <c r="A138" s="33" t="s">
        <v>57</v>
      </c>
      <c r="B138" s="27"/>
      <c r="C138" s="28" t="s">
        <v>26</v>
      </c>
      <c r="D138" s="28" t="s">
        <v>26</v>
      </c>
      <c r="E138" s="28" t="s">
        <v>26</v>
      </c>
      <c r="F138" s="29">
        <f t="shared" ref="F138:M138" si="20">SUM(F139:F143)</f>
        <v>1958.1100000000001</v>
      </c>
      <c r="G138" s="29">
        <f t="shared" si="20"/>
        <v>1612.5</v>
      </c>
      <c r="H138" s="30">
        <f t="shared" si="20"/>
        <v>110</v>
      </c>
      <c r="I138" s="29">
        <f t="shared" si="20"/>
        <v>4212876.2</v>
      </c>
      <c r="J138" s="29">
        <f t="shared" si="20"/>
        <v>0</v>
      </c>
      <c r="K138" s="29">
        <f t="shared" si="20"/>
        <v>0</v>
      </c>
      <c r="L138" s="29">
        <f t="shared" si="20"/>
        <v>0</v>
      </c>
      <c r="M138" s="29">
        <f t="shared" si="20"/>
        <v>4212876.2</v>
      </c>
      <c r="N138" s="31">
        <f t="shared" si="12"/>
        <v>2612.6364031007752</v>
      </c>
      <c r="O138" s="32" t="s">
        <v>26</v>
      </c>
      <c r="P138" s="32" t="s">
        <v>26</v>
      </c>
    </row>
    <row r="139" spans="1:16" s="6" customFormat="1" ht="24.75" customHeight="1" x14ac:dyDescent="0.25">
      <c r="A139" s="44">
        <v>114</v>
      </c>
      <c r="B139" s="35" t="s">
        <v>195</v>
      </c>
      <c r="C139" s="34">
        <v>1904</v>
      </c>
      <c r="D139" s="34">
        <v>1</v>
      </c>
      <c r="E139" s="36">
        <v>1</v>
      </c>
      <c r="F139" s="37">
        <v>198.11</v>
      </c>
      <c r="G139" s="52">
        <v>175.5</v>
      </c>
      <c r="H139" s="39">
        <v>10</v>
      </c>
      <c r="I139" s="40">
        <f>прил.2!C137</f>
        <v>256130.68</v>
      </c>
      <c r="J139" s="40">
        <v>0</v>
      </c>
      <c r="K139" s="40">
        <v>0</v>
      </c>
      <c r="L139" s="40">
        <v>0</v>
      </c>
      <c r="M139" s="40">
        <f>I139-J139-K139-L139</f>
        <v>256130.68</v>
      </c>
      <c r="N139" s="40">
        <f t="shared" si="12"/>
        <v>1459.434074074074</v>
      </c>
      <c r="O139" s="49" t="s">
        <v>29</v>
      </c>
      <c r="P139" s="42" t="s">
        <v>100</v>
      </c>
    </row>
    <row r="140" spans="1:16" s="6" customFormat="1" ht="24.75" customHeight="1" x14ac:dyDescent="0.25">
      <c r="A140" s="44">
        <v>115</v>
      </c>
      <c r="B140" s="48" t="s">
        <v>196</v>
      </c>
      <c r="C140" s="34">
        <v>1939</v>
      </c>
      <c r="D140" s="34">
        <v>2</v>
      </c>
      <c r="E140" s="36">
        <v>2</v>
      </c>
      <c r="F140" s="37">
        <v>441.8</v>
      </c>
      <c r="G140" s="41">
        <v>377.8</v>
      </c>
      <c r="H140" s="39">
        <v>18</v>
      </c>
      <c r="I140" s="40">
        <f>прил.2!C138</f>
        <v>474751.65</v>
      </c>
      <c r="J140" s="40">
        <v>0</v>
      </c>
      <c r="K140" s="40">
        <v>0</v>
      </c>
      <c r="L140" s="40">
        <v>0</v>
      </c>
      <c r="M140" s="40">
        <f>I140-J140-K140-L140</f>
        <v>474751.65</v>
      </c>
      <c r="N140" s="40">
        <f t="shared" si="12"/>
        <v>1256.6216251985177</v>
      </c>
      <c r="O140" s="49" t="s">
        <v>29</v>
      </c>
      <c r="P140" s="42" t="s">
        <v>100</v>
      </c>
    </row>
    <row r="141" spans="1:16" s="6" customFormat="1" ht="24.75" customHeight="1" x14ac:dyDescent="0.25">
      <c r="A141" s="44">
        <v>116</v>
      </c>
      <c r="B141" s="48" t="s">
        <v>197</v>
      </c>
      <c r="C141" s="34">
        <v>1961</v>
      </c>
      <c r="D141" s="34">
        <v>2</v>
      </c>
      <c r="E141" s="36">
        <v>2</v>
      </c>
      <c r="F141" s="37">
        <v>524.70000000000005</v>
      </c>
      <c r="G141" s="41">
        <v>464.3</v>
      </c>
      <c r="H141" s="39">
        <v>63</v>
      </c>
      <c r="I141" s="40">
        <f>прил.2!C139</f>
        <v>200000</v>
      </c>
      <c r="J141" s="40">
        <v>0</v>
      </c>
      <c r="K141" s="40">
        <v>0</v>
      </c>
      <c r="L141" s="40">
        <v>0</v>
      </c>
      <c r="M141" s="40">
        <f>I141-J141-K141-L141</f>
        <v>200000</v>
      </c>
      <c r="N141" s="40">
        <f t="shared" ref="N141:N204" si="21">I141/G141</f>
        <v>430.75597673917724</v>
      </c>
      <c r="O141" s="49" t="s">
        <v>29</v>
      </c>
      <c r="P141" s="42" t="s">
        <v>100</v>
      </c>
    </row>
    <row r="142" spans="1:16" s="6" customFormat="1" ht="24.75" customHeight="1" x14ac:dyDescent="0.25">
      <c r="A142" s="44">
        <v>117</v>
      </c>
      <c r="B142" s="48" t="s">
        <v>198</v>
      </c>
      <c r="C142" s="34">
        <v>1961</v>
      </c>
      <c r="D142" s="34">
        <v>2</v>
      </c>
      <c r="E142" s="36">
        <v>2</v>
      </c>
      <c r="F142" s="37">
        <v>556.5</v>
      </c>
      <c r="G142" s="41">
        <v>384</v>
      </c>
      <c r="H142" s="39">
        <v>15</v>
      </c>
      <c r="I142" s="40">
        <f>прил.2!C140</f>
        <v>250000</v>
      </c>
      <c r="J142" s="40">
        <v>0</v>
      </c>
      <c r="K142" s="40">
        <v>0</v>
      </c>
      <c r="L142" s="40">
        <v>0</v>
      </c>
      <c r="M142" s="40">
        <f>I142-J142-K142-L142</f>
        <v>250000</v>
      </c>
      <c r="N142" s="40">
        <f t="shared" si="21"/>
        <v>651.04166666666663</v>
      </c>
      <c r="O142" s="49" t="s">
        <v>29</v>
      </c>
      <c r="P142" s="42" t="s">
        <v>100</v>
      </c>
    </row>
    <row r="143" spans="1:16" s="6" customFormat="1" ht="24.75" customHeight="1" x14ac:dyDescent="0.25">
      <c r="A143" s="44">
        <v>118</v>
      </c>
      <c r="B143" s="48" t="s">
        <v>199</v>
      </c>
      <c r="C143" s="44">
        <v>1931</v>
      </c>
      <c r="D143" s="44">
        <v>1</v>
      </c>
      <c r="E143" s="36">
        <v>3</v>
      </c>
      <c r="F143" s="37">
        <v>237</v>
      </c>
      <c r="G143" s="37">
        <v>210.9</v>
      </c>
      <c r="H143" s="39">
        <v>4</v>
      </c>
      <c r="I143" s="40">
        <f>прил.2!C141</f>
        <v>3031993.87</v>
      </c>
      <c r="J143" s="40">
        <v>0</v>
      </c>
      <c r="K143" s="40">
        <v>0</v>
      </c>
      <c r="L143" s="40">
        <v>0</v>
      </c>
      <c r="M143" s="40">
        <f>I143-J143-K143-L143</f>
        <v>3031993.87</v>
      </c>
      <c r="N143" s="40">
        <f t="shared" si="21"/>
        <v>14376.452678994785</v>
      </c>
      <c r="O143" s="49" t="s">
        <v>29</v>
      </c>
      <c r="P143" s="42" t="s">
        <v>100</v>
      </c>
    </row>
    <row r="144" spans="1:16" s="6" customFormat="1" ht="24.75" customHeight="1" x14ac:dyDescent="0.25">
      <c r="A144" s="45" t="s">
        <v>58</v>
      </c>
      <c r="B144" s="27"/>
      <c r="C144" s="28" t="s">
        <v>26</v>
      </c>
      <c r="D144" s="28" t="s">
        <v>26</v>
      </c>
      <c r="E144" s="28" t="s">
        <v>26</v>
      </c>
      <c r="F144" s="29">
        <f t="shared" ref="F144:M144" si="22">SUM(F145:F320)</f>
        <v>964441.34000000032</v>
      </c>
      <c r="G144" s="29">
        <f t="shared" si="22"/>
        <v>798460.31000000017</v>
      </c>
      <c r="H144" s="30">
        <f t="shared" si="22"/>
        <v>39258</v>
      </c>
      <c r="I144" s="29">
        <f t="shared" si="22"/>
        <v>3423193867.6499953</v>
      </c>
      <c r="J144" s="29">
        <f t="shared" si="22"/>
        <v>0</v>
      </c>
      <c r="K144" s="29">
        <f t="shared" si="22"/>
        <v>148734179.54000005</v>
      </c>
      <c r="L144" s="29">
        <f t="shared" si="22"/>
        <v>0</v>
      </c>
      <c r="M144" s="29">
        <f t="shared" si="22"/>
        <v>3274459688.1100011</v>
      </c>
      <c r="N144" s="31">
        <f t="shared" si="21"/>
        <v>4287.2436172187372</v>
      </c>
      <c r="O144" s="32" t="s">
        <v>26</v>
      </c>
      <c r="P144" s="32" t="s">
        <v>26</v>
      </c>
    </row>
    <row r="145" spans="1:16" s="6" customFormat="1" ht="24.75" customHeight="1" x14ac:dyDescent="0.25">
      <c r="A145" s="60">
        <v>119</v>
      </c>
      <c r="B145" s="46" t="s">
        <v>200</v>
      </c>
      <c r="C145" s="34">
        <v>1954</v>
      </c>
      <c r="D145" s="34">
        <v>2</v>
      </c>
      <c r="E145" s="36">
        <v>1</v>
      </c>
      <c r="F145" s="37">
        <v>431.4</v>
      </c>
      <c r="G145" s="52">
        <v>388.2</v>
      </c>
      <c r="H145" s="39">
        <v>30</v>
      </c>
      <c r="I145" s="40">
        <f>прил.2!C143</f>
        <v>6195956.79</v>
      </c>
      <c r="J145" s="40">
        <v>0</v>
      </c>
      <c r="K145" s="40">
        <v>0</v>
      </c>
      <c r="L145" s="40">
        <v>0</v>
      </c>
      <c r="M145" s="40">
        <f t="shared" ref="M145:M176" si="23">I145-J145-K145-L145</f>
        <v>6195956.79</v>
      </c>
      <c r="N145" s="40">
        <f t="shared" si="21"/>
        <v>15960.733616692427</v>
      </c>
      <c r="O145" s="49" t="s">
        <v>28</v>
      </c>
      <c r="P145" s="42" t="s">
        <v>100</v>
      </c>
    </row>
    <row r="146" spans="1:16" s="6" customFormat="1" ht="24.75" customHeight="1" x14ac:dyDescent="0.25">
      <c r="A146" s="60">
        <v>120</v>
      </c>
      <c r="B146" s="46" t="s">
        <v>201</v>
      </c>
      <c r="C146" s="34">
        <v>1955</v>
      </c>
      <c r="D146" s="34">
        <v>2</v>
      </c>
      <c r="E146" s="36">
        <v>1</v>
      </c>
      <c r="F146" s="37">
        <v>461.34</v>
      </c>
      <c r="G146" s="52">
        <v>419.4</v>
      </c>
      <c r="H146" s="39">
        <v>25</v>
      </c>
      <c r="I146" s="40">
        <f>прил.2!C144</f>
        <v>572865.55999999994</v>
      </c>
      <c r="J146" s="40">
        <v>0</v>
      </c>
      <c r="K146" s="40">
        <v>0</v>
      </c>
      <c r="L146" s="40">
        <v>0</v>
      </c>
      <c r="M146" s="40">
        <f t="shared" si="23"/>
        <v>572865.55999999994</v>
      </c>
      <c r="N146" s="40">
        <f t="shared" si="21"/>
        <v>1365.9169289461133</v>
      </c>
      <c r="O146" s="49" t="s">
        <v>29</v>
      </c>
      <c r="P146" s="42" t="s">
        <v>100</v>
      </c>
    </row>
    <row r="147" spans="1:16" s="6" customFormat="1" ht="24.75" customHeight="1" x14ac:dyDescent="0.25">
      <c r="A147" s="60">
        <v>121</v>
      </c>
      <c r="B147" s="46" t="s">
        <v>202</v>
      </c>
      <c r="C147" s="34">
        <v>1955</v>
      </c>
      <c r="D147" s="34">
        <v>3</v>
      </c>
      <c r="E147" s="36">
        <v>3</v>
      </c>
      <c r="F147" s="37">
        <v>2129.5</v>
      </c>
      <c r="G147" s="52">
        <v>1901</v>
      </c>
      <c r="H147" s="39">
        <v>72</v>
      </c>
      <c r="I147" s="40">
        <f>прил.2!C145</f>
        <v>12819237.799999999</v>
      </c>
      <c r="J147" s="40">
        <v>0</v>
      </c>
      <c r="K147" s="40">
        <v>0</v>
      </c>
      <c r="L147" s="40">
        <v>0</v>
      </c>
      <c r="M147" s="40">
        <f t="shared" si="23"/>
        <v>12819237.799999999</v>
      </c>
      <c r="N147" s="40">
        <f t="shared" si="21"/>
        <v>6743.4180957390845</v>
      </c>
      <c r="O147" s="49" t="s">
        <v>28</v>
      </c>
      <c r="P147" s="42" t="s">
        <v>100</v>
      </c>
    </row>
    <row r="148" spans="1:16" s="6" customFormat="1" ht="24.75" customHeight="1" x14ac:dyDescent="0.25">
      <c r="A148" s="60">
        <v>122</v>
      </c>
      <c r="B148" s="46" t="s">
        <v>203</v>
      </c>
      <c r="C148" s="34">
        <v>1964</v>
      </c>
      <c r="D148" s="34">
        <v>5</v>
      </c>
      <c r="E148" s="36">
        <v>4</v>
      </c>
      <c r="F148" s="37">
        <v>4703.3</v>
      </c>
      <c r="G148" s="52">
        <v>3568</v>
      </c>
      <c r="H148" s="39">
        <v>166</v>
      </c>
      <c r="I148" s="40">
        <f>прил.2!C146</f>
        <v>23358820.629999999</v>
      </c>
      <c r="J148" s="40">
        <v>0</v>
      </c>
      <c r="K148" s="40">
        <v>0</v>
      </c>
      <c r="L148" s="40">
        <v>0</v>
      </c>
      <c r="M148" s="40">
        <f t="shared" si="23"/>
        <v>23358820.629999999</v>
      </c>
      <c r="N148" s="40">
        <f t="shared" si="21"/>
        <v>6546.7546608744387</v>
      </c>
      <c r="O148" s="49" t="s">
        <v>29</v>
      </c>
      <c r="P148" s="42" t="s">
        <v>100</v>
      </c>
    </row>
    <row r="149" spans="1:16" s="6" customFormat="1" ht="24.75" customHeight="1" x14ac:dyDescent="0.25">
      <c r="A149" s="60">
        <v>123</v>
      </c>
      <c r="B149" s="46" t="s">
        <v>204</v>
      </c>
      <c r="C149" s="34">
        <v>1964</v>
      </c>
      <c r="D149" s="34">
        <v>5</v>
      </c>
      <c r="E149" s="36">
        <v>4</v>
      </c>
      <c r="F149" s="37">
        <v>4182.2</v>
      </c>
      <c r="G149" s="52">
        <v>3418.61</v>
      </c>
      <c r="H149" s="39">
        <v>183</v>
      </c>
      <c r="I149" s="40">
        <f>прил.2!C147</f>
        <v>31307601.140000004</v>
      </c>
      <c r="J149" s="40">
        <v>0</v>
      </c>
      <c r="K149" s="40">
        <v>0</v>
      </c>
      <c r="L149" s="40">
        <v>0</v>
      </c>
      <c r="M149" s="40">
        <f t="shared" si="23"/>
        <v>31307601.140000004</v>
      </c>
      <c r="N149" s="40">
        <f t="shared" si="21"/>
        <v>9157.9914468161041</v>
      </c>
      <c r="O149" s="49" t="s">
        <v>29</v>
      </c>
      <c r="P149" s="42" t="s">
        <v>100</v>
      </c>
    </row>
    <row r="150" spans="1:16" s="6" customFormat="1" ht="24.75" customHeight="1" x14ac:dyDescent="0.25">
      <c r="A150" s="60">
        <v>124</v>
      </c>
      <c r="B150" s="46" t="s">
        <v>205</v>
      </c>
      <c r="C150" s="34">
        <v>1964</v>
      </c>
      <c r="D150" s="34">
        <v>5</v>
      </c>
      <c r="E150" s="36">
        <v>4</v>
      </c>
      <c r="F150" s="37">
        <v>4345.8</v>
      </c>
      <c r="G150" s="52">
        <v>3244.5</v>
      </c>
      <c r="H150" s="39">
        <v>160</v>
      </c>
      <c r="I150" s="40">
        <f>прил.2!C148</f>
        <v>46997959.82</v>
      </c>
      <c r="J150" s="40">
        <v>0</v>
      </c>
      <c r="K150" s="40">
        <v>0</v>
      </c>
      <c r="L150" s="40">
        <v>0</v>
      </c>
      <c r="M150" s="40">
        <f t="shared" si="23"/>
        <v>46997959.82</v>
      </c>
      <c r="N150" s="40">
        <f t="shared" si="21"/>
        <v>14485.424509169363</v>
      </c>
      <c r="O150" s="49" t="s">
        <v>29</v>
      </c>
      <c r="P150" s="42" t="s">
        <v>100</v>
      </c>
    </row>
    <row r="151" spans="1:16" s="6" customFormat="1" ht="24.75" customHeight="1" x14ac:dyDescent="0.25">
      <c r="A151" s="60">
        <v>125</v>
      </c>
      <c r="B151" s="46" t="s">
        <v>206</v>
      </c>
      <c r="C151" s="34">
        <v>1964</v>
      </c>
      <c r="D151" s="34">
        <v>5</v>
      </c>
      <c r="E151" s="36">
        <v>4</v>
      </c>
      <c r="F151" s="37">
        <v>4175.1000000000004</v>
      </c>
      <c r="G151" s="52">
        <v>3234.1</v>
      </c>
      <c r="H151" s="39">
        <v>159</v>
      </c>
      <c r="I151" s="40">
        <f>прил.2!C149</f>
        <v>44582914.039999992</v>
      </c>
      <c r="J151" s="40">
        <v>0</v>
      </c>
      <c r="K151" s="40">
        <v>0</v>
      </c>
      <c r="L151" s="40">
        <v>0</v>
      </c>
      <c r="M151" s="40">
        <f t="shared" si="23"/>
        <v>44582914.039999992</v>
      </c>
      <c r="N151" s="40">
        <f t="shared" si="21"/>
        <v>13785.261445224327</v>
      </c>
      <c r="O151" s="49" t="s">
        <v>29</v>
      </c>
      <c r="P151" s="42" t="s">
        <v>100</v>
      </c>
    </row>
    <row r="152" spans="1:16" s="6" customFormat="1" ht="24.75" customHeight="1" x14ac:dyDescent="0.25">
      <c r="A152" s="60">
        <v>126</v>
      </c>
      <c r="B152" s="46" t="s">
        <v>207</v>
      </c>
      <c r="C152" s="34">
        <v>1964</v>
      </c>
      <c r="D152" s="34">
        <v>5</v>
      </c>
      <c r="E152" s="36">
        <v>4</v>
      </c>
      <c r="F152" s="37">
        <v>3437.2</v>
      </c>
      <c r="G152" s="52">
        <v>3174.7</v>
      </c>
      <c r="H152" s="39">
        <v>172</v>
      </c>
      <c r="I152" s="40">
        <f>прил.2!C150</f>
        <v>36701825.060000002</v>
      </c>
      <c r="J152" s="40">
        <v>0</v>
      </c>
      <c r="K152" s="40">
        <v>0</v>
      </c>
      <c r="L152" s="40">
        <v>0</v>
      </c>
      <c r="M152" s="40">
        <f t="shared" si="23"/>
        <v>36701825.060000002</v>
      </c>
      <c r="N152" s="40">
        <f t="shared" si="21"/>
        <v>11560.722291870099</v>
      </c>
      <c r="O152" s="49" t="s">
        <v>29</v>
      </c>
      <c r="P152" s="42" t="s">
        <v>100</v>
      </c>
    </row>
    <row r="153" spans="1:16" s="6" customFormat="1" ht="24.75" customHeight="1" x14ac:dyDescent="0.25">
      <c r="A153" s="60">
        <v>127</v>
      </c>
      <c r="B153" s="46" t="s">
        <v>208</v>
      </c>
      <c r="C153" s="34">
        <v>1965</v>
      </c>
      <c r="D153" s="34">
        <v>5</v>
      </c>
      <c r="E153" s="36">
        <v>4</v>
      </c>
      <c r="F153" s="41">
        <v>4093.5</v>
      </c>
      <c r="G153" s="52">
        <v>3233.9</v>
      </c>
      <c r="H153" s="39">
        <v>146</v>
      </c>
      <c r="I153" s="40">
        <f>прил.2!C151</f>
        <v>43755556.909999996</v>
      </c>
      <c r="J153" s="40">
        <v>0</v>
      </c>
      <c r="K153" s="40">
        <v>0</v>
      </c>
      <c r="L153" s="40">
        <v>0</v>
      </c>
      <c r="M153" s="40">
        <f t="shared" si="23"/>
        <v>43755556.909999996</v>
      </c>
      <c r="N153" s="40">
        <f t="shared" si="21"/>
        <v>13530.275181669191</v>
      </c>
      <c r="O153" s="49" t="s">
        <v>29</v>
      </c>
      <c r="P153" s="42" t="s">
        <v>100</v>
      </c>
    </row>
    <row r="154" spans="1:16" s="6" customFormat="1" ht="24.75" customHeight="1" x14ac:dyDescent="0.25">
      <c r="A154" s="60">
        <v>128</v>
      </c>
      <c r="B154" s="46" t="s">
        <v>209</v>
      </c>
      <c r="C154" s="34">
        <v>1965</v>
      </c>
      <c r="D154" s="34">
        <v>5</v>
      </c>
      <c r="E154" s="36">
        <v>4</v>
      </c>
      <c r="F154" s="41">
        <v>3489.7</v>
      </c>
      <c r="G154" s="52">
        <v>3244.79</v>
      </c>
      <c r="H154" s="39">
        <v>153</v>
      </c>
      <c r="I154" s="40">
        <f>прил.2!C152</f>
        <v>13072191.389999999</v>
      </c>
      <c r="J154" s="40">
        <v>0</v>
      </c>
      <c r="K154" s="40">
        <v>0</v>
      </c>
      <c r="L154" s="40">
        <v>0</v>
      </c>
      <c r="M154" s="40">
        <f t="shared" si="23"/>
        <v>13072191.389999999</v>
      </c>
      <c r="N154" s="40">
        <f t="shared" si="21"/>
        <v>4028.6710049032445</v>
      </c>
      <c r="O154" s="49" t="s">
        <v>29</v>
      </c>
      <c r="P154" s="42" t="s">
        <v>100</v>
      </c>
    </row>
    <row r="155" spans="1:16" s="6" customFormat="1" ht="24.75" customHeight="1" x14ac:dyDescent="0.25">
      <c r="A155" s="60">
        <v>129</v>
      </c>
      <c r="B155" s="46" t="s">
        <v>210</v>
      </c>
      <c r="C155" s="34">
        <v>1965</v>
      </c>
      <c r="D155" s="34">
        <v>5</v>
      </c>
      <c r="E155" s="36">
        <v>4</v>
      </c>
      <c r="F155" s="41">
        <v>4529.6000000000004</v>
      </c>
      <c r="G155" s="52">
        <v>3508.1</v>
      </c>
      <c r="H155" s="39">
        <v>182</v>
      </c>
      <c r="I155" s="40">
        <f>прил.2!C153</f>
        <v>6993652.330000001</v>
      </c>
      <c r="J155" s="40">
        <v>0</v>
      </c>
      <c r="K155" s="40">
        <v>0</v>
      </c>
      <c r="L155" s="40">
        <v>0</v>
      </c>
      <c r="M155" s="40">
        <f t="shared" si="23"/>
        <v>6993652.330000001</v>
      </c>
      <c r="N155" s="40">
        <f t="shared" si="21"/>
        <v>1993.5726832188368</v>
      </c>
      <c r="O155" s="49" t="s">
        <v>29</v>
      </c>
      <c r="P155" s="42" t="s">
        <v>100</v>
      </c>
    </row>
    <row r="156" spans="1:16" s="6" customFormat="1" ht="24.75" customHeight="1" x14ac:dyDescent="0.25">
      <c r="A156" s="60">
        <v>130</v>
      </c>
      <c r="B156" s="46" t="s">
        <v>211</v>
      </c>
      <c r="C156" s="34">
        <v>1965</v>
      </c>
      <c r="D156" s="34">
        <v>5</v>
      </c>
      <c r="E156" s="36">
        <v>4</v>
      </c>
      <c r="F156" s="37">
        <v>4746.5</v>
      </c>
      <c r="G156" s="52">
        <v>3570.7</v>
      </c>
      <c r="H156" s="39">
        <v>158</v>
      </c>
      <c r="I156" s="40">
        <f>прил.2!C154</f>
        <v>29659255.359999996</v>
      </c>
      <c r="J156" s="40">
        <v>0</v>
      </c>
      <c r="K156" s="40">
        <v>0</v>
      </c>
      <c r="L156" s="40">
        <v>0</v>
      </c>
      <c r="M156" s="40">
        <f t="shared" si="23"/>
        <v>29659255.359999996</v>
      </c>
      <c r="N156" s="40">
        <f t="shared" si="21"/>
        <v>8306.2859831405603</v>
      </c>
      <c r="O156" s="49" t="s">
        <v>29</v>
      </c>
      <c r="P156" s="42" t="s">
        <v>100</v>
      </c>
    </row>
    <row r="157" spans="1:16" s="6" customFormat="1" ht="24.75" customHeight="1" x14ac:dyDescent="0.25">
      <c r="A157" s="60">
        <v>131</v>
      </c>
      <c r="B157" s="46" t="s">
        <v>212</v>
      </c>
      <c r="C157" s="34">
        <v>1966</v>
      </c>
      <c r="D157" s="34">
        <v>5</v>
      </c>
      <c r="E157" s="36">
        <v>4</v>
      </c>
      <c r="F157" s="37">
        <v>4448.5</v>
      </c>
      <c r="G157" s="52">
        <v>3985.5</v>
      </c>
      <c r="H157" s="39">
        <v>170</v>
      </c>
      <c r="I157" s="40">
        <f>прил.2!C155</f>
        <v>27809363.649999999</v>
      </c>
      <c r="J157" s="40">
        <v>0</v>
      </c>
      <c r="K157" s="40">
        <v>0</v>
      </c>
      <c r="L157" s="40">
        <v>0</v>
      </c>
      <c r="M157" s="40">
        <f t="shared" si="23"/>
        <v>27809363.649999999</v>
      </c>
      <c r="N157" s="40">
        <f t="shared" si="21"/>
        <v>6977.6348387906155</v>
      </c>
      <c r="O157" s="49" t="s">
        <v>29</v>
      </c>
      <c r="P157" s="42" t="s">
        <v>100</v>
      </c>
    </row>
    <row r="158" spans="1:16" s="6" customFormat="1" ht="24.75" customHeight="1" x14ac:dyDescent="0.25">
      <c r="A158" s="60">
        <v>132</v>
      </c>
      <c r="B158" s="46" t="s">
        <v>213</v>
      </c>
      <c r="C158" s="34">
        <v>1966</v>
      </c>
      <c r="D158" s="34">
        <v>5</v>
      </c>
      <c r="E158" s="36">
        <v>4</v>
      </c>
      <c r="F158" s="37">
        <v>4207.2</v>
      </c>
      <c r="G158" s="52">
        <v>3208.9</v>
      </c>
      <c r="H158" s="39">
        <v>199</v>
      </c>
      <c r="I158" s="40">
        <f>прил.2!C156</f>
        <v>34534946.99000001</v>
      </c>
      <c r="J158" s="40">
        <v>0</v>
      </c>
      <c r="K158" s="40">
        <v>0</v>
      </c>
      <c r="L158" s="40">
        <v>0</v>
      </c>
      <c r="M158" s="40">
        <f t="shared" si="23"/>
        <v>34534946.99000001</v>
      </c>
      <c r="N158" s="40">
        <f t="shared" si="21"/>
        <v>10762.23845866185</v>
      </c>
      <c r="O158" s="49" t="s">
        <v>29</v>
      </c>
      <c r="P158" s="42" t="s">
        <v>100</v>
      </c>
    </row>
    <row r="159" spans="1:16" s="6" customFormat="1" ht="24.75" customHeight="1" x14ac:dyDescent="0.25">
      <c r="A159" s="60">
        <v>133</v>
      </c>
      <c r="B159" s="46" t="s">
        <v>214</v>
      </c>
      <c r="C159" s="34">
        <v>1966</v>
      </c>
      <c r="D159" s="34">
        <v>5</v>
      </c>
      <c r="E159" s="36">
        <v>4</v>
      </c>
      <c r="F159" s="37">
        <v>4160.3999999999996</v>
      </c>
      <c r="G159" s="52">
        <v>3107.4</v>
      </c>
      <c r="H159" s="39">
        <v>251</v>
      </c>
      <c r="I159" s="40">
        <f>прил.2!C157</f>
        <v>20662521.5</v>
      </c>
      <c r="J159" s="40">
        <v>0</v>
      </c>
      <c r="K159" s="40">
        <v>0</v>
      </c>
      <c r="L159" s="40">
        <v>0</v>
      </c>
      <c r="M159" s="40">
        <f t="shared" si="23"/>
        <v>20662521.5</v>
      </c>
      <c r="N159" s="40">
        <f t="shared" si="21"/>
        <v>6649.4566196820488</v>
      </c>
      <c r="O159" s="49" t="s">
        <v>29</v>
      </c>
      <c r="P159" s="42" t="s">
        <v>100</v>
      </c>
    </row>
    <row r="160" spans="1:16" s="6" customFormat="1" ht="24.75" customHeight="1" x14ac:dyDescent="0.25">
      <c r="A160" s="60">
        <v>134</v>
      </c>
      <c r="B160" s="46" t="s">
        <v>65</v>
      </c>
      <c r="C160" s="34">
        <v>1966</v>
      </c>
      <c r="D160" s="34">
        <v>5</v>
      </c>
      <c r="E160" s="36">
        <v>6</v>
      </c>
      <c r="F160" s="37">
        <v>6296.9</v>
      </c>
      <c r="G160" s="52">
        <v>4542.6000000000004</v>
      </c>
      <c r="H160" s="39">
        <v>221</v>
      </c>
      <c r="I160" s="40">
        <f>прил.2!C158</f>
        <v>35191856.759999998</v>
      </c>
      <c r="J160" s="40">
        <v>0</v>
      </c>
      <c r="K160" s="40">
        <v>0</v>
      </c>
      <c r="L160" s="40">
        <v>0</v>
      </c>
      <c r="M160" s="40">
        <f t="shared" si="23"/>
        <v>35191856.759999998</v>
      </c>
      <c r="N160" s="40">
        <f t="shared" si="21"/>
        <v>7747.0736494518551</v>
      </c>
      <c r="O160" s="49" t="s">
        <v>29</v>
      </c>
      <c r="P160" s="42" t="s">
        <v>100</v>
      </c>
    </row>
    <row r="161" spans="1:16" s="6" customFormat="1" ht="24.75" customHeight="1" x14ac:dyDescent="0.25">
      <c r="A161" s="60">
        <v>135</v>
      </c>
      <c r="B161" s="46" t="s">
        <v>215</v>
      </c>
      <c r="C161" s="34">
        <v>1966</v>
      </c>
      <c r="D161" s="34">
        <v>5</v>
      </c>
      <c r="E161" s="36">
        <v>4</v>
      </c>
      <c r="F161" s="41">
        <v>4398.3999999999996</v>
      </c>
      <c r="G161" s="52">
        <v>3944.9</v>
      </c>
      <c r="H161" s="39">
        <v>144</v>
      </c>
      <c r="I161" s="40">
        <f>прил.2!C159</f>
        <v>13280628.699999999</v>
      </c>
      <c r="J161" s="40">
        <v>0</v>
      </c>
      <c r="K161" s="40">
        <v>0</v>
      </c>
      <c r="L161" s="40">
        <v>0</v>
      </c>
      <c r="M161" s="40">
        <f t="shared" si="23"/>
        <v>13280628.699999999</v>
      </c>
      <c r="N161" s="40">
        <f t="shared" si="21"/>
        <v>3366.5311414738012</v>
      </c>
      <c r="O161" s="49" t="s">
        <v>29</v>
      </c>
      <c r="P161" s="42" t="s">
        <v>100</v>
      </c>
    </row>
    <row r="162" spans="1:16" s="6" customFormat="1" ht="24.75" customHeight="1" x14ac:dyDescent="0.25">
      <c r="A162" s="60">
        <v>136</v>
      </c>
      <c r="B162" s="46" t="s">
        <v>216</v>
      </c>
      <c r="C162" s="34">
        <v>1966</v>
      </c>
      <c r="D162" s="34">
        <v>5</v>
      </c>
      <c r="E162" s="36">
        <v>4</v>
      </c>
      <c r="F162" s="41">
        <v>4363.3999999999996</v>
      </c>
      <c r="G162" s="52">
        <v>3869</v>
      </c>
      <c r="H162" s="39">
        <v>117</v>
      </c>
      <c r="I162" s="40">
        <f>прил.2!C160</f>
        <v>24886773.459999997</v>
      </c>
      <c r="J162" s="40">
        <v>0</v>
      </c>
      <c r="K162" s="40">
        <v>0</v>
      </c>
      <c r="L162" s="40">
        <v>0</v>
      </c>
      <c r="M162" s="40">
        <f t="shared" si="23"/>
        <v>24886773.459999997</v>
      </c>
      <c r="N162" s="40">
        <f t="shared" si="21"/>
        <v>6432.3529232359779</v>
      </c>
      <c r="O162" s="49" t="s">
        <v>29</v>
      </c>
      <c r="P162" s="42" t="s">
        <v>100</v>
      </c>
    </row>
    <row r="163" spans="1:16" s="6" customFormat="1" ht="24.75" customHeight="1" x14ac:dyDescent="0.25">
      <c r="A163" s="60">
        <v>137</v>
      </c>
      <c r="B163" s="46" t="s">
        <v>217</v>
      </c>
      <c r="C163" s="34">
        <v>1966</v>
      </c>
      <c r="D163" s="34">
        <v>5</v>
      </c>
      <c r="E163" s="36">
        <v>3</v>
      </c>
      <c r="F163" s="41">
        <v>2833.7</v>
      </c>
      <c r="G163" s="52">
        <v>2588.46</v>
      </c>
      <c r="H163" s="39">
        <v>173</v>
      </c>
      <c r="I163" s="40">
        <f>прил.2!C161</f>
        <v>27075101.630000003</v>
      </c>
      <c r="J163" s="40">
        <v>0</v>
      </c>
      <c r="K163" s="40">
        <v>0</v>
      </c>
      <c r="L163" s="40">
        <v>0</v>
      </c>
      <c r="M163" s="40">
        <f t="shared" si="23"/>
        <v>27075101.630000003</v>
      </c>
      <c r="N163" s="40">
        <f t="shared" si="21"/>
        <v>10459.926608871685</v>
      </c>
      <c r="O163" s="49" t="s">
        <v>67</v>
      </c>
      <c r="P163" s="42" t="s">
        <v>100</v>
      </c>
    </row>
    <row r="164" spans="1:16" s="6" customFormat="1" ht="24.75" customHeight="1" x14ac:dyDescent="0.25">
      <c r="A164" s="60">
        <v>138</v>
      </c>
      <c r="B164" s="46" t="s">
        <v>218</v>
      </c>
      <c r="C164" s="34">
        <v>1967</v>
      </c>
      <c r="D164" s="34">
        <v>5</v>
      </c>
      <c r="E164" s="36">
        <v>4</v>
      </c>
      <c r="F164" s="37">
        <v>4597.38</v>
      </c>
      <c r="G164" s="52">
        <v>3853.51</v>
      </c>
      <c r="H164" s="39">
        <v>177</v>
      </c>
      <c r="I164" s="40">
        <f>прил.2!C162</f>
        <v>23821882.169999998</v>
      </c>
      <c r="J164" s="40">
        <v>0</v>
      </c>
      <c r="K164" s="40">
        <v>0</v>
      </c>
      <c r="L164" s="40">
        <v>0</v>
      </c>
      <c r="M164" s="40">
        <f t="shared" si="23"/>
        <v>23821882.169999998</v>
      </c>
      <c r="N164" s="40">
        <f t="shared" si="21"/>
        <v>6181.8659274272022</v>
      </c>
      <c r="O164" s="49" t="s">
        <v>29</v>
      </c>
      <c r="P164" s="42" t="s">
        <v>100</v>
      </c>
    </row>
    <row r="165" spans="1:16" s="6" customFormat="1" ht="24.75" customHeight="1" x14ac:dyDescent="0.25">
      <c r="A165" s="60">
        <v>139</v>
      </c>
      <c r="B165" s="46" t="s">
        <v>219</v>
      </c>
      <c r="C165" s="34">
        <v>1967</v>
      </c>
      <c r="D165" s="34">
        <v>5</v>
      </c>
      <c r="E165" s="36">
        <v>6</v>
      </c>
      <c r="F165" s="37">
        <v>5747.7</v>
      </c>
      <c r="G165" s="52">
        <v>4433.21</v>
      </c>
      <c r="H165" s="39">
        <v>218</v>
      </c>
      <c r="I165" s="40">
        <f>прил.2!C163</f>
        <v>57947127.359999999</v>
      </c>
      <c r="J165" s="40">
        <v>0</v>
      </c>
      <c r="K165" s="40">
        <v>0</v>
      </c>
      <c r="L165" s="40">
        <v>0</v>
      </c>
      <c r="M165" s="40">
        <f t="shared" si="23"/>
        <v>57947127.359999999</v>
      </c>
      <c r="N165" s="40">
        <f t="shared" si="21"/>
        <v>13071.144240854821</v>
      </c>
      <c r="O165" s="49" t="s">
        <v>29</v>
      </c>
      <c r="P165" s="42" t="s">
        <v>100</v>
      </c>
    </row>
    <row r="166" spans="1:16" s="6" customFormat="1" ht="24.75" customHeight="1" x14ac:dyDescent="0.25">
      <c r="A166" s="60">
        <v>140</v>
      </c>
      <c r="B166" s="46" t="s">
        <v>69</v>
      </c>
      <c r="C166" s="34">
        <v>1967</v>
      </c>
      <c r="D166" s="34">
        <v>5</v>
      </c>
      <c r="E166" s="36">
        <v>6</v>
      </c>
      <c r="F166" s="37">
        <v>4816.1000000000004</v>
      </c>
      <c r="G166" s="52">
        <v>4433</v>
      </c>
      <c r="H166" s="39">
        <v>350</v>
      </c>
      <c r="I166" s="40">
        <f>прил.2!C164</f>
        <v>3095008.09</v>
      </c>
      <c r="J166" s="40">
        <v>0</v>
      </c>
      <c r="K166" s="40">
        <v>0</v>
      </c>
      <c r="L166" s="40">
        <v>0</v>
      </c>
      <c r="M166" s="40">
        <f t="shared" si="23"/>
        <v>3095008.09</v>
      </c>
      <c r="N166" s="40">
        <f t="shared" si="21"/>
        <v>698.1746198962328</v>
      </c>
      <c r="O166" s="49" t="s">
        <v>67</v>
      </c>
      <c r="P166" s="42" t="s">
        <v>100</v>
      </c>
    </row>
    <row r="167" spans="1:16" s="6" customFormat="1" ht="24.75" customHeight="1" x14ac:dyDescent="0.25">
      <c r="A167" s="60">
        <v>141</v>
      </c>
      <c r="B167" s="46" t="s">
        <v>220</v>
      </c>
      <c r="C167" s="34">
        <v>1969</v>
      </c>
      <c r="D167" s="34">
        <v>5</v>
      </c>
      <c r="E167" s="36">
        <v>6</v>
      </c>
      <c r="F167" s="41">
        <v>4391</v>
      </c>
      <c r="G167" s="52">
        <v>4320.7299999999996</v>
      </c>
      <c r="H167" s="39">
        <v>254</v>
      </c>
      <c r="I167" s="40">
        <f>прил.2!C165</f>
        <v>54446347.010000013</v>
      </c>
      <c r="J167" s="40">
        <v>0</v>
      </c>
      <c r="K167" s="40">
        <v>0</v>
      </c>
      <c r="L167" s="40">
        <v>0</v>
      </c>
      <c r="M167" s="40">
        <f t="shared" si="23"/>
        <v>54446347.010000013</v>
      </c>
      <c r="N167" s="40">
        <f t="shared" si="21"/>
        <v>12601.191699087889</v>
      </c>
      <c r="O167" s="49" t="s">
        <v>29</v>
      </c>
      <c r="P167" s="42" t="s">
        <v>100</v>
      </c>
    </row>
    <row r="168" spans="1:16" s="6" customFormat="1" ht="24.75" customHeight="1" x14ac:dyDescent="0.25">
      <c r="A168" s="60">
        <v>142</v>
      </c>
      <c r="B168" s="46" t="s">
        <v>221</v>
      </c>
      <c r="C168" s="34">
        <v>1969</v>
      </c>
      <c r="D168" s="34">
        <v>5</v>
      </c>
      <c r="E168" s="36">
        <v>6</v>
      </c>
      <c r="F168" s="41">
        <v>4422.8</v>
      </c>
      <c r="G168" s="52">
        <v>4420.6000000000004</v>
      </c>
      <c r="H168" s="39">
        <v>241</v>
      </c>
      <c r="I168" s="40">
        <f>прил.2!C166</f>
        <v>32180750.269999996</v>
      </c>
      <c r="J168" s="40">
        <v>0</v>
      </c>
      <c r="K168" s="40">
        <v>0</v>
      </c>
      <c r="L168" s="40">
        <v>0</v>
      </c>
      <c r="M168" s="40">
        <f t="shared" si="23"/>
        <v>32180750.269999996</v>
      </c>
      <c r="N168" s="40">
        <f t="shared" si="21"/>
        <v>7279.7245328688396</v>
      </c>
      <c r="O168" s="49" t="s">
        <v>29</v>
      </c>
      <c r="P168" s="42" t="s">
        <v>100</v>
      </c>
    </row>
    <row r="169" spans="1:16" s="6" customFormat="1" ht="24.75" customHeight="1" x14ac:dyDescent="0.25">
      <c r="A169" s="60">
        <v>143</v>
      </c>
      <c r="B169" s="46" t="s">
        <v>222</v>
      </c>
      <c r="C169" s="34">
        <v>1969</v>
      </c>
      <c r="D169" s="34">
        <v>5</v>
      </c>
      <c r="E169" s="36">
        <v>4</v>
      </c>
      <c r="F169" s="41">
        <v>2745</v>
      </c>
      <c r="G169" s="52">
        <v>2699.5</v>
      </c>
      <c r="H169" s="39">
        <v>145</v>
      </c>
      <c r="I169" s="40">
        <f>прил.2!C167</f>
        <v>6339930.7800000003</v>
      </c>
      <c r="J169" s="40">
        <v>0</v>
      </c>
      <c r="K169" s="40">
        <v>0</v>
      </c>
      <c r="L169" s="40">
        <v>0</v>
      </c>
      <c r="M169" s="40">
        <f t="shared" si="23"/>
        <v>6339930.7800000003</v>
      </c>
      <c r="N169" s="40">
        <f t="shared" si="21"/>
        <v>2348.5574291535472</v>
      </c>
      <c r="O169" s="49" t="s">
        <v>29</v>
      </c>
      <c r="P169" s="42" t="s">
        <v>100</v>
      </c>
    </row>
    <row r="170" spans="1:16" s="6" customFormat="1" ht="24.75" customHeight="1" x14ac:dyDescent="0.25">
      <c r="A170" s="60">
        <v>144</v>
      </c>
      <c r="B170" s="46" t="s">
        <v>223</v>
      </c>
      <c r="C170" s="34">
        <v>1969</v>
      </c>
      <c r="D170" s="34">
        <v>5</v>
      </c>
      <c r="E170" s="36">
        <v>8</v>
      </c>
      <c r="F170" s="37">
        <v>5724</v>
      </c>
      <c r="G170" s="52">
        <v>4747.8</v>
      </c>
      <c r="H170" s="39">
        <v>381</v>
      </c>
      <c r="I170" s="40">
        <f>прил.2!C168</f>
        <v>29646756.360000003</v>
      </c>
      <c r="J170" s="40">
        <v>0</v>
      </c>
      <c r="K170" s="40">
        <v>0</v>
      </c>
      <c r="L170" s="40">
        <v>0</v>
      </c>
      <c r="M170" s="40">
        <f t="shared" si="23"/>
        <v>29646756.360000003</v>
      </c>
      <c r="N170" s="40">
        <f t="shared" si="21"/>
        <v>6244.3144951345894</v>
      </c>
      <c r="O170" s="49" t="s">
        <v>29</v>
      </c>
      <c r="P170" s="42" t="s">
        <v>100</v>
      </c>
    </row>
    <row r="171" spans="1:16" s="6" customFormat="1" ht="24.75" customHeight="1" x14ac:dyDescent="0.25">
      <c r="A171" s="60">
        <v>145</v>
      </c>
      <c r="B171" s="46" t="s">
        <v>224</v>
      </c>
      <c r="C171" s="34">
        <v>1970</v>
      </c>
      <c r="D171" s="34">
        <v>5</v>
      </c>
      <c r="E171" s="36">
        <v>4</v>
      </c>
      <c r="F171" s="37">
        <v>2725.7</v>
      </c>
      <c r="G171" s="52">
        <v>2721.5</v>
      </c>
      <c r="H171" s="39">
        <v>140</v>
      </c>
      <c r="I171" s="40">
        <f>прил.2!C169</f>
        <v>12475027.590000002</v>
      </c>
      <c r="J171" s="40">
        <v>0</v>
      </c>
      <c r="K171" s="40">
        <v>0</v>
      </c>
      <c r="L171" s="40">
        <v>0</v>
      </c>
      <c r="M171" s="40">
        <f t="shared" si="23"/>
        <v>12475027.590000002</v>
      </c>
      <c r="N171" s="40">
        <f t="shared" si="21"/>
        <v>4583.8793275767048</v>
      </c>
      <c r="O171" s="49" t="s">
        <v>29</v>
      </c>
      <c r="P171" s="42" t="s">
        <v>100</v>
      </c>
    </row>
    <row r="172" spans="1:16" s="6" customFormat="1" ht="24.75" customHeight="1" x14ac:dyDescent="0.25">
      <c r="A172" s="60">
        <v>146</v>
      </c>
      <c r="B172" s="46" t="s">
        <v>225</v>
      </c>
      <c r="C172" s="34">
        <v>1970</v>
      </c>
      <c r="D172" s="34">
        <v>5</v>
      </c>
      <c r="E172" s="36">
        <v>4</v>
      </c>
      <c r="F172" s="37">
        <v>2694.5</v>
      </c>
      <c r="G172" s="52">
        <v>2692.6</v>
      </c>
      <c r="H172" s="39">
        <v>132</v>
      </c>
      <c r="I172" s="40">
        <f>прил.2!C170</f>
        <v>5647815.0099999998</v>
      </c>
      <c r="J172" s="40">
        <v>0</v>
      </c>
      <c r="K172" s="40">
        <v>0</v>
      </c>
      <c r="L172" s="40">
        <v>0</v>
      </c>
      <c r="M172" s="40">
        <f t="shared" si="23"/>
        <v>5647815.0099999998</v>
      </c>
      <c r="N172" s="40">
        <f t="shared" si="21"/>
        <v>2097.5321287974448</v>
      </c>
      <c r="O172" s="49" t="s">
        <v>29</v>
      </c>
      <c r="P172" s="42" t="s">
        <v>100</v>
      </c>
    </row>
    <row r="173" spans="1:16" s="6" customFormat="1" ht="24.75" customHeight="1" x14ac:dyDescent="0.25">
      <c r="A173" s="60">
        <v>147</v>
      </c>
      <c r="B173" s="46" t="s">
        <v>226</v>
      </c>
      <c r="C173" s="34">
        <v>1971</v>
      </c>
      <c r="D173" s="34">
        <v>5</v>
      </c>
      <c r="E173" s="36">
        <v>9</v>
      </c>
      <c r="F173" s="37">
        <v>6719.13</v>
      </c>
      <c r="G173" s="52">
        <v>6225.3</v>
      </c>
      <c r="H173" s="39">
        <v>355</v>
      </c>
      <c r="I173" s="40">
        <f>прил.2!C171</f>
        <v>37837899.359999999</v>
      </c>
      <c r="J173" s="40">
        <v>0</v>
      </c>
      <c r="K173" s="40">
        <v>0</v>
      </c>
      <c r="L173" s="40">
        <v>0</v>
      </c>
      <c r="M173" s="40">
        <f t="shared" si="23"/>
        <v>37837899.359999999</v>
      </c>
      <c r="N173" s="40">
        <f t="shared" si="21"/>
        <v>6078.0844874945788</v>
      </c>
      <c r="O173" s="49" t="s">
        <v>28</v>
      </c>
      <c r="P173" s="42" t="s">
        <v>100</v>
      </c>
    </row>
    <row r="174" spans="1:16" s="6" customFormat="1" ht="24.75" customHeight="1" x14ac:dyDescent="0.25">
      <c r="A174" s="60">
        <v>148</v>
      </c>
      <c r="B174" s="46" t="s">
        <v>227</v>
      </c>
      <c r="C174" s="34">
        <v>1971</v>
      </c>
      <c r="D174" s="34">
        <v>5</v>
      </c>
      <c r="E174" s="36">
        <v>4</v>
      </c>
      <c r="F174" s="41">
        <v>3494.4</v>
      </c>
      <c r="G174" s="52">
        <v>2674.2</v>
      </c>
      <c r="H174" s="39">
        <v>140</v>
      </c>
      <c r="I174" s="40">
        <f>прил.2!C172</f>
        <v>7324447.8600000003</v>
      </c>
      <c r="J174" s="40">
        <v>0</v>
      </c>
      <c r="K174" s="40">
        <v>0</v>
      </c>
      <c r="L174" s="40">
        <v>0</v>
      </c>
      <c r="M174" s="40">
        <f t="shared" si="23"/>
        <v>7324447.8600000003</v>
      </c>
      <c r="N174" s="40">
        <f t="shared" si="21"/>
        <v>2738.9304689252863</v>
      </c>
      <c r="O174" s="49" t="s">
        <v>29</v>
      </c>
      <c r="P174" s="42" t="s">
        <v>100</v>
      </c>
    </row>
    <row r="175" spans="1:16" s="6" customFormat="1" ht="24.75" customHeight="1" x14ac:dyDescent="0.25">
      <c r="A175" s="60">
        <v>149</v>
      </c>
      <c r="B175" s="46" t="s">
        <v>228</v>
      </c>
      <c r="C175" s="34">
        <v>1972</v>
      </c>
      <c r="D175" s="34">
        <v>5</v>
      </c>
      <c r="E175" s="36">
        <v>8</v>
      </c>
      <c r="F175" s="41">
        <v>5710.4</v>
      </c>
      <c r="G175" s="52">
        <v>5641.5</v>
      </c>
      <c r="H175" s="39">
        <v>264</v>
      </c>
      <c r="I175" s="40">
        <f>прил.2!C173</f>
        <v>61604481.440000005</v>
      </c>
      <c r="J175" s="40">
        <v>0</v>
      </c>
      <c r="K175" s="40">
        <v>0</v>
      </c>
      <c r="L175" s="40">
        <v>0</v>
      </c>
      <c r="M175" s="40">
        <f t="shared" si="23"/>
        <v>61604481.440000005</v>
      </c>
      <c r="N175" s="40">
        <f t="shared" si="21"/>
        <v>10919.876174776213</v>
      </c>
      <c r="O175" s="49" t="s">
        <v>29</v>
      </c>
      <c r="P175" s="42" t="s">
        <v>100</v>
      </c>
    </row>
    <row r="176" spans="1:16" s="6" customFormat="1" ht="24.75" customHeight="1" x14ac:dyDescent="0.25">
      <c r="A176" s="60">
        <v>150</v>
      </c>
      <c r="B176" s="46" t="s">
        <v>229</v>
      </c>
      <c r="C176" s="34">
        <v>1972</v>
      </c>
      <c r="D176" s="34">
        <v>5</v>
      </c>
      <c r="E176" s="36">
        <v>4</v>
      </c>
      <c r="F176" s="37">
        <v>4383.7</v>
      </c>
      <c r="G176" s="52">
        <v>3290.23</v>
      </c>
      <c r="H176" s="39">
        <v>257</v>
      </c>
      <c r="I176" s="40">
        <f>прил.2!C174</f>
        <v>44343783.589999996</v>
      </c>
      <c r="J176" s="40">
        <v>0</v>
      </c>
      <c r="K176" s="40">
        <v>0</v>
      </c>
      <c r="L176" s="40">
        <v>0</v>
      </c>
      <c r="M176" s="40">
        <f t="shared" si="23"/>
        <v>44343783.589999996</v>
      </c>
      <c r="N176" s="40">
        <f t="shared" si="21"/>
        <v>13477.411484911388</v>
      </c>
      <c r="O176" s="49" t="s">
        <v>28</v>
      </c>
      <c r="P176" s="42" t="s">
        <v>100</v>
      </c>
    </row>
    <row r="177" spans="1:16" s="6" customFormat="1" ht="24.75" customHeight="1" x14ac:dyDescent="0.25">
      <c r="A177" s="60">
        <v>151</v>
      </c>
      <c r="B177" s="46" t="s">
        <v>76</v>
      </c>
      <c r="C177" s="34">
        <v>1973</v>
      </c>
      <c r="D177" s="34">
        <v>5</v>
      </c>
      <c r="E177" s="36">
        <v>8</v>
      </c>
      <c r="F177" s="41">
        <v>5749.3</v>
      </c>
      <c r="G177" s="52">
        <v>5744.2</v>
      </c>
      <c r="H177" s="39">
        <v>341</v>
      </c>
      <c r="I177" s="40">
        <f>прил.2!C175</f>
        <v>51821895.660000004</v>
      </c>
      <c r="J177" s="40">
        <v>0</v>
      </c>
      <c r="K177" s="40">
        <v>0</v>
      </c>
      <c r="L177" s="40">
        <v>0</v>
      </c>
      <c r="M177" s="40">
        <f t="shared" ref="M177:M208" si="24">I177-J177-K177-L177</f>
        <v>51821895.660000004</v>
      </c>
      <c r="N177" s="40">
        <f t="shared" si="21"/>
        <v>9021.6036454162477</v>
      </c>
      <c r="O177" s="49" t="s">
        <v>28</v>
      </c>
      <c r="P177" s="42" t="s">
        <v>100</v>
      </c>
    </row>
    <row r="178" spans="1:16" s="6" customFormat="1" ht="24.75" customHeight="1" x14ac:dyDescent="0.25">
      <c r="A178" s="60">
        <v>152</v>
      </c>
      <c r="B178" s="46" t="s">
        <v>230</v>
      </c>
      <c r="C178" s="34">
        <v>1973</v>
      </c>
      <c r="D178" s="34">
        <v>5</v>
      </c>
      <c r="E178" s="36">
        <v>8</v>
      </c>
      <c r="F178" s="37">
        <v>7497.9</v>
      </c>
      <c r="G178" s="52">
        <v>5733.13</v>
      </c>
      <c r="H178" s="39">
        <v>397</v>
      </c>
      <c r="I178" s="40">
        <f>прил.2!C176</f>
        <v>75079186.739999995</v>
      </c>
      <c r="J178" s="40">
        <v>0</v>
      </c>
      <c r="K178" s="40">
        <v>0</v>
      </c>
      <c r="L178" s="40">
        <v>0</v>
      </c>
      <c r="M178" s="40">
        <f t="shared" si="24"/>
        <v>75079186.739999995</v>
      </c>
      <c r="N178" s="40">
        <f t="shared" si="21"/>
        <v>13095.671429044865</v>
      </c>
      <c r="O178" s="49" t="s">
        <v>28</v>
      </c>
      <c r="P178" s="42" t="s">
        <v>100</v>
      </c>
    </row>
    <row r="179" spans="1:16" s="6" customFormat="1" ht="24.75" customHeight="1" x14ac:dyDescent="0.25">
      <c r="A179" s="60">
        <v>153</v>
      </c>
      <c r="B179" s="46" t="s">
        <v>78</v>
      </c>
      <c r="C179" s="34">
        <v>1977</v>
      </c>
      <c r="D179" s="34">
        <v>5</v>
      </c>
      <c r="E179" s="36">
        <v>5</v>
      </c>
      <c r="F179" s="41">
        <v>7344.7</v>
      </c>
      <c r="G179" s="52">
        <v>6150.8</v>
      </c>
      <c r="H179" s="39">
        <v>198</v>
      </c>
      <c r="I179" s="40">
        <f>прил.2!C177</f>
        <v>31699276.419999998</v>
      </c>
      <c r="J179" s="40">
        <v>0</v>
      </c>
      <c r="K179" s="40">
        <v>0</v>
      </c>
      <c r="L179" s="40">
        <v>0</v>
      </c>
      <c r="M179" s="40">
        <f t="shared" si="24"/>
        <v>31699276.419999998</v>
      </c>
      <c r="N179" s="40">
        <f t="shared" si="21"/>
        <v>5153.6834915783311</v>
      </c>
      <c r="O179" s="49" t="s">
        <v>67</v>
      </c>
      <c r="P179" s="42" t="s">
        <v>100</v>
      </c>
    </row>
    <row r="180" spans="1:16" s="6" customFormat="1" ht="24.75" customHeight="1" x14ac:dyDescent="0.25">
      <c r="A180" s="60">
        <v>154</v>
      </c>
      <c r="B180" s="46" t="s">
        <v>231</v>
      </c>
      <c r="C180" s="34">
        <v>1977</v>
      </c>
      <c r="D180" s="34">
        <v>5</v>
      </c>
      <c r="E180" s="36">
        <v>8</v>
      </c>
      <c r="F180" s="41">
        <v>5853.3</v>
      </c>
      <c r="G180" s="52">
        <v>5750.76</v>
      </c>
      <c r="H180" s="39">
        <v>406</v>
      </c>
      <c r="I180" s="40">
        <f>прил.2!C178</f>
        <v>26187714.02</v>
      </c>
      <c r="J180" s="40">
        <v>0</v>
      </c>
      <c r="K180" s="40">
        <v>0</v>
      </c>
      <c r="L180" s="40">
        <v>0</v>
      </c>
      <c r="M180" s="40">
        <f t="shared" si="24"/>
        <v>26187714.02</v>
      </c>
      <c r="N180" s="40">
        <f t="shared" si="21"/>
        <v>4553.7831556176916</v>
      </c>
      <c r="O180" s="49" t="s">
        <v>28</v>
      </c>
      <c r="P180" s="42" t="s">
        <v>100</v>
      </c>
    </row>
    <row r="181" spans="1:16" s="6" customFormat="1" ht="24.75" customHeight="1" x14ac:dyDescent="0.25">
      <c r="A181" s="60">
        <v>155</v>
      </c>
      <c r="B181" s="46" t="s">
        <v>232</v>
      </c>
      <c r="C181" s="34">
        <v>1979</v>
      </c>
      <c r="D181" s="34">
        <v>9</v>
      </c>
      <c r="E181" s="36">
        <v>6</v>
      </c>
      <c r="F181" s="37">
        <v>14201.4</v>
      </c>
      <c r="G181" s="52">
        <v>12016.16</v>
      </c>
      <c r="H181" s="39">
        <v>645</v>
      </c>
      <c r="I181" s="40">
        <f>прил.2!C179</f>
        <v>42555005.879999995</v>
      </c>
      <c r="J181" s="40">
        <v>0</v>
      </c>
      <c r="K181" s="40">
        <v>0</v>
      </c>
      <c r="L181" s="40">
        <v>0</v>
      </c>
      <c r="M181" s="40">
        <f t="shared" si="24"/>
        <v>42555005.879999995</v>
      </c>
      <c r="N181" s="40">
        <f t="shared" si="21"/>
        <v>3541.4812951891449</v>
      </c>
      <c r="O181" s="49" t="s">
        <v>28</v>
      </c>
      <c r="P181" s="42" t="s">
        <v>100</v>
      </c>
    </row>
    <row r="182" spans="1:16" s="6" customFormat="1" ht="24.75" customHeight="1" x14ac:dyDescent="0.25">
      <c r="A182" s="60">
        <v>156</v>
      </c>
      <c r="B182" s="46" t="s">
        <v>233</v>
      </c>
      <c r="C182" s="34">
        <v>1982</v>
      </c>
      <c r="D182" s="34">
        <v>5</v>
      </c>
      <c r="E182" s="36">
        <v>4</v>
      </c>
      <c r="F182" s="37">
        <v>5602.2</v>
      </c>
      <c r="G182" s="52">
        <v>4151.72</v>
      </c>
      <c r="H182" s="39">
        <v>316</v>
      </c>
      <c r="I182" s="40">
        <f>прил.2!C180</f>
        <v>56015769.620000005</v>
      </c>
      <c r="J182" s="40">
        <v>0</v>
      </c>
      <c r="K182" s="40">
        <v>0</v>
      </c>
      <c r="L182" s="40">
        <v>0</v>
      </c>
      <c r="M182" s="40">
        <f t="shared" si="24"/>
        <v>56015769.620000005</v>
      </c>
      <c r="N182" s="40">
        <f t="shared" si="21"/>
        <v>13492.183870781268</v>
      </c>
      <c r="O182" s="49" t="s">
        <v>28</v>
      </c>
      <c r="P182" s="42" t="s">
        <v>100</v>
      </c>
    </row>
    <row r="183" spans="1:16" s="6" customFormat="1" ht="24.75" customHeight="1" x14ac:dyDescent="0.25">
      <c r="A183" s="60">
        <v>157</v>
      </c>
      <c r="B183" s="46" t="s">
        <v>234</v>
      </c>
      <c r="C183" s="34">
        <v>1983</v>
      </c>
      <c r="D183" s="34">
        <v>9</v>
      </c>
      <c r="E183" s="36">
        <v>5</v>
      </c>
      <c r="F183" s="37">
        <v>11743.1</v>
      </c>
      <c r="G183" s="52">
        <v>9996.6</v>
      </c>
      <c r="H183" s="39">
        <v>559</v>
      </c>
      <c r="I183" s="40">
        <f>прил.2!C181</f>
        <v>94831409.079999998</v>
      </c>
      <c r="J183" s="40">
        <v>0</v>
      </c>
      <c r="K183" s="40">
        <v>0</v>
      </c>
      <c r="L183" s="40">
        <v>0</v>
      </c>
      <c r="M183" s="40">
        <f t="shared" si="24"/>
        <v>94831409.079999998</v>
      </c>
      <c r="N183" s="40">
        <f t="shared" si="21"/>
        <v>9486.3662725326612</v>
      </c>
      <c r="O183" s="49" t="s">
        <v>28</v>
      </c>
      <c r="P183" s="42" t="s">
        <v>100</v>
      </c>
    </row>
    <row r="184" spans="1:16" s="6" customFormat="1" ht="24.75" customHeight="1" x14ac:dyDescent="0.25">
      <c r="A184" s="60">
        <v>158</v>
      </c>
      <c r="B184" s="46" t="s">
        <v>235</v>
      </c>
      <c r="C184" s="34">
        <v>1985</v>
      </c>
      <c r="D184" s="34">
        <v>5</v>
      </c>
      <c r="E184" s="36">
        <v>6</v>
      </c>
      <c r="F184" s="37">
        <v>5418.6</v>
      </c>
      <c r="G184" s="52">
        <v>3817.2</v>
      </c>
      <c r="H184" s="39">
        <v>273</v>
      </c>
      <c r="I184" s="40">
        <f>прил.2!C182</f>
        <v>56120302.990000002</v>
      </c>
      <c r="J184" s="40">
        <v>0</v>
      </c>
      <c r="K184" s="40">
        <v>0</v>
      </c>
      <c r="L184" s="40">
        <v>0</v>
      </c>
      <c r="M184" s="40">
        <f t="shared" si="24"/>
        <v>56120302.990000002</v>
      </c>
      <c r="N184" s="40">
        <f t="shared" si="21"/>
        <v>14701.955095357855</v>
      </c>
      <c r="O184" s="49" t="s">
        <v>28</v>
      </c>
      <c r="P184" s="42" t="s">
        <v>100</v>
      </c>
    </row>
    <row r="185" spans="1:16" s="6" customFormat="1" ht="24.75" customHeight="1" x14ac:dyDescent="0.25">
      <c r="A185" s="60">
        <v>159</v>
      </c>
      <c r="B185" s="46" t="s">
        <v>81</v>
      </c>
      <c r="C185" s="34">
        <v>1986</v>
      </c>
      <c r="D185" s="34">
        <v>5</v>
      </c>
      <c r="E185" s="36">
        <v>2</v>
      </c>
      <c r="F185" s="41">
        <v>3732</v>
      </c>
      <c r="G185" s="52">
        <v>2799.73</v>
      </c>
      <c r="H185" s="39">
        <v>410</v>
      </c>
      <c r="I185" s="40">
        <f>прил.2!C183</f>
        <v>30085154.070000004</v>
      </c>
      <c r="J185" s="40">
        <v>0</v>
      </c>
      <c r="K185" s="40">
        <v>0</v>
      </c>
      <c r="L185" s="40">
        <v>0</v>
      </c>
      <c r="M185" s="40">
        <f t="shared" si="24"/>
        <v>30085154.070000004</v>
      </c>
      <c r="N185" s="40">
        <f t="shared" si="21"/>
        <v>10745.734077928944</v>
      </c>
      <c r="O185" s="49" t="s">
        <v>28</v>
      </c>
      <c r="P185" s="42" t="s">
        <v>100</v>
      </c>
    </row>
    <row r="186" spans="1:16" s="6" customFormat="1" ht="24.75" customHeight="1" x14ac:dyDescent="0.25">
      <c r="A186" s="60">
        <v>160</v>
      </c>
      <c r="B186" s="46" t="s">
        <v>236</v>
      </c>
      <c r="C186" s="34">
        <v>1999</v>
      </c>
      <c r="D186" s="34">
        <v>10</v>
      </c>
      <c r="E186" s="36">
        <v>4</v>
      </c>
      <c r="F186" s="41">
        <v>11015.5</v>
      </c>
      <c r="G186" s="52">
        <v>9055.41</v>
      </c>
      <c r="H186" s="39">
        <v>562</v>
      </c>
      <c r="I186" s="40">
        <f>прил.2!C184</f>
        <v>7068289.75</v>
      </c>
      <c r="J186" s="40">
        <v>0</v>
      </c>
      <c r="K186" s="40">
        <v>0</v>
      </c>
      <c r="L186" s="40">
        <v>0</v>
      </c>
      <c r="M186" s="40">
        <f t="shared" si="24"/>
        <v>7068289.75</v>
      </c>
      <c r="N186" s="40">
        <f t="shared" si="21"/>
        <v>780.55988077845177</v>
      </c>
      <c r="O186" s="49" t="s">
        <v>28</v>
      </c>
      <c r="P186" s="42" t="s">
        <v>100</v>
      </c>
    </row>
    <row r="187" spans="1:16" s="6" customFormat="1" ht="24.75" customHeight="1" x14ac:dyDescent="0.25">
      <c r="A187" s="60">
        <v>161</v>
      </c>
      <c r="B187" s="46" t="s">
        <v>237</v>
      </c>
      <c r="C187" s="34">
        <v>1992</v>
      </c>
      <c r="D187" s="34">
        <v>10</v>
      </c>
      <c r="E187" s="36">
        <v>2</v>
      </c>
      <c r="F187" s="37">
        <v>5321</v>
      </c>
      <c r="G187" s="52">
        <v>4534.3</v>
      </c>
      <c r="H187" s="39">
        <v>312</v>
      </c>
      <c r="I187" s="40">
        <f>прил.2!C185</f>
        <v>39773643.060000002</v>
      </c>
      <c r="J187" s="40">
        <v>0</v>
      </c>
      <c r="K187" s="40">
        <v>0</v>
      </c>
      <c r="L187" s="40">
        <v>0</v>
      </c>
      <c r="M187" s="40">
        <f t="shared" si="24"/>
        <v>39773643.060000002</v>
      </c>
      <c r="N187" s="40">
        <f t="shared" si="21"/>
        <v>8771.7272919745064</v>
      </c>
      <c r="O187" s="49" t="s">
        <v>28</v>
      </c>
      <c r="P187" s="42" t="s">
        <v>100</v>
      </c>
    </row>
    <row r="188" spans="1:16" s="6" customFormat="1" ht="24.75" customHeight="1" x14ac:dyDescent="0.25">
      <c r="A188" s="60">
        <v>162</v>
      </c>
      <c r="B188" s="53" t="s">
        <v>238</v>
      </c>
      <c r="C188" s="44">
        <v>1951</v>
      </c>
      <c r="D188" s="44">
        <v>3</v>
      </c>
      <c r="E188" s="36">
        <v>3</v>
      </c>
      <c r="F188" s="37">
        <v>2030.71</v>
      </c>
      <c r="G188" s="37">
        <v>1758.33</v>
      </c>
      <c r="H188" s="39">
        <v>81</v>
      </c>
      <c r="I188" s="40">
        <f>прил.2!C186</f>
        <v>100000</v>
      </c>
      <c r="J188" s="40">
        <v>0</v>
      </c>
      <c r="K188" s="40">
        <v>0</v>
      </c>
      <c r="L188" s="40">
        <v>0</v>
      </c>
      <c r="M188" s="40">
        <f t="shared" si="24"/>
        <v>100000</v>
      </c>
      <c r="N188" s="40">
        <f t="shared" si="21"/>
        <v>56.872145729186222</v>
      </c>
      <c r="O188" s="49" t="s">
        <v>29</v>
      </c>
      <c r="P188" s="42" t="s">
        <v>100</v>
      </c>
    </row>
    <row r="189" spans="1:16" s="6" customFormat="1" ht="24.75" customHeight="1" x14ac:dyDescent="0.25">
      <c r="A189" s="60">
        <v>163</v>
      </c>
      <c r="B189" s="48" t="s">
        <v>239</v>
      </c>
      <c r="C189" s="34">
        <v>1953</v>
      </c>
      <c r="D189" s="34">
        <v>3</v>
      </c>
      <c r="E189" s="36">
        <v>3</v>
      </c>
      <c r="F189" s="41">
        <v>2276.1999999999998</v>
      </c>
      <c r="G189" s="41">
        <v>1855.3</v>
      </c>
      <c r="H189" s="39">
        <v>69</v>
      </c>
      <c r="I189" s="40">
        <f>прил.2!C187</f>
        <v>200000</v>
      </c>
      <c r="J189" s="40">
        <v>0</v>
      </c>
      <c r="K189" s="40">
        <v>0</v>
      </c>
      <c r="L189" s="40">
        <v>0</v>
      </c>
      <c r="M189" s="40">
        <f t="shared" si="24"/>
        <v>200000</v>
      </c>
      <c r="N189" s="40">
        <f t="shared" si="21"/>
        <v>107.79927774483912</v>
      </c>
      <c r="O189" s="49" t="s">
        <v>29</v>
      </c>
      <c r="P189" s="42" t="s">
        <v>100</v>
      </c>
    </row>
    <row r="190" spans="1:16" s="6" customFormat="1" ht="24.75" customHeight="1" x14ac:dyDescent="0.25">
      <c r="A190" s="60">
        <v>164</v>
      </c>
      <c r="B190" s="48" t="s">
        <v>240</v>
      </c>
      <c r="C190" s="34">
        <v>1954</v>
      </c>
      <c r="D190" s="34">
        <v>2</v>
      </c>
      <c r="E190" s="36">
        <v>2</v>
      </c>
      <c r="F190" s="37">
        <v>676.9</v>
      </c>
      <c r="G190" s="41">
        <v>615.9</v>
      </c>
      <c r="H190" s="39">
        <v>35</v>
      </c>
      <c r="I190" s="40">
        <f>прил.2!C188</f>
        <v>9123898.2100000009</v>
      </c>
      <c r="J190" s="40">
        <v>0</v>
      </c>
      <c r="K190" s="40">
        <v>0</v>
      </c>
      <c r="L190" s="40">
        <v>0</v>
      </c>
      <c r="M190" s="40">
        <f t="shared" si="24"/>
        <v>9123898.2100000009</v>
      </c>
      <c r="N190" s="40">
        <f t="shared" si="21"/>
        <v>14813.927926611464</v>
      </c>
      <c r="O190" s="49" t="s">
        <v>28</v>
      </c>
      <c r="P190" s="42" t="s">
        <v>100</v>
      </c>
    </row>
    <row r="191" spans="1:16" s="6" customFormat="1" ht="24.75" customHeight="1" x14ac:dyDescent="0.25">
      <c r="A191" s="60">
        <v>165</v>
      </c>
      <c r="B191" s="48" t="s">
        <v>241</v>
      </c>
      <c r="C191" s="34">
        <v>1957</v>
      </c>
      <c r="D191" s="34">
        <v>3</v>
      </c>
      <c r="E191" s="36">
        <v>4</v>
      </c>
      <c r="F191" s="37">
        <v>2491.6999999999998</v>
      </c>
      <c r="G191" s="41">
        <v>1951.8</v>
      </c>
      <c r="H191" s="39">
        <v>86</v>
      </c>
      <c r="I191" s="40">
        <f>прил.2!C189</f>
        <v>50000</v>
      </c>
      <c r="J191" s="40">
        <v>0</v>
      </c>
      <c r="K191" s="40">
        <v>0</v>
      </c>
      <c r="L191" s="40">
        <v>0</v>
      </c>
      <c r="M191" s="40">
        <f t="shared" si="24"/>
        <v>50000</v>
      </c>
      <c r="N191" s="40">
        <f t="shared" si="21"/>
        <v>25.617378829798135</v>
      </c>
      <c r="O191" s="49" t="s">
        <v>29</v>
      </c>
      <c r="P191" s="42" t="s">
        <v>100</v>
      </c>
    </row>
    <row r="192" spans="1:16" s="6" customFormat="1" ht="24.75" customHeight="1" x14ac:dyDescent="0.25">
      <c r="A192" s="60">
        <v>166</v>
      </c>
      <c r="B192" s="48" t="s">
        <v>242</v>
      </c>
      <c r="C192" s="34">
        <v>1960</v>
      </c>
      <c r="D192" s="34">
        <v>4</v>
      </c>
      <c r="E192" s="36">
        <v>2</v>
      </c>
      <c r="F192" s="37">
        <v>1732.6</v>
      </c>
      <c r="G192" s="41">
        <v>1267.8</v>
      </c>
      <c r="H192" s="39">
        <v>68</v>
      </c>
      <c r="I192" s="40">
        <f>прил.2!C190</f>
        <v>5662874.5100000007</v>
      </c>
      <c r="J192" s="40">
        <v>0</v>
      </c>
      <c r="K192" s="40">
        <v>0</v>
      </c>
      <c r="L192" s="40">
        <v>0</v>
      </c>
      <c r="M192" s="40">
        <f t="shared" si="24"/>
        <v>5662874.5100000007</v>
      </c>
      <c r="N192" s="40">
        <f t="shared" si="21"/>
        <v>4466.693887048431</v>
      </c>
      <c r="O192" s="49" t="s">
        <v>29</v>
      </c>
      <c r="P192" s="42" t="s">
        <v>100</v>
      </c>
    </row>
    <row r="193" spans="1:16" s="6" customFormat="1" ht="24.75" customHeight="1" x14ac:dyDescent="0.25">
      <c r="A193" s="60">
        <v>167</v>
      </c>
      <c r="B193" s="48" t="s">
        <v>243</v>
      </c>
      <c r="C193" s="34">
        <v>1960</v>
      </c>
      <c r="D193" s="34">
        <v>2</v>
      </c>
      <c r="E193" s="36">
        <v>2</v>
      </c>
      <c r="F193" s="37">
        <v>812.5</v>
      </c>
      <c r="G193" s="41">
        <v>738.63</v>
      </c>
      <c r="H193" s="39">
        <v>37</v>
      </c>
      <c r="I193" s="40">
        <f>прил.2!C191</f>
        <v>200000</v>
      </c>
      <c r="J193" s="40">
        <v>0</v>
      </c>
      <c r="K193" s="40">
        <v>0</v>
      </c>
      <c r="L193" s="40">
        <v>0</v>
      </c>
      <c r="M193" s="40">
        <f t="shared" si="24"/>
        <v>200000</v>
      </c>
      <c r="N193" s="40">
        <f t="shared" si="21"/>
        <v>270.77156357039382</v>
      </c>
      <c r="O193" s="49" t="s">
        <v>29</v>
      </c>
      <c r="P193" s="42" t="s">
        <v>100</v>
      </c>
    </row>
    <row r="194" spans="1:16" s="6" customFormat="1" ht="24.75" customHeight="1" x14ac:dyDescent="0.25">
      <c r="A194" s="60">
        <v>168</v>
      </c>
      <c r="B194" s="48" t="s">
        <v>59</v>
      </c>
      <c r="C194" s="34">
        <v>1960</v>
      </c>
      <c r="D194" s="34">
        <v>4</v>
      </c>
      <c r="E194" s="36">
        <v>2</v>
      </c>
      <c r="F194" s="37">
        <v>1953.9</v>
      </c>
      <c r="G194" s="41">
        <v>1375.3</v>
      </c>
      <c r="H194" s="39">
        <v>73</v>
      </c>
      <c r="I194" s="40">
        <f>прил.2!C192</f>
        <v>1175290.18</v>
      </c>
      <c r="J194" s="40">
        <v>0</v>
      </c>
      <c r="K194" s="40">
        <v>0</v>
      </c>
      <c r="L194" s="40">
        <v>0</v>
      </c>
      <c r="M194" s="40">
        <f t="shared" si="24"/>
        <v>1175290.18</v>
      </c>
      <c r="N194" s="40">
        <f t="shared" si="21"/>
        <v>854.57004289973099</v>
      </c>
      <c r="O194" s="49" t="s">
        <v>28</v>
      </c>
      <c r="P194" s="42" t="s">
        <v>100</v>
      </c>
    </row>
    <row r="195" spans="1:16" s="6" customFormat="1" ht="24.75" customHeight="1" x14ac:dyDescent="0.25">
      <c r="A195" s="60">
        <v>169</v>
      </c>
      <c r="B195" s="48" t="s">
        <v>244</v>
      </c>
      <c r="C195" s="34">
        <v>1961</v>
      </c>
      <c r="D195" s="34">
        <v>2</v>
      </c>
      <c r="E195" s="36">
        <v>2</v>
      </c>
      <c r="F195" s="37">
        <v>747.9</v>
      </c>
      <c r="G195" s="41">
        <v>692.5</v>
      </c>
      <c r="H195" s="39">
        <v>35</v>
      </c>
      <c r="I195" s="40">
        <f>прил.2!C193</f>
        <v>50000</v>
      </c>
      <c r="J195" s="40">
        <v>0</v>
      </c>
      <c r="K195" s="40">
        <v>0</v>
      </c>
      <c r="L195" s="40">
        <v>0</v>
      </c>
      <c r="M195" s="40">
        <f t="shared" si="24"/>
        <v>50000</v>
      </c>
      <c r="N195" s="40">
        <f t="shared" si="21"/>
        <v>72.202166064981952</v>
      </c>
      <c r="O195" s="49" t="s">
        <v>29</v>
      </c>
      <c r="P195" s="42" t="s">
        <v>100</v>
      </c>
    </row>
    <row r="196" spans="1:16" s="6" customFormat="1" ht="24.75" customHeight="1" x14ac:dyDescent="0.25">
      <c r="A196" s="60">
        <v>170</v>
      </c>
      <c r="B196" s="48" t="s">
        <v>245</v>
      </c>
      <c r="C196" s="34">
        <v>1962</v>
      </c>
      <c r="D196" s="34">
        <v>5</v>
      </c>
      <c r="E196" s="36">
        <v>6</v>
      </c>
      <c r="F196" s="37">
        <v>7308.84</v>
      </c>
      <c r="G196" s="41">
        <v>6685.4</v>
      </c>
      <c r="H196" s="39">
        <v>239</v>
      </c>
      <c r="I196" s="40">
        <f>прил.2!C194</f>
        <v>2606508.67</v>
      </c>
      <c r="J196" s="40">
        <v>0</v>
      </c>
      <c r="K196" s="40">
        <v>0</v>
      </c>
      <c r="L196" s="40">
        <v>0</v>
      </c>
      <c r="M196" s="40">
        <f t="shared" si="24"/>
        <v>2606508.67</v>
      </c>
      <c r="N196" s="40">
        <f t="shared" si="21"/>
        <v>389.88073563287162</v>
      </c>
      <c r="O196" s="49" t="s">
        <v>29</v>
      </c>
      <c r="P196" s="42" t="s">
        <v>100</v>
      </c>
    </row>
    <row r="197" spans="1:16" s="6" customFormat="1" ht="24.75" customHeight="1" x14ac:dyDescent="0.25">
      <c r="A197" s="60">
        <v>171</v>
      </c>
      <c r="B197" s="59" t="s">
        <v>246</v>
      </c>
      <c r="C197" s="34">
        <v>2001</v>
      </c>
      <c r="D197" s="34">
        <v>10</v>
      </c>
      <c r="E197" s="36">
        <v>3</v>
      </c>
      <c r="F197" s="37">
        <v>8198.52</v>
      </c>
      <c r="G197" s="41">
        <v>7214.71</v>
      </c>
      <c r="H197" s="39">
        <v>235</v>
      </c>
      <c r="I197" s="40">
        <f>прил.2!C195</f>
        <v>10203071.220000001</v>
      </c>
      <c r="J197" s="40">
        <v>0</v>
      </c>
      <c r="K197" s="40">
        <v>3797461.39</v>
      </c>
      <c r="L197" s="40">
        <v>0</v>
      </c>
      <c r="M197" s="40">
        <f t="shared" si="24"/>
        <v>6405609.8300000001</v>
      </c>
      <c r="N197" s="40">
        <f t="shared" si="21"/>
        <v>1414.2039278086022</v>
      </c>
      <c r="O197" s="49" t="s">
        <v>29</v>
      </c>
      <c r="P197" s="42" t="s">
        <v>100</v>
      </c>
    </row>
    <row r="198" spans="1:16" s="6" customFormat="1" ht="24.75" customHeight="1" x14ac:dyDescent="0.25">
      <c r="A198" s="60">
        <v>172</v>
      </c>
      <c r="B198" s="48" t="s">
        <v>247</v>
      </c>
      <c r="C198" s="34">
        <v>1964</v>
      </c>
      <c r="D198" s="34">
        <v>5</v>
      </c>
      <c r="E198" s="36">
        <v>4</v>
      </c>
      <c r="F198" s="37">
        <v>4124</v>
      </c>
      <c r="G198" s="41">
        <v>3251.85</v>
      </c>
      <c r="H198" s="39">
        <v>184</v>
      </c>
      <c r="I198" s="40">
        <f>прил.2!C196</f>
        <v>13235953.619999999</v>
      </c>
      <c r="J198" s="40">
        <v>0</v>
      </c>
      <c r="K198" s="40">
        <v>0</v>
      </c>
      <c r="L198" s="40">
        <v>0</v>
      </c>
      <c r="M198" s="40">
        <f t="shared" si="24"/>
        <v>13235953.619999999</v>
      </c>
      <c r="N198" s="40">
        <f t="shared" si="21"/>
        <v>4070.2841828497621</v>
      </c>
      <c r="O198" s="49" t="s">
        <v>29</v>
      </c>
      <c r="P198" s="42" t="s">
        <v>100</v>
      </c>
    </row>
    <row r="199" spans="1:16" s="6" customFormat="1" ht="24.75" customHeight="1" x14ac:dyDescent="0.25">
      <c r="A199" s="60">
        <v>173</v>
      </c>
      <c r="B199" s="48" t="s">
        <v>248</v>
      </c>
      <c r="C199" s="34">
        <v>1964</v>
      </c>
      <c r="D199" s="34">
        <v>5</v>
      </c>
      <c r="E199" s="36">
        <v>4</v>
      </c>
      <c r="F199" s="37">
        <v>4692.6000000000004</v>
      </c>
      <c r="G199" s="41">
        <v>4091.5</v>
      </c>
      <c r="H199" s="39">
        <v>162</v>
      </c>
      <c r="I199" s="40">
        <f>прил.2!C197</f>
        <v>16383826.26</v>
      </c>
      <c r="J199" s="40">
        <v>0</v>
      </c>
      <c r="K199" s="40">
        <v>0</v>
      </c>
      <c r="L199" s="40">
        <v>0</v>
      </c>
      <c r="M199" s="40">
        <f t="shared" si="24"/>
        <v>16383826.26</v>
      </c>
      <c r="N199" s="40">
        <f t="shared" si="21"/>
        <v>4004.3569008920931</v>
      </c>
      <c r="O199" s="49" t="s">
        <v>29</v>
      </c>
      <c r="P199" s="42" t="s">
        <v>100</v>
      </c>
    </row>
    <row r="200" spans="1:16" s="6" customFormat="1" ht="24.75" customHeight="1" x14ac:dyDescent="0.25">
      <c r="A200" s="60">
        <v>174</v>
      </c>
      <c r="B200" s="48" t="s">
        <v>249</v>
      </c>
      <c r="C200" s="34">
        <v>1964</v>
      </c>
      <c r="D200" s="34">
        <v>5</v>
      </c>
      <c r="E200" s="36">
        <v>4</v>
      </c>
      <c r="F200" s="37">
        <v>4293.43</v>
      </c>
      <c r="G200" s="41">
        <v>3228.5</v>
      </c>
      <c r="H200" s="39">
        <v>173</v>
      </c>
      <c r="I200" s="40">
        <f>прил.2!C198</f>
        <v>23626675</v>
      </c>
      <c r="J200" s="40">
        <v>0</v>
      </c>
      <c r="K200" s="40">
        <v>0</v>
      </c>
      <c r="L200" s="40">
        <v>0</v>
      </c>
      <c r="M200" s="40">
        <f t="shared" si="24"/>
        <v>23626675</v>
      </c>
      <c r="N200" s="40">
        <f t="shared" si="21"/>
        <v>7318.1585875793717</v>
      </c>
      <c r="O200" s="49" t="s">
        <v>29</v>
      </c>
      <c r="P200" s="42" t="s">
        <v>100</v>
      </c>
    </row>
    <row r="201" spans="1:16" s="6" customFormat="1" ht="24.75" customHeight="1" x14ac:dyDescent="0.25">
      <c r="A201" s="60">
        <v>175</v>
      </c>
      <c r="B201" s="48" t="s">
        <v>60</v>
      </c>
      <c r="C201" s="34">
        <v>1964</v>
      </c>
      <c r="D201" s="34">
        <v>5</v>
      </c>
      <c r="E201" s="36">
        <v>4</v>
      </c>
      <c r="F201" s="37">
        <v>3542.3</v>
      </c>
      <c r="G201" s="41">
        <v>3147.2</v>
      </c>
      <c r="H201" s="39">
        <v>163</v>
      </c>
      <c r="I201" s="40">
        <f>прил.2!C199</f>
        <v>28970468.93</v>
      </c>
      <c r="J201" s="40">
        <v>0</v>
      </c>
      <c r="K201" s="40">
        <v>0</v>
      </c>
      <c r="L201" s="40">
        <v>0</v>
      </c>
      <c r="M201" s="40">
        <f t="shared" si="24"/>
        <v>28970468.93</v>
      </c>
      <c r="N201" s="40">
        <f t="shared" si="21"/>
        <v>9205.1566249364514</v>
      </c>
      <c r="O201" s="49" t="s">
        <v>29</v>
      </c>
      <c r="P201" s="42" t="s">
        <v>100</v>
      </c>
    </row>
    <row r="202" spans="1:16" s="6" customFormat="1" ht="24.75" customHeight="1" x14ac:dyDescent="0.25">
      <c r="A202" s="60">
        <v>176</v>
      </c>
      <c r="B202" s="48" t="s">
        <v>61</v>
      </c>
      <c r="C202" s="34">
        <v>1964</v>
      </c>
      <c r="D202" s="34">
        <v>5</v>
      </c>
      <c r="E202" s="36">
        <v>4</v>
      </c>
      <c r="F202" s="37">
        <v>3442.6</v>
      </c>
      <c r="G202" s="41">
        <v>3182.1</v>
      </c>
      <c r="H202" s="39">
        <v>178</v>
      </c>
      <c r="I202" s="40">
        <f>прил.2!C200</f>
        <v>13712532.310000001</v>
      </c>
      <c r="J202" s="40">
        <v>0</v>
      </c>
      <c r="K202" s="40">
        <v>0</v>
      </c>
      <c r="L202" s="40">
        <v>0</v>
      </c>
      <c r="M202" s="40">
        <f t="shared" si="24"/>
        <v>13712532.310000001</v>
      </c>
      <c r="N202" s="40">
        <f t="shared" si="21"/>
        <v>4309.2713333961856</v>
      </c>
      <c r="O202" s="49" t="s">
        <v>29</v>
      </c>
      <c r="P202" s="42" t="s">
        <v>100</v>
      </c>
    </row>
    <row r="203" spans="1:16" s="6" customFormat="1" ht="24.75" customHeight="1" x14ac:dyDescent="0.25">
      <c r="A203" s="60">
        <v>177</v>
      </c>
      <c r="B203" s="48" t="s">
        <v>62</v>
      </c>
      <c r="C203" s="34">
        <v>1964</v>
      </c>
      <c r="D203" s="34">
        <v>5</v>
      </c>
      <c r="E203" s="36">
        <v>4</v>
      </c>
      <c r="F203" s="37">
        <v>3420.6</v>
      </c>
      <c r="G203" s="41">
        <v>3201.51</v>
      </c>
      <c r="H203" s="39">
        <v>176</v>
      </c>
      <c r="I203" s="40">
        <f>прил.2!C201</f>
        <v>4174976.24</v>
      </c>
      <c r="J203" s="40">
        <v>0</v>
      </c>
      <c r="K203" s="40">
        <v>0</v>
      </c>
      <c r="L203" s="40">
        <v>0</v>
      </c>
      <c r="M203" s="40">
        <f t="shared" si="24"/>
        <v>4174976.24</v>
      </c>
      <c r="N203" s="40">
        <f t="shared" si="21"/>
        <v>1304.0647194605046</v>
      </c>
      <c r="O203" s="49" t="s">
        <v>29</v>
      </c>
      <c r="P203" s="42" t="s">
        <v>100</v>
      </c>
    </row>
    <row r="204" spans="1:16" s="6" customFormat="1" ht="24.75" customHeight="1" x14ac:dyDescent="0.25">
      <c r="A204" s="60">
        <v>178</v>
      </c>
      <c r="B204" s="48" t="s">
        <v>250</v>
      </c>
      <c r="C204" s="34">
        <v>1965</v>
      </c>
      <c r="D204" s="34">
        <v>5</v>
      </c>
      <c r="E204" s="36">
        <v>3</v>
      </c>
      <c r="F204" s="41">
        <v>3308.2</v>
      </c>
      <c r="G204" s="41">
        <v>2475.3000000000002</v>
      </c>
      <c r="H204" s="39">
        <v>204</v>
      </c>
      <c r="I204" s="40">
        <f>прил.2!C202</f>
        <v>12244647.83</v>
      </c>
      <c r="J204" s="40">
        <v>0</v>
      </c>
      <c r="K204" s="40">
        <v>0</v>
      </c>
      <c r="L204" s="40">
        <v>0</v>
      </c>
      <c r="M204" s="40">
        <f t="shared" si="24"/>
        <v>12244647.83</v>
      </c>
      <c r="N204" s="40">
        <f t="shared" si="21"/>
        <v>4946.7328525835246</v>
      </c>
      <c r="O204" s="49" t="s">
        <v>28</v>
      </c>
      <c r="P204" s="42" t="s">
        <v>100</v>
      </c>
    </row>
    <row r="205" spans="1:16" s="6" customFormat="1" ht="24.75" customHeight="1" x14ac:dyDescent="0.25">
      <c r="A205" s="60">
        <v>179</v>
      </c>
      <c r="B205" s="48" t="s">
        <v>63</v>
      </c>
      <c r="C205" s="34">
        <v>1965</v>
      </c>
      <c r="D205" s="34">
        <v>5</v>
      </c>
      <c r="E205" s="36">
        <v>4</v>
      </c>
      <c r="F205" s="41">
        <v>4580.3999999999996</v>
      </c>
      <c r="G205" s="41">
        <v>3586.9</v>
      </c>
      <c r="H205" s="39">
        <v>150</v>
      </c>
      <c r="I205" s="40">
        <f>прил.2!C203</f>
        <v>10579023.279999999</v>
      </c>
      <c r="J205" s="40">
        <v>0</v>
      </c>
      <c r="K205" s="40">
        <v>0</v>
      </c>
      <c r="L205" s="40">
        <v>0</v>
      </c>
      <c r="M205" s="40">
        <f t="shared" si="24"/>
        <v>10579023.279999999</v>
      </c>
      <c r="N205" s="40">
        <f t="shared" ref="N205:N268" si="25">I205/G205</f>
        <v>2949.349934483816</v>
      </c>
      <c r="O205" s="49" t="s">
        <v>29</v>
      </c>
      <c r="P205" s="42" t="s">
        <v>100</v>
      </c>
    </row>
    <row r="206" spans="1:16" s="6" customFormat="1" ht="24.75" customHeight="1" x14ac:dyDescent="0.25">
      <c r="A206" s="60">
        <v>180</v>
      </c>
      <c r="B206" s="48" t="s">
        <v>251</v>
      </c>
      <c r="C206" s="34">
        <v>1965</v>
      </c>
      <c r="D206" s="34">
        <v>5</v>
      </c>
      <c r="E206" s="36">
        <v>3</v>
      </c>
      <c r="F206" s="41">
        <v>3565.2</v>
      </c>
      <c r="G206" s="41">
        <v>2595.4</v>
      </c>
      <c r="H206" s="39">
        <v>173</v>
      </c>
      <c r="I206" s="40">
        <f>прил.2!C204</f>
        <v>4351466.2</v>
      </c>
      <c r="J206" s="40">
        <v>0</v>
      </c>
      <c r="K206" s="40">
        <v>0</v>
      </c>
      <c r="L206" s="40">
        <v>0</v>
      </c>
      <c r="M206" s="40">
        <f t="shared" si="24"/>
        <v>4351466.2</v>
      </c>
      <c r="N206" s="40">
        <f t="shared" si="25"/>
        <v>1676.6071511135085</v>
      </c>
      <c r="O206" s="49" t="s">
        <v>29</v>
      </c>
      <c r="P206" s="42" t="s">
        <v>100</v>
      </c>
    </row>
    <row r="207" spans="1:16" s="6" customFormat="1" ht="24.75" customHeight="1" x14ac:dyDescent="0.25">
      <c r="A207" s="60">
        <v>181</v>
      </c>
      <c r="B207" s="48" t="s">
        <v>252</v>
      </c>
      <c r="C207" s="34">
        <v>1965</v>
      </c>
      <c r="D207" s="34">
        <v>5</v>
      </c>
      <c r="E207" s="36">
        <v>3</v>
      </c>
      <c r="F207" s="41">
        <v>3460.4</v>
      </c>
      <c r="G207" s="41">
        <v>2615.6999999999998</v>
      </c>
      <c r="H207" s="39">
        <v>144</v>
      </c>
      <c r="I207" s="40">
        <f>прил.2!C205</f>
        <v>17185989.190000001</v>
      </c>
      <c r="J207" s="40">
        <v>0</v>
      </c>
      <c r="K207" s="40">
        <v>0</v>
      </c>
      <c r="L207" s="40">
        <v>0</v>
      </c>
      <c r="M207" s="40">
        <f t="shared" si="24"/>
        <v>17185989.190000001</v>
      </c>
      <c r="N207" s="40">
        <f t="shared" si="25"/>
        <v>6570.3212103834549</v>
      </c>
      <c r="O207" s="49" t="s">
        <v>29</v>
      </c>
      <c r="P207" s="42" t="s">
        <v>100</v>
      </c>
    </row>
    <row r="208" spans="1:16" s="6" customFormat="1" ht="24.75" customHeight="1" x14ac:dyDescent="0.25">
      <c r="A208" s="60">
        <v>182</v>
      </c>
      <c r="B208" s="48" t="s">
        <v>253</v>
      </c>
      <c r="C208" s="34">
        <v>1965</v>
      </c>
      <c r="D208" s="34">
        <v>5</v>
      </c>
      <c r="E208" s="36">
        <v>3</v>
      </c>
      <c r="F208" s="41">
        <v>3329.6</v>
      </c>
      <c r="G208" s="41">
        <v>2602.4</v>
      </c>
      <c r="H208" s="39">
        <v>110</v>
      </c>
      <c r="I208" s="40">
        <f>прил.2!C206</f>
        <v>7690139.71</v>
      </c>
      <c r="J208" s="40">
        <v>0</v>
      </c>
      <c r="K208" s="40">
        <v>0</v>
      </c>
      <c r="L208" s="40">
        <v>0</v>
      </c>
      <c r="M208" s="40">
        <f t="shared" si="24"/>
        <v>7690139.71</v>
      </c>
      <c r="N208" s="40">
        <f t="shared" si="25"/>
        <v>2955.0183330771592</v>
      </c>
      <c r="O208" s="49" t="s">
        <v>29</v>
      </c>
      <c r="P208" s="42" t="s">
        <v>100</v>
      </c>
    </row>
    <row r="209" spans="1:16" s="6" customFormat="1" ht="24.75" customHeight="1" x14ac:dyDescent="0.25">
      <c r="A209" s="60">
        <v>183</v>
      </c>
      <c r="B209" s="48" t="s">
        <v>64</v>
      </c>
      <c r="C209" s="34">
        <v>1965</v>
      </c>
      <c r="D209" s="34">
        <v>5</v>
      </c>
      <c r="E209" s="36">
        <v>4</v>
      </c>
      <c r="F209" s="41">
        <v>3602.72</v>
      </c>
      <c r="G209" s="41">
        <v>3230.2</v>
      </c>
      <c r="H209" s="39">
        <v>167</v>
      </c>
      <c r="I209" s="40">
        <f>прил.2!C207</f>
        <v>12563943.18</v>
      </c>
      <c r="J209" s="40">
        <v>0</v>
      </c>
      <c r="K209" s="40">
        <v>0</v>
      </c>
      <c r="L209" s="40">
        <v>0</v>
      </c>
      <c r="M209" s="40">
        <f t="shared" ref="M209:M240" si="26">I209-J209-K209-L209</f>
        <v>12563943.18</v>
      </c>
      <c r="N209" s="40">
        <f t="shared" si="25"/>
        <v>3889.5248529502819</v>
      </c>
      <c r="O209" s="49" t="s">
        <v>29</v>
      </c>
      <c r="P209" s="42" t="s">
        <v>100</v>
      </c>
    </row>
    <row r="210" spans="1:16" s="6" customFormat="1" ht="24.75" customHeight="1" x14ac:dyDescent="0.25">
      <c r="A210" s="60">
        <v>184</v>
      </c>
      <c r="B210" s="48" t="s">
        <v>254</v>
      </c>
      <c r="C210" s="34">
        <v>1965</v>
      </c>
      <c r="D210" s="34">
        <v>5</v>
      </c>
      <c r="E210" s="36">
        <v>4</v>
      </c>
      <c r="F210" s="37">
        <v>4576.3999999999996</v>
      </c>
      <c r="G210" s="41">
        <v>3590.1</v>
      </c>
      <c r="H210" s="39">
        <v>235</v>
      </c>
      <c r="I210" s="40">
        <f>прил.2!C208</f>
        <v>12937981.51</v>
      </c>
      <c r="J210" s="40">
        <v>0</v>
      </c>
      <c r="K210" s="40">
        <v>0</v>
      </c>
      <c r="L210" s="40">
        <v>0</v>
      </c>
      <c r="M210" s="40">
        <f t="shared" si="26"/>
        <v>12937981.51</v>
      </c>
      <c r="N210" s="40">
        <f t="shared" si="25"/>
        <v>3603.7941867914542</v>
      </c>
      <c r="O210" s="49" t="s">
        <v>28</v>
      </c>
      <c r="P210" s="42" t="s">
        <v>100</v>
      </c>
    </row>
    <row r="211" spans="1:16" s="6" customFormat="1" ht="24.75" customHeight="1" x14ac:dyDescent="0.25">
      <c r="A211" s="60">
        <v>185</v>
      </c>
      <c r="B211" s="48" t="s">
        <v>66</v>
      </c>
      <c r="C211" s="34">
        <v>1966</v>
      </c>
      <c r="D211" s="34">
        <v>5</v>
      </c>
      <c r="E211" s="36">
        <v>6</v>
      </c>
      <c r="F211" s="41">
        <v>5955.2</v>
      </c>
      <c r="G211" s="41">
        <v>4573.3999999999996</v>
      </c>
      <c r="H211" s="39">
        <v>290</v>
      </c>
      <c r="I211" s="40">
        <f>прил.2!C209</f>
        <v>54688970.18</v>
      </c>
      <c r="J211" s="40">
        <v>0</v>
      </c>
      <c r="K211" s="40">
        <v>0</v>
      </c>
      <c r="L211" s="40">
        <v>0</v>
      </c>
      <c r="M211" s="40">
        <f t="shared" si="26"/>
        <v>54688970.18</v>
      </c>
      <c r="N211" s="40">
        <f t="shared" si="25"/>
        <v>11958.055315520183</v>
      </c>
      <c r="O211" s="49" t="s">
        <v>67</v>
      </c>
      <c r="P211" s="42" t="s">
        <v>100</v>
      </c>
    </row>
    <row r="212" spans="1:16" s="6" customFormat="1" ht="24.75" customHeight="1" x14ac:dyDescent="0.25">
      <c r="A212" s="60">
        <v>186</v>
      </c>
      <c r="B212" s="48" t="s">
        <v>255</v>
      </c>
      <c r="C212" s="34">
        <v>1966</v>
      </c>
      <c r="D212" s="34">
        <v>5</v>
      </c>
      <c r="E212" s="36">
        <v>4</v>
      </c>
      <c r="F212" s="41">
        <v>3917.76</v>
      </c>
      <c r="G212" s="41">
        <v>3561.6</v>
      </c>
      <c r="H212" s="39">
        <v>154</v>
      </c>
      <c r="I212" s="40">
        <f>прил.2!C210</f>
        <v>50000</v>
      </c>
      <c r="J212" s="40">
        <v>0</v>
      </c>
      <c r="K212" s="40">
        <v>0</v>
      </c>
      <c r="L212" s="40">
        <v>0</v>
      </c>
      <c r="M212" s="40">
        <f t="shared" si="26"/>
        <v>50000</v>
      </c>
      <c r="N212" s="40">
        <f t="shared" si="25"/>
        <v>14.038634321653189</v>
      </c>
      <c r="O212" s="49" t="s">
        <v>29</v>
      </c>
      <c r="P212" s="42" t="s">
        <v>100</v>
      </c>
    </row>
    <row r="213" spans="1:16" s="6" customFormat="1" ht="24.75" customHeight="1" x14ac:dyDescent="0.25">
      <c r="A213" s="60">
        <v>187</v>
      </c>
      <c r="B213" s="48" t="s">
        <v>256</v>
      </c>
      <c r="C213" s="34">
        <v>1966</v>
      </c>
      <c r="D213" s="34">
        <v>5</v>
      </c>
      <c r="E213" s="36">
        <v>3</v>
      </c>
      <c r="F213" s="41">
        <v>3323.6</v>
      </c>
      <c r="G213" s="41">
        <v>2483.6999999999998</v>
      </c>
      <c r="H213" s="39">
        <v>126</v>
      </c>
      <c r="I213" s="40">
        <f>прил.2!C211</f>
        <v>18282862.660000004</v>
      </c>
      <c r="J213" s="40">
        <v>0</v>
      </c>
      <c r="K213" s="40">
        <v>0</v>
      </c>
      <c r="L213" s="40">
        <v>0</v>
      </c>
      <c r="M213" s="40">
        <f t="shared" si="26"/>
        <v>18282862.660000004</v>
      </c>
      <c r="N213" s="40">
        <f t="shared" si="25"/>
        <v>7361.1396948101647</v>
      </c>
      <c r="O213" s="49" t="s">
        <v>29</v>
      </c>
      <c r="P213" s="42" t="s">
        <v>100</v>
      </c>
    </row>
    <row r="214" spans="1:16" s="6" customFormat="1" ht="24.75" customHeight="1" x14ac:dyDescent="0.25">
      <c r="A214" s="60">
        <v>188</v>
      </c>
      <c r="B214" s="48" t="s">
        <v>257</v>
      </c>
      <c r="C214" s="34">
        <v>1966</v>
      </c>
      <c r="D214" s="34">
        <v>5</v>
      </c>
      <c r="E214" s="36">
        <v>3</v>
      </c>
      <c r="F214" s="41">
        <v>2892.57</v>
      </c>
      <c r="G214" s="41">
        <v>2629.61</v>
      </c>
      <c r="H214" s="39">
        <v>133</v>
      </c>
      <c r="I214" s="40">
        <f>прил.2!C212</f>
        <v>11146858.790000001</v>
      </c>
      <c r="J214" s="40">
        <v>0</v>
      </c>
      <c r="K214" s="40">
        <v>0</v>
      </c>
      <c r="L214" s="40">
        <v>0</v>
      </c>
      <c r="M214" s="40">
        <f t="shared" si="26"/>
        <v>11146858.790000001</v>
      </c>
      <c r="N214" s="40">
        <f t="shared" si="25"/>
        <v>4238.9779434973252</v>
      </c>
      <c r="O214" s="49" t="s">
        <v>29</v>
      </c>
      <c r="P214" s="42" t="s">
        <v>100</v>
      </c>
    </row>
    <row r="215" spans="1:16" s="6" customFormat="1" ht="24.75" customHeight="1" x14ac:dyDescent="0.25">
      <c r="A215" s="60">
        <v>189</v>
      </c>
      <c r="B215" s="48" t="s">
        <v>258</v>
      </c>
      <c r="C215" s="34">
        <v>1966</v>
      </c>
      <c r="D215" s="34">
        <v>5</v>
      </c>
      <c r="E215" s="36">
        <v>3</v>
      </c>
      <c r="F215" s="41">
        <v>2597.6</v>
      </c>
      <c r="G215" s="41">
        <v>2592.1999999999998</v>
      </c>
      <c r="H215" s="39">
        <v>132</v>
      </c>
      <c r="I215" s="40">
        <f>прил.2!C213</f>
        <v>10010157.199999999</v>
      </c>
      <c r="J215" s="40">
        <v>0</v>
      </c>
      <c r="K215" s="40">
        <v>0</v>
      </c>
      <c r="L215" s="40">
        <v>0</v>
      </c>
      <c r="M215" s="40">
        <f t="shared" si="26"/>
        <v>10010157.199999999</v>
      </c>
      <c r="N215" s="40">
        <f t="shared" si="25"/>
        <v>3861.6453977316564</v>
      </c>
      <c r="O215" s="49" t="s">
        <v>29</v>
      </c>
      <c r="P215" s="42" t="s">
        <v>100</v>
      </c>
    </row>
    <row r="216" spans="1:16" s="6" customFormat="1" ht="24.75" customHeight="1" x14ac:dyDescent="0.25">
      <c r="A216" s="60">
        <v>190</v>
      </c>
      <c r="B216" s="48" t="s">
        <v>259</v>
      </c>
      <c r="C216" s="44">
        <v>1955</v>
      </c>
      <c r="D216" s="44">
        <v>3</v>
      </c>
      <c r="E216" s="36">
        <v>2</v>
      </c>
      <c r="F216" s="37">
        <v>1961</v>
      </c>
      <c r="G216" s="37">
        <v>940.8</v>
      </c>
      <c r="H216" s="39">
        <v>51</v>
      </c>
      <c r="I216" s="40">
        <f>прил.2!C214</f>
        <v>9569560.4800000004</v>
      </c>
      <c r="J216" s="40">
        <v>0</v>
      </c>
      <c r="K216" s="40">
        <v>0</v>
      </c>
      <c r="L216" s="40">
        <v>0</v>
      </c>
      <c r="M216" s="40">
        <f t="shared" si="26"/>
        <v>9569560.4800000004</v>
      </c>
      <c r="N216" s="40">
        <f t="shared" si="25"/>
        <v>10171.726700680272</v>
      </c>
      <c r="O216" s="49" t="s">
        <v>28</v>
      </c>
      <c r="P216" s="42" t="s">
        <v>100</v>
      </c>
    </row>
    <row r="217" spans="1:16" s="6" customFormat="1" ht="24.75" customHeight="1" x14ac:dyDescent="0.25">
      <c r="A217" s="60">
        <v>191</v>
      </c>
      <c r="B217" s="48" t="s">
        <v>68</v>
      </c>
      <c r="C217" s="34">
        <v>1967</v>
      </c>
      <c r="D217" s="34">
        <v>5</v>
      </c>
      <c r="E217" s="36">
        <v>4</v>
      </c>
      <c r="F217" s="37">
        <v>5515.1</v>
      </c>
      <c r="G217" s="41">
        <v>3245.2</v>
      </c>
      <c r="H217" s="39">
        <v>195</v>
      </c>
      <c r="I217" s="40">
        <f>прил.2!C215</f>
        <v>200000</v>
      </c>
      <c r="J217" s="40">
        <v>0</v>
      </c>
      <c r="K217" s="40">
        <v>0</v>
      </c>
      <c r="L217" s="40">
        <v>0</v>
      </c>
      <c r="M217" s="40">
        <f t="shared" si="26"/>
        <v>200000</v>
      </c>
      <c r="N217" s="40">
        <f t="shared" si="25"/>
        <v>61.629483544927893</v>
      </c>
      <c r="O217" s="49" t="s">
        <v>29</v>
      </c>
      <c r="P217" s="42" t="s">
        <v>100</v>
      </c>
    </row>
    <row r="218" spans="1:16" s="6" customFormat="1" ht="24.75" customHeight="1" x14ac:dyDescent="0.25">
      <c r="A218" s="60">
        <v>192</v>
      </c>
      <c r="B218" s="48" t="s">
        <v>260</v>
      </c>
      <c r="C218" s="34">
        <v>1978</v>
      </c>
      <c r="D218" s="34">
        <v>9</v>
      </c>
      <c r="E218" s="36">
        <v>2</v>
      </c>
      <c r="F218" s="41">
        <v>6530</v>
      </c>
      <c r="G218" s="41">
        <v>4260.8599999999997</v>
      </c>
      <c r="H218" s="39">
        <v>479</v>
      </c>
      <c r="I218" s="40">
        <f>прил.2!C216</f>
        <v>50557421.850000001</v>
      </c>
      <c r="J218" s="40">
        <v>0</v>
      </c>
      <c r="K218" s="40">
        <v>0</v>
      </c>
      <c r="L218" s="40">
        <v>0</v>
      </c>
      <c r="M218" s="40">
        <f t="shared" si="26"/>
        <v>50557421.850000001</v>
      </c>
      <c r="N218" s="40">
        <f t="shared" si="25"/>
        <v>11865.544009894717</v>
      </c>
      <c r="O218" s="49" t="s">
        <v>29</v>
      </c>
      <c r="P218" s="42" t="s">
        <v>100</v>
      </c>
    </row>
    <row r="219" spans="1:16" s="6" customFormat="1" ht="24.75" customHeight="1" x14ac:dyDescent="0.25">
      <c r="A219" s="60">
        <v>193</v>
      </c>
      <c r="B219" s="48" t="s">
        <v>261</v>
      </c>
      <c r="C219" s="34">
        <v>1967</v>
      </c>
      <c r="D219" s="34">
        <v>5</v>
      </c>
      <c r="E219" s="36">
        <v>2</v>
      </c>
      <c r="F219" s="41">
        <v>2370.4</v>
      </c>
      <c r="G219" s="41">
        <v>1820.9</v>
      </c>
      <c r="H219" s="39">
        <v>127</v>
      </c>
      <c r="I219" s="40">
        <f>прил.2!C217</f>
        <v>11772531.73</v>
      </c>
      <c r="J219" s="40">
        <v>0</v>
      </c>
      <c r="K219" s="40">
        <v>0</v>
      </c>
      <c r="L219" s="40">
        <v>0</v>
      </c>
      <c r="M219" s="40">
        <f t="shared" si="26"/>
        <v>11772531.73</v>
      </c>
      <c r="N219" s="40">
        <f t="shared" si="25"/>
        <v>6465.2269372288429</v>
      </c>
      <c r="O219" s="49" t="s">
        <v>29</v>
      </c>
      <c r="P219" s="42" t="s">
        <v>100</v>
      </c>
    </row>
    <row r="220" spans="1:16" s="6" customFormat="1" ht="24.75" customHeight="1" x14ac:dyDescent="0.25">
      <c r="A220" s="60">
        <v>194</v>
      </c>
      <c r="B220" s="48" t="s">
        <v>262</v>
      </c>
      <c r="C220" s="34">
        <v>1967</v>
      </c>
      <c r="D220" s="34">
        <v>5</v>
      </c>
      <c r="E220" s="36">
        <v>4</v>
      </c>
      <c r="F220" s="41">
        <v>3563.7</v>
      </c>
      <c r="G220" s="41">
        <v>2761.37</v>
      </c>
      <c r="H220" s="39">
        <v>143</v>
      </c>
      <c r="I220" s="40">
        <f>прил.2!C218</f>
        <v>20427536.399999999</v>
      </c>
      <c r="J220" s="40">
        <v>0</v>
      </c>
      <c r="K220" s="40">
        <v>0</v>
      </c>
      <c r="L220" s="40">
        <v>0</v>
      </c>
      <c r="M220" s="40">
        <f t="shared" si="26"/>
        <v>20427536.399999999</v>
      </c>
      <c r="N220" s="40">
        <f t="shared" si="25"/>
        <v>7397.6093026287672</v>
      </c>
      <c r="O220" s="49" t="s">
        <v>29</v>
      </c>
      <c r="P220" s="42" t="s">
        <v>100</v>
      </c>
    </row>
    <row r="221" spans="1:16" s="6" customFormat="1" ht="24.75" customHeight="1" x14ac:dyDescent="0.25">
      <c r="A221" s="60">
        <v>195</v>
      </c>
      <c r="B221" s="48" t="s">
        <v>263</v>
      </c>
      <c r="C221" s="34">
        <v>1967</v>
      </c>
      <c r="D221" s="34">
        <v>5</v>
      </c>
      <c r="E221" s="36">
        <v>4</v>
      </c>
      <c r="F221" s="41">
        <v>4360.1000000000004</v>
      </c>
      <c r="G221" s="41">
        <v>3585.2</v>
      </c>
      <c r="H221" s="39">
        <v>168</v>
      </c>
      <c r="I221" s="40">
        <f>прил.2!C219</f>
        <v>21654326.52</v>
      </c>
      <c r="J221" s="40">
        <v>0</v>
      </c>
      <c r="K221" s="40">
        <v>0</v>
      </c>
      <c r="L221" s="40">
        <v>0</v>
      </c>
      <c r="M221" s="40">
        <f t="shared" si="26"/>
        <v>21654326.52</v>
      </c>
      <c r="N221" s="40">
        <f t="shared" si="25"/>
        <v>6039.9214883409577</v>
      </c>
      <c r="O221" s="49" t="s">
        <v>29</v>
      </c>
      <c r="P221" s="42" t="s">
        <v>100</v>
      </c>
    </row>
    <row r="222" spans="1:16" s="6" customFormat="1" ht="24.75" customHeight="1" x14ac:dyDescent="0.25">
      <c r="A222" s="60">
        <v>196</v>
      </c>
      <c r="B222" s="48" t="s">
        <v>264</v>
      </c>
      <c r="C222" s="34">
        <v>1967</v>
      </c>
      <c r="D222" s="34">
        <v>2</v>
      </c>
      <c r="E222" s="36">
        <v>3</v>
      </c>
      <c r="F222" s="41">
        <v>986.2</v>
      </c>
      <c r="G222" s="41">
        <v>896.9</v>
      </c>
      <c r="H222" s="39">
        <v>88</v>
      </c>
      <c r="I222" s="40">
        <f>прил.2!C220</f>
        <v>200000</v>
      </c>
      <c r="J222" s="40">
        <v>0</v>
      </c>
      <c r="K222" s="40">
        <v>0</v>
      </c>
      <c r="L222" s="40">
        <v>0</v>
      </c>
      <c r="M222" s="40">
        <f t="shared" si="26"/>
        <v>200000</v>
      </c>
      <c r="N222" s="40">
        <f t="shared" si="25"/>
        <v>222.99029992195341</v>
      </c>
      <c r="O222" s="49" t="s">
        <v>29</v>
      </c>
      <c r="P222" s="42" t="s">
        <v>100</v>
      </c>
    </row>
    <row r="223" spans="1:16" s="6" customFormat="1" ht="24.75" customHeight="1" x14ac:dyDescent="0.25">
      <c r="A223" s="60">
        <v>197</v>
      </c>
      <c r="B223" s="48" t="s">
        <v>265</v>
      </c>
      <c r="C223" s="34">
        <v>1968</v>
      </c>
      <c r="D223" s="34">
        <v>9</v>
      </c>
      <c r="E223" s="36">
        <v>1</v>
      </c>
      <c r="F223" s="41">
        <v>2538.4</v>
      </c>
      <c r="G223" s="41">
        <v>2271.4</v>
      </c>
      <c r="H223" s="39">
        <v>137</v>
      </c>
      <c r="I223" s="40">
        <f>прил.2!C221</f>
        <v>8236815.1900000004</v>
      </c>
      <c r="J223" s="40">
        <v>0</v>
      </c>
      <c r="K223" s="40">
        <v>0</v>
      </c>
      <c r="L223" s="40">
        <v>0</v>
      </c>
      <c r="M223" s="40">
        <f t="shared" si="26"/>
        <v>8236815.1900000004</v>
      </c>
      <c r="N223" s="40">
        <f t="shared" si="25"/>
        <v>3626.3164524082063</v>
      </c>
      <c r="O223" s="49" t="s">
        <v>29</v>
      </c>
      <c r="P223" s="42" t="s">
        <v>100</v>
      </c>
    </row>
    <row r="224" spans="1:16" s="6" customFormat="1" ht="24.75" customHeight="1" x14ac:dyDescent="0.25">
      <c r="A224" s="60">
        <v>198</v>
      </c>
      <c r="B224" s="48" t="s">
        <v>266</v>
      </c>
      <c r="C224" s="34">
        <v>1968</v>
      </c>
      <c r="D224" s="34">
        <v>5</v>
      </c>
      <c r="E224" s="36">
        <v>4</v>
      </c>
      <c r="F224" s="37">
        <v>4514.18</v>
      </c>
      <c r="G224" s="41">
        <v>4103.8</v>
      </c>
      <c r="H224" s="39">
        <v>140</v>
      </c>
      <c r="I224" s="40">
        <f>прил.2!C222</f>
        <v>22905657.149999999</v>
      </c>
      <c r="J224" s="40">
        <v>0</v>
      </c>
      <c r="K224" s="40">
        <v>0</v>
      </c>
      <c r="L224" s="40">
        <v>0</v>
      </c>
      <c r="M224" s="40">
        <f t="shared" si="26"/>
        <v>22905657.149999999</v>
      </c>
      <c r="N224" s="40">
        <f t="shared" si="25"/>
        <v>5581.5724816024167</v>
      </c>
      <c r="O224" s="49" t="s">
        <v>29</v>
      </c>
      <c r="P224" s="42" t="s">
        <v>100</v>
      </c>
    </row>
    <row r="225" spans="1:16" s="6" customFormat="1" ht="24.75" customHeight="1" x14ac:dyDescent="0.25">
      <c r="A225" s="60">
        <v>199</v>
      </c>
      <c r="B225" s="48" t="s">
        <v>267</v>
      </c>
      <c r="C225" s="34">
        <v>1968</v>
      </c>
      <c r="D225" s="34">
        <v>5</v>
      </c>
      <c r="E225" s="36">
        <v>6</v>
      </c>
      <c r="F225" s="37">
        <v>4716.1000000000004</v>
      </c>
      <c r="G225" s="41">
        <v>4400.1000000000004</v>
      </c>
      <c r="H225" s="39">
        <v>283</v>
      </c>
      <c r="I225" s="40">
        <f>прил.2!C223</f>
        <v>9885195.9100000001</v>
      </c>
      <c r="J225" s="40">
        <v>0</v>
      </c>
      <c r="K225" s="40">
        <v>0</v>
      </c>
      <c r="L225" s="40">
        <v>0</v>
      </c>
      <c r="M225" s="40">
        <f t="shared" si="26"/>
        <v>9885195.9100000001</v>
      </c>
      <c r="N225" s="40">
        <f t="shared" si="25"/>
        <v>2246.5843753551053</v>
      </c>
      <c r="O225" s="49" t="s">
        <v>28</v>
      </c>
      <c r="P225" s="42" t="s">
        <v>100</v>
      </c>
    </row>
    <row r="226" spans="1:16" s="6" customFormat="1" ht="24.75" customHeight="1" x14ac:dyDescent="0.25">
      <c r="A226" s="60">
        <v>200</v>
      </c>
      <c r="B226" s="48" t="s">
        <v>70</v>
      </c>
      <c r="C226" s="34">
        <v>1968</v>
      </c>
      <c r="D226" s="34">
        <v>5</v>
      </c>
      <c r="E226" s="36">
        <v>4</v>
      </c>
      <c r="F226" s="37">
        <v>3010.7</v>
      </c>
      <c r="G226" s="41">
        <v>2727</v>
      </c>
      <c r="H226" s="39">
        <v>106</v>
      </c>
      <c r="I226" s="40">
        <f>прил.2!C224</f>
        <v>18045962.93</v>
      </c>
      <c r="J226" s="40">
        <v>0</v>
      </c>
      <c r="K226" s="40">
        <v>0</v>
      </c>
      <c r="L226" s="40">
        <v>0</v>
      </c>
      <c r="M226" s="40">
        <f t="shared" si="26"/>
        <v>18045962.93</v>
      </c>
      <c r="N226" s="40">
        <f t="shared" si="25"/>
        <v>6617.5148258159152</v>
      </c>
      <c r="O226" s="49" t="s">
        <v>29</v>
      </c>
      <c r="P226" s="42" t="s">
        <v>100</v>
      </c>
    </row>
    <row r="227" spans="1:16" s="6" customFormat="1" ht="24.75" customHeight="1" x14ac:dyDescent="0.25">
      <c r="A227" s="60">
        <v>201</v>
      </c>
      <c r="B227" s="48" t="s">
        <v>268</v>
      </c>
      <c r="C227" s="34">
        <v>1968</v>
      </c>
      <c r="D227" s="34">
        <v>5</v>
      </c>
      <c r="E227" s="36">
        <v>4</v>
      </c>
      <c r="F227" s="41">
        <v>2709</v>
      </c>
      <c r="G227" s="41">
        <v>2706.3</v>
      </c>
      <c r="H227" s="39">
        <v>130</v>
      </c>
      <c r="I227" s="40">
        <f>прил.2!C225</f>
        <v>3306440.58</v>
      </c>
      <c r="J227" s="40">
        <v>0</v>
      </c>
      <c r="K227" s="40">
        <v>0</v>
      </c>
      <c r="L227" s="40">
        <v>0</v>
      </c>
      <c r="M227" s="40">
        <f t="shared" si="26"/>
        <v>3306440.58</v>
      </c>
      <c r="N227" s="40">
        <f t="shared" si="25"/>
        <v>1221.7568562243653</v>
      </c>
      <c r="O227" s="49" t="s">
        <v>29</v>
      </c>
      <c r="P227" s="42" t="s">
        <v>100</v>
      </c>
    </row>
    <row r="228" spans="1:16" s="6" customFormat="1" ht="24.75" customHeight="1" x14ac:dyDescent="0.25">
      <c r="A228" s="60">
        <v>202</v>
      </c>
      <c r="B228" s="48" t="s">
        <v>269</v>
      </c>
      <c r="C228" s="34">
        <v>1969</v>
      </c>
      <c r="D228" s="34">
        <v>9</v>
      </c>
      <c r="E228" s="36">
        <v>1</v>
      </c>
      <c r="F228" s="37">
        <v>3494.5</v>
      </c>
      <c r="G228" s="41">
        <v>2223.21</v>
      </c>
      <c r="H228" s="39">
        <v>122</v>
      </c>
      <c r="I228" s="40">
        <f>прил.2!C226</f>
        <v>14630688.090000002</v>
      </c>
      <c r="J228" s="40">
        <v>0</v>
      </c>
      <c r="K228" s="40">
        <v>0</v>
      </c>
      <c r="L228" s="40">
        <v>0</v>
      </c>
      <c r="M228" s="40">
        <f t="shared" si="26"/>
        <v>14630688.090000002</v>
      </c>
      <c r="N228" s="40">
        <f t="shared" si="25"/>
        <v>6580.8844373675911</v>
      </c>
      <c r="O228" s="49" t="s">
        <v>29</v>
      </c>
      <c r="P228" s="42" t="s">
        <v>100</v>
      </c>
    </row>
    <row r="229" spans="1:16" s="6" customFormat="1" ht="24.75" customHeight="1" x14ac:dyDescent="0.25">
      <c r="A229" s="60">
        <v>203</v>
      </c>
      <c r="B229" s="48" t="s">
        <v>71</v>
      </c>
      <c r="C229" s="34">
        <v>1969</v>
      </c>
      <c r="D229" s="34">
        <v>5</v>
      </c>
      <c r="E229" s="36">
        <v>2</v>
      </c>
      <c r="F229" s="37">
        <v>1950.85</v>
      </c>
      <c r="G229" s="41">
        <v>1773.52</v>
      </c>
      <c r="H229" s="39">
        <v>96</v>
      </c>
      <c r="I229" s="40">
        <f>прил.2!C227</f>
        <v>2381088.81</v>
      </c>
      <c r="J229" s="40">
        <v>0</v>
      </c>
      <c r="K229" s="40">
        <v>0</v>
      </c>
      <c r="L229" s="40">
        <v>0</v>
      </c>
      <c r="M229" s="40">
        <f t="shared" si="26"/>
        <v>2381088.81</v>
      </c>
      <c r="N229" s="40">
        <f t="shared" si="25"/>
        <v>1342.5779297667916</v>
      </c>
      <c r="O229" s="49" t="s">
        <v>29</v>
      </c>
      <c r="P229" s="42" t="s">
        <v>100</v>
      </c>
    </row>
    <row r="230" spans="1:16" s="6" customFormat="1" ht="24.75" customHeight="1" x14ac:dyDescent="0.25">
      <c r="A230" s="60">
        <v>204</v>
      </c>
      <c r="B230" s="48" t="s">
        <v>72</v>
      </c>
      <c r="C230" s="34">
        <v>1969</v>
      </c>
      <c r="D230" s="34">
        <v>5</v>
      </c>
      <c r="E230" s="36">
        <v>4</v>
      </c>
      <c r="F230" s="41">
        <v>2707.4</v>
      </c>
      <c r="G230" s="41">
        <v>2700.3</v>
      </c>
      <c r="H230" s="39">
        <v>115</v>
      </c>
      <c r="I230" s="40">
        <f>прил.2!C228</f>
        <v>3304487.7199999997</v>
      </c>
      <c r="J230" s="40">
        <v>0</v>
      </c>
      <c r="K230" s="40">
        <v>0</v>
      </c>
      <c r="L230" s="40">
        <v>0</v>
      </c>
      <c r="M230" s="40">
        <f t="shared" si="26"/>
        <v>3304487.7199999997</v>
      </c>
      <c r="N230" s="40">
        <f t="shared" si="25"/>
        <v>1223.7483686997739</v>
      </c>
      <c r="O230" s="49" t="s">
        <v>29</v>
      </c>
      <c r="P230" s="42" t="s">
        <v>100</v>
      </c>
    </row>
    <row r="231" spans="1:16" s="6" customFormat="1" ht="24.75" customHeight="1" x14ac:dyDescent="0.25">
      <c r="A231" s="60">
        <v>205</v>
      </c>
      <c r="B231" s="48" t="s">
        <v>270</v>
      </c>
      <c r="C231" s="34">
        <v>1969</v>
      </c>
      <c r="D231" s="34">
        <v>5</v>
      </c>
      <c r="E231" s="36">
        <v>6</v>
      </c>
      <c r="F231" s="41">
        <v>5734</v>
      </c>
      <c r="G231" s="41">
        <v>4399.12</v>
      </c>
      <c r="H231" s="39">
        <v>213</v>
      </c>
      <c r="I231" s="40">
        <f>прил.2!C229</f>
        <v>26119525.77</v>
      </c>
      <c r="J231" s="40">
        <v>0</v>
      </c>
      <c r="K231" s="40">
        <v>0</v>
      </c>
      <c r="L231" s="40">
        <v>0</v>
      </c>
      <c r="M231" s="40">
        <f t="shared" si="26"/>
        <v>26119525.77</v>
      </c>
      <c r="N231" s="40">
        <f t="shared" si="25"/>
        <v>5937.4433454872797</v>
      </c>
      <c r="O231" s="49" t="s">
        <v>29</v>
      </c>
      <c r="P231" s="42" t="s">
        <v>100</v>
      </c>
    </row>
    <row r="232" spans="1:16" s="6" customFormat="1" ht="24.75" customHeight="1" x14ac:dyDescent="0.25">
      <c r="A232" s="60">
        <v>206</v>
      </c>
      <c r="B232" s="48" t="s">
        <v>271</v>
      </c>
      <c r="C232" s="34">
        <v>1969</v>
      </c>
      <c r="D232" s="34">
        <v>5</v>
      </c>
      <c r="E232" s="36">
        <v>4</v>
      </c>
      <c r="F232" s="41">
        <v>2689.7</v>
      </c>
      <c r="G232" s="41">
        <v>2684.1</v>
      </c>
      <c r="H232" s="39">
        <v>143</v>
      </c>
      <c r="I232" s="40">
        <f>прил.2!C230</f>
        <v>3282884.17</v>
      </c>
      <c r="J232" s="40">
        <v>0</v>
      </c>
      <c r="K232" s="40">
        <v>0</v>
      </c>
      <c r="L232" s="40">
        <v>0</v>
      </c>
      <c r="M232" s="40">
        <f t="shared" si="26"/>
        <v>3282884.17</v>
      </c>
      <c r="N232" s="40">
        <f t="shared" si="25"/>
        <v>1223.0856413695467</v>
      </c>
      <c r="O232" s="49" t="s">
        <v>29</v>
      </c>
      <c r="P232" s="42" t="s">
        <v>100</v>
      </c>
    </row>
    <row r="233" spans="1:16" s="6" customFormat="1" ht="24.75" customHeight="1" x14ac:dyDescent="0.25">
      <c r="A233" s="60">
        <v>207</v>
      </c>
      <c r="B233" s="48" t="s">
        <v>73</v>
      </c>
      <c r="C233" s="34">
        <v>1970</v>
      </c>
      <c r="D233" s="34">
        <v>9</v>
      </c>
      <c r="E233" s="36">
        <v>1</v>
      </c>
      <c r="F233" s="41">
        <v>3055.3</v>
      </c>
      <c r="G233" s="41">
        <v>2224.5</v>
      </c>
      <c r="H233" s="39">
        <v>202</v>
      </c>
      <c r="I233" s="40">
        <f>прил.2!C231</f>
        <v>7465394.8300000001</v>
      </c>
      <c r="J233" s="40">
        <v>0</v>
      </c>
      <c r="K233" s="40">
        <v>0</v>
      </c>
      <c r="L233" s="40">
        <v>0</v>
      </c>
      <c r="M233" s="40">
        <f t="shared" si="26"/>
        <v>7465394.8300000001</v>
      </c>
      <c r="N233" s="40">
        <f t="shared" si="25"/>
        <v>3355.9877860193301</v>
      </c>
      <c r="O233" s="49" t="s">
        <v>28</v>
      </c>
      <c r="P233" s="42" t="s">
        <v>100</v>
      </c>
    </row>
    <row r="234" spans="1:16" s="6" customFormat="1" ht="24.75" customHeight="1" x14ac:dyDescent="0.25">
      <c r="A234" s="60">
        <v>208</v>
      </c>
      <c r="B234" s="48" t="s">
        <v>272</v>
      </c>
      <c r="C234" s="34">
        <v>1970</v>
      </c>
      <c r="D234" s="34">
        <v>5</v>
      </c>
      <c r="E234" s="36">
        <v>2</v>
      </c>
      <c r="F234" s="37">
        <v>2255.3000000000002</v>
      </c>
      <c r="G234" s="41">
        <v>1770</v>
      </c>
      <c r="H234" s="39">
        <v>88</v>
      </c>
      <c r="I234" s="40">
        <f>прил.2!C232</f>
        <v>4727228.5</v>
      </c>
      <c r="J234" s="40">
        <v>0</v>
      </c>
      <c r="K234" s="40">
        <v>0</v>
      </c>
      <c r="L234" s="40">
        <v>0</v>
      </c>
      <c r="M234" s="40">
        <f t="shared" si="26"/>
        <v>4727228.5</v>
      </c>
      <c r="N234" s="40">
        <f t="shared" si="25"/>
        <v>2670.7505649717514</v>
      </c>
      <c r="O234" s="49" t="s">
        <v>29</v>
      </c>
      <c r="P234" s="42" t="s">
        <v>100</v>
      </c>
    </row>
    <row r="235" spans="1:16" s="6" customFormat="1" ht="24.75" customHeight="1" x14ac:dyDescent="0.25">
      <c r="A235" s="60">
        <v>209</v>
      </c>
      <c r="B235" s="48" t="s">
        <v>273</v>
      </c>
      <c r="C235" s="34">
        <v>1970</v>
      </c>
      <c r="D235" s="34">
        <v>5</v>
      </c>
      <c r="E235" s="36">
        <v>6</v>
      </c>
      <c r="F235" s="37">
        <v>5150.09</v>
      </c>
      <c r="G235" s="41">
        <v>4681.8999999999996</v>
      </c>
      <c r="H235" s="39">
        <v>356</v>
      </c>
      <c r="I235" s="40">
        <f>прил.2!C233</f>
        <v>13347272.189999999</v>
      </c>
      <c r="J235" s="40">
        <v>0</v>
      </c>
      <c r="K235" s="40">
        <v>0</v>
      </c>
      <c r="L235" s="40">
        <v>0</v>
      </c>
      <c r="M235" s="40">
        <f t="shared" si="26"/>
        <v>13347272.189999999</v>
      </c>
      <c r="N235" s="40">
        <f t="shared" si="25"/>
        <v>2850.8238514278391</v>
      </c>
      <c r="O235" s="49" t="s">
        <v>28</v>
      </c>
      <c r="P235" s="42" t="s">
        <v>100</v>
      </c>
    </row>
    <row r="236" spans="1:16" s="6" customFormat="1" ht="24.75" customHeight="1" x14ac:dyDescent="0.25">
      <c r="A236" s="60">
        <v>210</v>
      </c>
      <c r="B236" s="48" t="s">
        <v>274</v>
      </c>
      <c r="C236" s="34">
        <v>1989</v>
      </c>
      <c r="D236" s="34">
        <v>10</v>
      </c>
      <c r="E236" s="36">
        <v>6</v>
      </c>
      <c r="F236" s="37">
        <v>18803.900000000001</v>
      </c>
      <c r="G236" s="41">
        <v>13387.5</v>
      </c>
      <c r="H236" s="39">
        <v>1131</v>
      </c>
      <c r="I236" s="40">
        <f>прил.2!C234</f>
        <v>23817662.07</v>
      </c>
      <c r="J236" s="40">
        <v>0</v>
      </c>
      <c r="K236" s="40">
        <v>0</v>
      </c>
      <c r="L236" s="40">
        <v>0</v>
      </c>
      <c r="M236" s="40">
        <f t="shared" si="26"/>
        <v>23817662.07</v>
      </c>
      <c r="N236" s="40">
        <f t="shared" si="25"/>
        <v>1779.0970733893557</v>
      </c>
      <c r="O236" s="49" t="s">
        <v>28</v>
      </c>
      <c r="P236" s="42" t="s">
        <v>100</v>
      </c>
    </row>
    <row r="237" spans="1:16" s="6" customFormat="1" ht="24.75" customHeight="1" x14ac:dyDescent="0.25">
      <c r="A237" s="60">
        <v>211</v>
      </c>
      <c r="B237" s="48" t="s">
        <v>74</v>
      </c>
      <c r="C237" s="34">
        <v>1970</v>
      </c>
      <c r="D237" s="34">
        <v>9</v>
      </c>
      <c r="E237" s="36">
        <v>1</v>
      </c>
      <c r="F237" s="37">
        <v>2506.13</v>
      </c>
      <c r="G237" s="41">
        <v>2301.1999999999998</v>
      </c>
      <c r="H237" s="39">
        <v>179</v>
      </c>
      <c r="I237" s="40">
        <f>прил.2!C235</f>
        <v>9032151.0600000005</v>
      </c>
      <c r="J237" s="40">
        <v>0</v>
      </c>
      <c r="K237" s="40">
        <v>1265820.46</v>
      </c>
      <c r="L237" s="40">
        <v>0</v>
      </c>
      <c r="M237" s="40">
        <f t="shared" si="26"/>
        <v>7766330.6000000006</v>
      </c>
      <c r="N237" s="40">
        <f t="shared" si="25"/>
        <v>3924.9743872762042</v>
      </c>
      <c r="O237" s="49" t="s">
        <v>67</v>
      </c>
      <c r="P237" s="42" t="s">
        <v>100</v>
      </c>
    </row>
    <row r="238" spans="1:16" s="6" customFormat="1" ht="24.75" customHeight="1" x14ac:dyDescent="0.25">
      <c r="A238" s="60">
        <v>212</v>
      </c>
      <c r="B238" s="48" t="s">
        <v>275</v>
      </c>
      <c r="C238" s="34">
        <v>1970</v>
      </c>
      <c r="D238" s="34">
        <v>4</v>
      </c>
      <c r="E238" s="36">
        <v>4</v>
      </c>
      <c r="F238" s="37">
        <v>3178.5</v>
      </c>
      <c r="G238" s="41">
        <v>2837.3</v>
      </c>
      <c r="H238" s="39">
        <v>96</v>
      </c>
      <c r="I238" s="40">
        <f>прил.2!C236</f>
        <v>9134279.5</v>
      </c>
      <c r="J238" s="40">
        <v>0</v>
      </c>
      <c r="K238" s="40">
        <v>0</v>
      </c>
      <c r="L238" s="40">
        <v>0</v>
      </c>
      <c r="M238" s="40">
        <f t="shared" si="26"/>
        <v>9134279.5</v>
      </c>
      <c r="N238" s="40">
        <f t="shared" si="25"/>
        <v>3219.3562541853166</v>
      </c>
      <c r="O238" s="49" t="s">
        <v>28</v>
      </c>
      <c r="P238" s="42" t="s">
        <v>100</v>
      </c>
    </row>
    <row r="239" spans="1:16" s="6" customFormat="1" ht="24.75" customHeight="1" x14ac:dyDescent="0.25">
      <c r="A239" s="60">
        <v>213</v>
      </c>
      <c r="B239" s="48" t="s">
        <v>276</v>
      </c>
      <c r="C239" s="34">
        <v>1970</v>
      </c>
      <c r="D239" s="34">
        <v>5</v>
      </c>
      <c r="E239" s="36">
        <v>4</v>
      </c>
      <c r="F239" s="37">
        <v>3535.1</v>
      </c>
      <c r="G239" s="41">
        <v>2635.4</v>
      </c>
      <c r="H239" s="39">
        <v>153</v>
      </c>
      <c r="I239" s="40">
        <f>прил.2!C237</f>
        <v>7409757.2200000007</v>
      </c>
      <c r="J239" s="40">
        <v>0</v>
      </c>
      <c r="K239" s="40">
        <v>0</v>
      </c>
      <c r="L239" s="40">
        <v>0</v>
      </c>
      <c r="M239" s="40">
        <f t="shared" si="26"/>
        <v>7409757.2200000007</v>
      </c>
      <c r="N239" s="40">
        <f t="shared" si="25"/>
        <v>2811.6252637170828</v>
      </c>
      <c r="O239" s="49" t="s">
        <v>29</v>
      </c>
      <c r="P239" s="42" t="s">
        <v>100</v>
      </c>
    </row>
    <row r="240" spans="1:16" s="6" customFormat="1" ht="24.75" customHeight="1" x14ac:dyDescent="0.25">
      <c r="A240" s="60">
        <v>214</v>
      </c>
      <c r="B240" s="48" t="s">
        <v>277</v>
      </c>
      <c r="C240" s="34">
        <v>1971</v>
      </c>
      <c r="D240" s="34">
        <v>9</v>
      </c>
      <c r="E240" s="36">
        <v>1</v>
      </c>
      <c r="F240" s="41">
        <v>4203.88</v>
      </c>
      <c r="G240" s="41">
        <v>2677.6</v>
      </c>
      <c r="H240" s="39">
        <v>138</v>
      </c>
      <c r="I240" s="40">
        <f>прил.2!C238</f>
        <v>4608248.9899999993</v>
      </c>
      <c r="J240" s="40">
        <v>0</v>
      </c>
      <c r="K240" s="40">
        <v>0</v>
      </c>
      <c r="L240" s="40">
        <v>0</v>
      </c>
      <c r="M240" s="40">
        <f t="shared" si="26"/>
        <v>4608248.9899999993</v>
      </c>
      <c r="N240" s="40">
        <f t="shared" si="25"/>
        <v>1721.0371190618462</v>
      </c>
      <c r="O240" s="49" t="s">
        <v>29</v>
      </c>
      <c r="P240" s="42" t="s">
        <v>100</v>
      </c>
    </row>
    <row r="241" spans="1:16" s="6" customFormat="1" ht="24.75" customHeight="1" x14ac:dyDescent="0.25">
      <c r="A241" s="60">
        <v>215</v>
      </c>
      <c r="B241" s="48" t="s">
        <v>278</v>
      </c>
      <c r="C241" s="34">
        <v>1971</v>
      </c>
      <c r="D241" s="34">
        <v>5</v>
      </c>
      <c r="E241" s="36">
        <v>6</v>
      </c>
      <c r="F241" s="41">
        <v>5649.6</v>
      </c>
      <c r="G241" s="41">
        <v>4348.6099999999997</v>
      </c>
      <c r="H241" s="39">
        <v>222</v>
      </c>
      <c r="I241" s="40">
        <f>прил.2!C239</f>
        <v>18737419.469999999</v>
      </c>
      <c r="J241" s="40">
        <v>0</v>
      </c>
      <c r="K241" s="40">
        <v>0</v>
      </c>
      <c r="L241" s="40">
        <v>0</v>
      </c>
      <c r="M241" s="40">
        <f t="shared" ref="M241:M272" si="27">I241-J241-K241-L241</f>
        <v>18737419.469999999</v>
      </c>
      <c r="N241" s="40">
        <f t="shared" si="25"/>
        <v>4308.8295961238191</v>
      </c>
      <c r="O241" s="49" t="s">
        <v>29</v>
      </c>
      <c r="P241" s="42" t="s">
        <v>100</v>
      </c>
    </row>
    <row r="242" spans="1:16" s="6" customFormat="1" ht="24.75" customHeight="1" x14ac:dyDescent="0.25">
      <c r="A242" s="60">
        <v>216</v>
      </c>
      <c r="B242" s="48" t="s">
        <v>75</v>
      </c>
      <c r="C242" s="34">
        <v>1971</v>
      </c>
      <c r="D242" s="34">
        <v>5</v>
      </c>
      <c r="E242" s="36">
        <v>6</v>
      </c>
      <c r="F242" s="41">
        <v>8773.2000000000007</v>
      </c>
      <c r="G242" s="41">
        <v>7071.4</v>
      </c>
      <c r="H242" s="39">
        <v>205</v>
      </c>
      <c r="I242" s="40">
        <f>прил.2!C240</f>
        <v>31663400</v>
      </c>
      <c r="J242" s="40">
        <v>0</v>
      </c>
      <c r="K242" s="40">
        <v>0</v>
      </c>
      <c r="L242" s="40">
        <v>0</v>
      </c>
      <c r="M242" s="40">
        <f t="shared" si="27"/>
        <v>31663400</v>
      </c>
      <c r="N242" s="40">
        <f t="shared" si="25"/>
        <v>4477.6706168509772</v>
      </c>
      <c r="O242" s="49" t="s">
        <v>28</v>
      </c>
      <c r="P242" s="42" t="s">
        <v>100</v>
      </c>
    </row>
    <row r="243" spans="1:16" s="6" customFormat="1" ht="24.75" customHeight="1" x14ac:dyDescent="0.25">
      <c r="A243" s="60">
        <v>217</v>
      </c>
      <c r="B243" s="48" t="s">
        <v>279</v>
      </c>
      <c r="C243" s="34">
        <v>1971</v>
      </c>
      <c r="D243" s="34">
        <v>9</v>
      </c>
      <c r="E243" s="36">
        <v>1</v>
      </c>
      <c r="F243" s="37">
        <v>2946.46</v>
      </c>
      <c r="G243" s="41">
        <v>2880.4</v>
      </c>
      <c r="H243" s="39">
        <v>95</v>
      </c>
      <c r="I243" s="40">
        <f>прил.2!C241</f>
        <v>3418023.74</v>
      </c>
      <c r="J243" s="40">
        <v>0</v>
      </c>
      <c r="K243" s="40">
        <v>1265820.46</v>
      </c>
      <c r="L243" s="40">
        <v>0</v>
      </c>
      <c r="M243" s="40">
        <f t="shared" si="27"/>
        <v>2152203.2800000003</v>
      </c>
      <c r="N243" s="40">
        <f t="shared" si="25"/>
        <v>1186.6489862519095</v>
      </c>
      <c r="O243" s="49" t="s">
        <v>29</v>
      </c>
      <c r="P243" s="42" t="s">
        <v>100</v>
      </c>
    </row>
    <row r="244" spans="1:16" s="6" customFormat="1" ht="24.75" customHeight="1" x14ac:dyDescent="0.25">
      <c r="A244" s="60">
        <v>218</v>
      </c>
      <c r="B244" s="48" t="s">
        <v>280</v>
      </c>
      <c r="C244" s="34">
        <v>1972</v>
      </c>
      <c r="D244" s="34">
        <v>5</v>
      </c>
      <c r="E244" s="36">
        <v>4</v>
      </c>
      <c r="F244" s="37">
        <v>4060.37</v>
      </c>
      <c r="G244" s="41">
        <v>2873.23</v>
      </c>
      <c r="H244" s="39">
        <v>176</v>
      </c>
      <c r="I244" s="40">
        <f>прил.2!C242</f>
        <v>8510751.0199999996</v>
      </c>
      <c r="J244" s="40">
        <v>0</v>
      </c>
      <c r="K244" s="40">
        <v>0</v>
      </c>
      <c r="L244" s="40">
        <v>0</v>
      </c>
      <c r="M244" s="40">
        <f t="shared" si="27"/>
        <v>8510751.0199999996</v>
      </c>
      <c r="N244" s="40">
        <f t="shared" si="25"/>
        <v>2962.0848383178513</v>
      </c>
      <c r="O244" s="49" t="s">
        <v>28</v>
      </c>
      <c r="P244" s="42" t="s">
        <v>100</v>
      </c>
    </row>
    <row r="245" spans="1:16" s="6" customFormat="1" ht="24.75" customHeight="1" x14ac:dyDescent="0.25">
      <c r="A245" s="60">
        <v>219</v>
      </c>
      <c r="B245" s="48" t="s">
        <v>281</v>
      </c>
      <c r="C245" s="34">
        <v>1972</v>
      </c>
      <c r="D245" s="34">
        <v>9</v>
      </c>
      <c r="E245" s="36">
        <v>1</v>
      </c>
      <c r="F245" s="37">
        <v>2441.7800000000002</v>
      </c>
      <c r="G245" s="41">
        <v>2219.81</v>
      </c>
      <c r="H245" s="39">
        <v>111</v>
      </c>
      <c r="I245" s="40">
        <f>прил.2!C243</f>
        <v>3418023.74</v>
      </c>
      <c r="J245" s="40">
        <v>0</v>
      </c>
      <c r="K245" s="40">
        <v>1265820.46</v>
      </c>
      <c r="L245" s="40">
        <v>0</v>
      </c>
      <c r="M245" s="40">
        <f t="shared" si="27"/>
        <v>2152203.2800000003</v>
      </c>
      <c r="N245" s="40">
        <f t="shared" si="25"/>
        <v>1539.7821164874472</v>
      </c>
      <c r="O245" s="49" t="s">
        <v>29</v>
      </c>
      <c r="P245" s="42" t="s">
        <v>100</v>
      </c>
    </row>
    <row r="246" spans="1:16" s="6" customFormat="1" ht="24.75" customHeight="1" x14ac:dyDescent="0.25">
      <c r="A246" s="60">
        <v>220</v>
      </c>
      <c r="B246" s="48" t="s">
        <v>282</v>
      </c>
      <c r="C246" s="34">
        <v>1972</v>
      </c>
      <c r="D246" s="34">
        <v>9</v>
      </c>
      <c r="E246" s="36">
        <v>1</v>
      </c>
      <c r="F246" s="37">
        <v>2868.42</v>
      </c>
      <c r="G246" s="41">
        <v>2607.66</v>
      </c>
      <c r="H246" s="39">
        <v>114</v>
      </c>
      <c r="I246" s="40">
        <f>прил.2!C244</f>
        <v>3418023.74</v>
      </c>
      <c r="J246" s="40">
        <v>0</v>
      </c>
      <c r="K246" s="40">
        <v>1265820.46</v>
      </c>
      <c r="L246" s="40">
        <v>0</v>
      </c>
      <c r="M246" s="40">
        <f t="shared" si="27"/>
        <v>2152203.2800000003</v>
      </c>
      <c r="N246" s="40">
        <f t="shared" si="25"/>
        <v>1310.7628065008478</v>
      </c>
      <c r="O246" s="49" t="s">
        <v>29</v>
      </c>
      <c r="P246" s="42" t="s">
        <v>100</v>
      </c>
    </row>
    <row r="247" spans="1:16" s="6" customFormat="1" ht="24.75" customHeight="1" x14ac:dyDescent="0.25">
      <c r="A247" s="60">
        <v>221</v>
      </c>
      <c r="B247" s="48" t="s">
        <v>283</v>
      </c>
      <c r="C247" s="34">
        <v>1972</v>
      </c>
      <c r="D247" s="34">
        <v>9</v>
      </c>
      <c r="E247" s="36">
        <v>1</v>
      </c>
      <c r="F247" s="37">
        <v>2429.13</v>
      </c>
      <c r="G247" s="41">
        <v>2208.3000000000002</v>
      </c>
      <c r="H247" s="39">
        <v>118</v>
      </c>
      <c r="I247" s="40">
        <f>прил.2!C245</f>
        <v>3418023.74</v>
      </c>
      <c r="J247" s="40">
        <v>0</v>
      </c>
      <c r="K247" s="40">
        <v>1265820.46</v>
      </c>
      <c r="L247" s="40">
        <v>0</v>
      </c>
      <c r="M247" s="40">
        <f t="shared" si="27"/>
        <v>2152203.2800000003</v>
      </c>
      <c r="N247" s="40">
        <f t="shared" si="25"/>
        <v>1547.8076982294072</v>
      </c>
      <c r="O247" s="49" t="s">
        <v>29</v>
      </c>
      <c r="P247" s="42" t="s">
        <v>100</v>
      </c>
    </row>
    <row r="248" spans="1:16" s="6" customFormat="1" ht="24.75" customHeight="1" x14ac:dyDescent="0.25">
      <c r="A248" s="60">
        <v>222</v>
      </c>
      <c r="B248" s="48" t="s">
        <v>284</v>
      </c>
      <c r="C248" s="34">
        <v>1972</v>
      </c>
      <c r="D248" s="34">
        <v>5</v>
      </c>
      <c r="E248" s="36">
        <v>6</v>
      </c>
      <c r="F248" s="41">
        <v>5691.3</v>
      </c>
      <c r="G248" s="41">
        <v>4737.12</v>
      </c>
      <c r="H248" s="39">
        <v>281</v>
      </c>
      <c r="I248" s="40">
        <f>прил.2!C246</f>
        <v>57225962.159999996</v>
      </c>
      <c r="J248" s="40">
        <v>0</v>
      </c>
      <c r="K248" s="40">
        <v>0</v>
      </c>
      <c r="L248" s="40">
        <v>0</v>
      </c>
      <c r="M248" s="40">
        <f t="shared" si="27"/>
        <v>57225962.159999996</v>
      </c>
      <c r="N248" s="40">
        <f t="shared" si="25"/>
        <v>12080.327743439051</v>
      </c>
      <c r="O248" s="49" t="s">
        <v>28</v>
      </c>
      <c r="P248" s="42" t="s">
        <v>100</v>
      </c>
    </row>
    <row r="249" spans="1:16" s="6" customFormat="1" ht="24.75" customHeight="1" x14ac:dyDescent="0.25">
      <c r="A249" s="60">
        <v>223</v>
      </c>
      <c r="B249" s="48" t="s">
        <v>285</v>
      </c>
      <c r="C249" s="34">
        <v>1972</v>
      </c>
      <c r="D249" s="34">
        <v>5</v>
      </c>
      <c r="E249" s="36">
        <v>8</v>
      </c>
      <c r="F249" s="37">
        <v>7393.6</v>
      </c>
      <c r="G249" s="41">
        <v>5657.4</v>
      </c>
      <c r="H249" s="39">
        <v>389</v>
      </c>
      <c r="I249" s="40">
        <f>прил.2!C247</f>
        <v>58539887.090000004</v>
      </c>
      <c r="J249" s="40">
        <v>0</v>
      </c>
      <c r="K249" s="40">
        <v>0</v>
      </c>
      <c r="L249" s="40">
        <v>0</v>
      </c>
      <c r="M249" s="40">
        <f t="shared" si="27"/>
        <v>58539887.090000004</v>
      </c>
      <c r="N249" s="40">
        <f t="shared" si="25"/>
        <v>10347.489498709656</v>
      </c>
      <c r="O249" s="49" t="s">
        <v>28</v>
      </c>
      <c r="P249" s="42" t="s">
        <v>100</v>
      </c>
    </row>
    <row r="250" spans="1:16" s="6" customFormat="1" ht="24.75" customHeight="1" x14ac:dyDescent="0.25">
      <c r="A250" s="60">
        <v>224</v>
      </c>
      <c r="B250" s="48" t="s">
        <v>286</v>
      </c>
      <c r="C250" s="34">
        <v>1973</v>
      </c>
      <c r="D250" s="34">
        <v>5</v>
      </c>
      <c r="E250" s="36">
        <v>6</v>
      </c>
      <c r="F250" s="41">
        <v>4876.3999999999996</v>
      </c>
      <c r="G250" s="41">
        <v>4282.91</v>
      </c>
      <c r="H250" s="39">
        <v>278</v>
      </c>
      <c r="I250" s="40">
        <f>прил.2!C248</f>
        <v>10221193.210000001</v>
      </c>
      <c r="J250" s="40">
        <v>0</v>
      </c>
      <c r="K250" s="40">
        <v>0</v>
      </c>
      <c r="L250" s="40">
        <v>0</v>
      </c>
      <c r="M250" s="40">
        <f t="shared" si="27"/>
        <v>10221193.210000001</v>
      </c>
      <c r="N250" s="40">
        <f t="shared" si="25"/>
        <v>2386.5066531867355</v>
      </c>
      <c r="O250" s="49" t="s">
        <v>28</v>
      </c>
      <c r="P250" s="42" t="s">
        <v>100</v>
      </c>
    </row>
    <row r="251" spans="1:16" s="6" customFormat="1" ht="24.75" customHeight="1" x14ac:dyDescent="0.25">
      <c r="A251" s="60">
        <v>225</v>
      </c>
      <c r="B251" s="48" t="s">
        <v>287</v>
      </c>
      <c r="C251" s="34">
        <v>1973</v>
      </c>
      <c r="D251" s="34">
        <v>5</v>
      </c>
      <c r="E251" s="36">
        <v>4</v>
      </c>
      <c r="F251" s="37">
        <v>4133.8</v>
      </c>
      <c r="G251" s="41">
        <v>3749.41</v>
      </c>
      <c r="H251" s="39">
        <v>182</v>
      </c>
      <c r="I251" s="40">
        <f>прил.2!C249</f>
        <v>29195077.48</v>
      </c>
      <c r="J251" s="40">
        <v>0</v>
      </c>
      <c r="K251" s="40">
        <v>0</v>
      </c>
      <c r="L251" s="40">
        <v>0</v>
      </c>
      <c r="M251" s="40">
        <f t="shared" si="27"/>
        <v>29195077.48</v>
      </c>
      <c r="N251" s="40">
        <f t="shared" si="25"/>
        <v>7786.5790831090762</v>
      </c>
      <c r="O251" s="49" t="s">
        <v>28</v>
      </c>
      <c r="P251" s="42" t="s">
        <v>100</v>
      </c>
    </row>
    <row r="252" spans="1:16" s="6" customFormat="1" ht="24.75" customHeight="1" x14ac:dyDescent="0.25">
      <c r="A252" s="60">
        <v>226</v>
      </c>
      <c r="B252" s="48" t="s">
        <v>288</v>
      </c>
      <c r="C252" s="34">
        <v>1973</v>
      </c>
      <c r="D252" s="34">
        <v>9</v>
      </c>
      <c r="E252" s="36">
        <v>1</v>
      </c>
      <c r="F252" s="37">
        <v>2281.3000000000002</v>
      </c>
      <c r="G252" s="41">
        <v>1984.5</v>
      </c>
      <c r="H252" s="39">
        <v>98</v>
      </c>
      <c r="I252" s="40">
        <f>прил.2!C250</f>
        <v>3418023.74</v>
      </c>
      <c r="J252" s="40">
        <v>0</v>
      </c>
      <c r="K252" s="40">
        <v>1265820.46</v>
      </c>
      <c r="L252" s="40">
        <v>0</v>
      </c>
      <c r="M252" s="40">
        <f t="shared" si="27"/>
        <v>2152203.2800000003</v>
      </c>
      <c r="N252" s="40">
        <f t="shared" si="25"/>
        <v>1722.3601612496852</v>
      </c>
      <c r="O252" s="49" t="s">
        <v>29</v>
      </c>
      <c r="P252" s="42" t="s">
        <v>100</v>
      </c>
    </row>
    <row r="253" spans="1:16" s="6" customFormat="1" ht="24.75" customHeight="1" x14ac:dyDescent="0.25">
      <c r="A253" s="60">
        <v>227</v>
      </c>
      <c r="B253" s="48" t="s">
        <v>289</v>
      </c>
      <c r="C253" s="34">
        <v>1973</v>
      </c>
      <c r="D253" s="34">
        <v>9</v>
      </c>
      <c r="E253" s="36">
        <v>1</v>
      </c>
      <c r="F253" s="37">
        <v>2468.4</v>
      </c>
      <c r="G253" s="41">
        <v>2244.5</v>
      </c>
      <c r="H253" s="39">
        <v>111</v>
      </c>
      <c r="I253" s="40">
        <f>прил.2!C251</f>
        <v>3418023.74</v>
      </c>
      <c r="J253" s="40">
        <v>0</v>
      </c>
      <c r="K253" s="40">
        <v>1265820.46</v>
      </c>
      <c r="L253" s="40">
        <v>0</v>
      </c>
      <c r="M253" s="40">
        <f t="shared" si="27"/>
        <v>2152203.2800000003</v>
      </c>
      <c r="N253" s="40">
        <f t="shared" si="25"/>
        <v>1522.8441701938073</v>
      </c>
      <c r="O253" s="49" t="s">
        <v>29</v>
      </c>
      <c r="P253" s="42" t="s">
        <v>100</v>
      </c>
    </row>
    <row r="254" spans="1:16" s="6" customFormat="1" ht="24.75" customHeight="1" x14ac:dyDescent="0.25">
      <c r="A254" s="60">
        <v>228</v>
      </c>
      <c r="B254" s="48" t="s">
        <v>290</v>
      </c>
      <c r="C254" s="34">
        <v>1973</v>
      </c>
      <c r="D254" s="34">
        <v>5</v>
      </c>
      <c r="E254" s="36">
        <v>4</v>
      </c>
      <c r="F254" s="41">
        <v>5490.8</v>
      </c>
      <c r="G254" s="41">
        <v>4656.67</v>
      </c>
      <c r="H254" s="39">
        <v>124</v>
      </c>
      <c r="I254" s="40">
        <f>прил.2!C252</f>
        <v>58668524.280000001</v>
      </c>
      <c r="J254" s="40">
        <v>0</v>
      </c>
      <c r="K254" s="40">
        <v>0</v>
      </c>
      <c r="L254" s="40">
        <v>0</v>
      </c>
      <c r="M254" s="40">
        <f t="shared" si="27"/>
        <v>58668524.280000001</v>
      </c>
      <c r="N254" s="40">
        <f t="shared" si="25"/>
        <v>12598.81509318891</v>
      </c>
      <c r="O254" s="49" t="s">
        <v>29</v>
      </c>
      <c r="P254" s="42" t="s">
        <v>100</v>
      </c>
    </row>
    <row r="255" spans="1:16" s="6" customFormat="1" ht="24.75" customHeight="1" x14ac:dyDescent="0.25">
      <c r="A255" s="60">
        <v>229</v>
      </c>
      <c r="B255" s="48" t="s">
        <v>291</v>
      </c>
      <c r="C255" s="34">
        <v>1974</v>
      </c>
      <c r="D255" s="34">
        <v>5</v>
      </c>
      <c r="E255" s="36">
        <v>6</v>
      </c>
      <c r="F255" s="37">
        <v>5654.2</v>
      </c>
      <c r="G255" s="41">
        <v>4356</v>
      </c>
      <c r="H255" s="39">
        <v>315</v>
      </c>
      <c r="I255" s="40">
        <f>прил.2!C253</f>
        <v>27801393.57</v>
      </c>
      <c r="J255" s="40">
        <v>0</v>
      </c>
      <c r="K255" s="40">
        <v>0</v>
      </c>
      <c r="L255" s="40">
        <v>0</v>
      </c>
      <c r="M255" s="40">
        <f t="shared" si="27"/>
        <v>27801393.57</v>
      </c>
      <c r="N255" s="40">
        <f t="shared" si="25"/>
        <v>6382.3217561983474</v>
      </c>
      <c r="O255" s="49" t="s">
        <v>28</v>
      </c>
      <c r="P255" s="42" t="s">
        <v>100</v>
      </c>
    </row>
    <row r="256" spans="1:16" s="6" customFormat="1" ht="24.75" customHeight="1" x14ac:dyDescent="0.25">
      <c r="A256" s="60">
        <v>230</v>
      </c>
      <c r="B256" s="48" t="s">
        <v>292</v>
      </c>
      <c r="C256" s="34">
        <v>1974</v>
      </c>
      <c r="D256" s="34">
        <v>9</v>
      </c>
      <c r="E256" s="36">
        <v>1</v>
      </c>
      <c r="F256" s="41">
        <v>2480.5</v>
      </c>
      <c r="G256" s="41">
        <v>2255</v>
      </c>
      <c r="H256" s="39">
        <v>100</v>
      </c>
      <c r="I256" s="40">
        <f>прил.2!C254</f>
        <v>3418023.74</v>
      </c>
      <c r="J256" s="40">
        <v>0</v>
      </c>
      <c r="K256" s="40">
        <v>1265820.46</v>
      </c>
      <c r="L256" s="40">
        <v>0</v>
      </c>
      <c r="M256" s="40">
        <f t="shared" si="27"/>
        <v>2152203.2800000003</v>
      </c>
      <c r="N256" s="40">
        <f t="shared" si="25"/>
        <v>1515.7533215077606</v>
      </c>
      <c r="O256" s="49" t="s">
        <v>29</v>
      </c>
      <c r="P256" s="42" t="s">
        <v>100</v>
      </c>
    </row>
    <row r="257" spans="1:16" s="6" customFormat="1" ht="24.75" customHeight="1" x14ac:dyDescent="0.25">
      <c r="A257" s="60">
        <v>231</v>
      </c>
      <c r="B257" s="48" t="s">
        <v>293</v>
      </c>
      <c r="C257" s="34">
        <v>1974</v>
      </c>
      <c r="D257" s="34">
        <v>9</v>
      </c>
      <c r="E257" s="36">
        <v>4</v>
      </c>
      <c r="F257" s="41">
        <v>8920.5</v>
      </c>
      <c r="G257" s="41">
        <v>7347.01</v>
      </c>
      <c r="H257" s="39">
        <v>396</v>
      </c>
      <c r="I257" s="40">
        <f>прил.2!C255</f>
        <v>6802047.4800000004</v>
      </c>
      <c r="J257" s="40">
        <v>0</v>
      </c>
      <c r="K257" s="40">
        <v>2531640.92</v>
      </c>
      <c r="L257" s="40">
        <v>0</v>
      </c>
      <c r="M257" s="40">
        <f t="shared" si="27"/>
        <v>4270406.5600000005</v>
      </c>
      <c r="N257" s="40">
        <f t="shared" si="25"/>
        <v>925.82526497173683</v>
      </c>
      <c r="O257" s="49" t="s">
        <v>29</v>
      </c>
      <c r="P257" s="42" t="s">
        <v>100</v>
      </c>
    </row>
    <row r="258" spans="1:16" s="6" customFormat="1" ht="24.75" customHeight="1" x14ac:dyDescent="0.25">
      <c r="A258" s="60">
        <v>232</v>
      </c>
      <c r="B258" s="48" t="s">
        <v>294</v>
      </c>
      <c r="C258" s="34">
        <v>1975</v>
      </c>
      <c r="D258" s="34">
        <v>9</v>
      </c>
      <c r="E258" s="36">
        <v>1</v>
      </c>
      <c r="F258" s="41">
        <v>3005.1</v>
      </c>
      <c r="G258" s="41">
        <v>2286.5</v>
      </c>
      <c r="H258" s="39">
        <v>115</v>
      </c>
      <c r="I258" s="40">
        <f>прил.2!C256</f>
        <v>3418023.74</v>
      </c>
      <c r="J258" s="40">
        <v>0</v>
      </c>
      <c r="K258" s="40">
        <v>1265820.46</v>
      </c>
      <c r="L258" s="40">
        <v>0</v>
      </c>
      <c r="M258" s="40">
        <f t="shared" si="27"/>
        <v>2152203.2800000003</v>
      </c>
      <c r="N258" s="40">
        <f t="shared" si="25"/>
        <v>1494.8715241635689</v>
      </c>
      <c r="O258" s="49" t="s">
        <v>29</v>
      </c>
      <c r="P258" s="42" t="s">
        <v>100</v>
      </c>
    </row>
    <row r="259" spans="1:16" s="6" customFormat="1" ht="24.75" customHeight="1" x14ac:dyDescent="0.25">
      <c r="A259" s="60">
        <v>233</v>
      </c>
      <c r="B259" s="48" t="s">
        <v>77</v>
      </c>
      <c r="C259" s="34">
        <v>1975</v>
      </c>
      <c r="D259" s="34">
        <v>9</v>
      </c>
      <c r="E259" s="36">
        <v>4</v>
      </c>
      <c r="F259" s="37">
        <v>8195.34</v>
      </c>
      <c r="G259" s="41">
        <v>6950.47</v>
      </c>
      <c r="H259" s="39">
        <v>374</v>
      </c>
      <c r="I259" s="40">
        <f>прил.2!C257</f>
        <v>22171721.84</v>
      </c>
      <c r="J259" s="40">
        <v>0</v>
      </c>
      <c r="K259" s="40">
        <v>0</v>
      </c>
      <c r="L259" s="40">
        <v>0</v>
      </c>
      <c r="M259" s="40">
        <f t="shared" si="27"/>
        <v>22171721.84</v>
      </c>
      <c r="N259" s="40">
        <f t="shared" si="25"/>
        <v>3189.9600803974408</v>
      </c>
      <c r="O259" s="49" t="s">
        <v>28</v>
      </c>
      <c r="P259" s="42" t="s">
        <v>100</v>
      </c>
    </row>
    <row r="260" spans="1:16" s="6" customFormat="1" ht="24.75" customHeight="1" x14ac:dyDescent="0.25">
      <c r="A260" s="60">
        <v>234</v>
      </c>
      <c r="B260" s="48" t="s">
        <v>295</v>
      </c>
      <c r="C260" s="34">
        <v>1975</v>
      </c>
      <c r="D260" s="34">
        <v>5</v>
      </c>
      <c r="E260" s="36">
        <v>8</v>
      </c>
      <c r="F260" s="37">
        <v>7928.2</v>
      </c>
      <c r="G260" s="41">
        <v>6127.42</v>
      </c>
      <c r="H260" s="39">
        <v>351</v>
      </c>
      <c r="I260" s="40">
        <f>прил.2!C258</f>
        <v>16617927.98</v>
      </c>
      <c r="J260" s="40">
        <v>0</v>
      </c>
      <c r="K260" s="40">
        <v>0</v>
      </c>
      <c r="L260" s="40">
        <v>0</v>
      </c>
      <c r="M260" s="40">
        <f t="shared" si="27"/>
        <v>16617927.98</v>
      </c>
      <c r="N260" s="40">
        <f t="shared" si="25"/>
        <v>2712.0595585091278</v>
      </c>
      <c r="O260" s="49" t="s">
        <v>28</v>
      </c>
      <c r="P260" s="42" t="s">
        <v>100</v>
      </c>
    </row>
    <row r="261" spans="1:16" s="6" customFormat="1" ht="24.75" customHeight="1" x14ac:dyDescent="0.25">
      <c r="A261" s="60">
        <v>235</v>
      </c>
      <c r="B261" s="48" t="s">
        <v>296</v>
      </c>
      <c r="C261" s="34">
        <v>1977</v>
      </c>
      <c r="D261" s="34">
        <v>5</v>
      </c>
      <c r="E261" s="36">
        <v>6</v>
      </c>
      <c r="F261" s="41">
        <v>5462.4</v>
      </c>
      <c r="G261" s="41">
        <v>5025.2</v>
      </c>
      <c r="H261" s="39">
        <v>251</v>
      </c>
      <c r="I261" s="40">
        <f>прил.2!C259</f>
        <v>11449480.310000001</v>
      </c>
      <c r="J261" s="40">
        <v>0</v>
      </c>
      <c r="K261" s="40">
        <v>0</v>
      </c>
      <c r="L261" s="40">
        <v>0</v>
      </c>
      <c r="M261" s="40">
        <f t="shared" si="27"/>
        <v>11449480.310000001</v>
      </c>
      <c r="N261" s="40">
        <f t="shared" si="25"/>
        <v>2278.4128611796546</v>
      </c>
      <c r="O261" s="49" t="s">
        <v>28</v>
      </c>
      <c r="P261" s="42" t="s">
        <v>100</v>
      </c>
    </row>
    <row r="262" spans="1:16" s="6" customFormat="1" ht="24.75" customHeight="1" x14ac:dyDescent="0.25">
      <c r="A262" s="60">
        <v>236</v>
      </c>
      <c r="B262" s="48" t="s">
        <v>79</v>
      </c>
      <c r="C262" s="34">
        <v>1978</v>
      </c>
      <c r="D262" s="34">
        <v>9</v>
      </c>
      <c r="E262" s="36">
        <v>4</v>
      </c>
      <c r="F262" s="37">
        <v>10840.4</v>
      </c>
      <c r="G262" s="41">
        <v>7675</v>
      </c>
      <c r="H262" s="39">
        <v>416</v>
      </c>
      <c r="I262" s="40">
        <f>прил.2!C260</f>
        <v>39292531.689999998</v>
      </c>
      <c r="J262" s="40">
        <v>0</v>
      </c>
      <c r="K262" s="40">
        <v>0</v>
      </c>
      <c r="L262" s="40">
        <v>0</v>
      </c>
      <c r="M262" s="40">
        <f t="shared" si="27"/>
        <v>39292531.689999998</v>
      </c>
      <c r="N262" s="40">
        <f t="shared" si="25"/>
        <v>5119.5481029315961</v>
      </c>
      <c r="O262" s="49" t="s">
        <v>28</v>
      </c>
      <c r="P262" s="42" t="s">
        <v>100</v>
      </c>
    </row>
    <row r="263" spans="1:16" s="6" customFormat="1" ht="24.75" customHeight="1" x14ac:dyDescent="0.25">
      <c r="A263" s="60">
        <v>237</v>
      </c>
      <c r="B263" s="48" t="s">
        <v>85</v>
      </c>
      <c r="C263" s="34">
        <v>1978</v>
      </c>
      <c r="D263" s="34">
        <v>8</v>
      </c>
      <c r="E263" s="36">
        <v>5</v>
      </c>
      <c r="F263" s="41">
        <v>10664.7</v>
      </c>
      <c r="G263" s="41">
        <v>8300.6</v>
      </c>
      <c r="H263" s="39">
        <v>402</v>
      </c>
      <c r="I263" s="40">
        <f>прил.2!C261</f>
        <v>59800484.450000003</v>
      </c>
      <c r="J263" s="40">
        <v>0</v>
      </c>
      <c r="K263" s="40">
        <v>0</v>
      </c>
      <c r="L263" s="40">
        <v>0</v>
      </c>
      <c r="M263" s="40">
        <f t="shared" si="27"/>
        <v>59800484.450000003</v>
      </c>
      <c r="N263" s="40">
        <f t="shared" si="25"/>
        <v>7204.3568476977571</v>
      </c>
      <c r="O263" s="49" t="s">
        <v>28</v>
      </c>
      <c r="P263" s="42" t="s">
        <v>100</v>
      </c>
    </row>
    <row r="264" spans="1:16" s="6" customFormat="1" ht="24.75" customHeight="1" x14ac:dyDescent="0.25">
      <c r="A264" s="60">
        <v>238</v>
      </c>
      <c r="B264" s="48" t="s">
        <v>88</v>
      </c>
      <c r="C264" s="34">
        <v>1979</v>
      </c>
      <c r="D264" s="34">
        <v>5</v>
      </c>
      <c r="E264" s="36">
        <v>2</v>
      </c>
      <c r="F264" s="37">
        <v>4484.7</v>
      </c>
      <c r="G264" s="41">
        <v>3266.6</v>
      </c>
      <c r="H264" s="39">
        <v>202</v>
      </c>
      <c r="I264" s="40">
        <f>прил.2!C262</f>
        <v>37875967.529999994</v>
      </c>
      <c r="J264" s="40">
        <v>0</v>
      </c>
      <c r="K264" s="40">
        <v>0</v>
      </c>
      <c r="L264" s="40">
        <v>0</v>
      </c>
      <c r="M264" s="40">
        <f t="shared" si="27"/>
        <v>37875967.529999994</v>
      </c>
      <c r="N264" s="40">
        <f t="shared" si="25"/>
        <v>11594.920568787116</v>
      </c>
      <c r="O264" s="49" t="s">
        <v>29</v>
      </c>
      <c r="P264" s="42" t="s">
        <v>100</v>
      </c>
    </row>
    <row r="265" spans="1:16" s="6" customFormat="1" ht="24.75" customHeight="1" x14ac:dyDescent="0.25">
      <c r="A265" s="60">
        <v>239</v>
      </c>
      <c r="B265" s="48" t="s">
        <v>297</v>
      </c>
      <c r="C265" s="34">
        <v>1982</v>
      </c>
      <c r="D265" s="34">
        <v>9</v>
      </c>
      <c r="E265" s="36">
        <v>8</v>
      </c>
      <c r="F265" s="41">
        <v>22855.8</v>
      </c>
      <c r="G265" s="41">
        <v>16251.81</v>
      </c>
      <c r="H265" s="39">
        <v>1115</v>
      </c>
      <c r="I265" s="40">
        <f>прил.2!C263</f>
        <v>54383091.849999994</v>
      </c>
      <c r="J265" s="40">
        <v>0</v>
      </c>
      <c r="K265" s="40">
        <v>0</v>
      </c>
      <c r="L265" s="40">
        <v>0</v>
      </c>
      <c r="M265" s="40">
        <f t="shared" si="27"/>
        <v>54383091.849999994</v>
      </c>
      <c r="N265" s="40">
        <f t="shared" si="25"/>
        <v>3346.2790821453113</v>
      </c>
      <c r="O265" s="49" t="s">
        <v>28</v>
      </c>
      <c r="P265" s="42" t="s">
        <v>100</v>
      </c>
    </row>
    <row r="266" spans="1:16" s="6" customFormat="1" ht="24.75" customHeight="1" x14ac:dyDescent="0.25">
      <c r="A266" s="60">
        <v>240</v>
      </c>
      <c r="B266" s="48" t="s">
        <v>298</v>
      </c>
      <c r="C266" s="44">
        <v>1982</v>
      </c>
      <c r="D266" s="44">
        <v>9</v>
      </c>
      <c r="E266" s="36">
        <v>6</v>
      </c>
      <c r="F266" s="37">
        <v>14453.4</v>
      </c>
      <c r="G266" s="41">
        <v>12637.5</v>
      </c>
      <c r="H266" s="39">
        <v>553</v>
      </c>
      <c r="I266" s="40">
        <f>прил.2!C264</f>
        <v>130675945.83999999</v>
      </c>
      <c r="J266" s="40">
        <v>0</v>
      </c>
      <c r="K266" s="40">
        <v>0</v>
      </c>
      <c r="L266" s="40">
        <v>0</v>
      </c>
      <c r="M266" s="40">
        <f t="shared" si="27"/>
        <v>130675945.83999999</v>
      </c>
      <c r="N266" s="40">
        <f t="shared" si="25"/>
        <v>10340.332015034619</v>
      </c>
      <c r="O266" s="49" t="s">
        <v>29</v>
      </c>
      <c r="P266" s="42" t="s">
        <v>100</v>
      </c>
    </row>
    <row r="267" spans="1:16" s="6" customFormat="1" ht="24.75" customHeight="1" x14ac:dyDescent="0.25">
      <c r="A267" s="60">
        <v>241</v>
      </c>
      <c r="B267" s="48" t="s">
        <v>299</v>
      </c>
      <c r="C267" s="34">
        <v>1986</v>
      </c>
      <c r="D267" s="34">
        <v>9</v>
      </c>
      <c r="E267" s="36">
        <v>8</v>
      </c>
      <c r="F267" s="41">
        <v>20250.900000000001</v>
      </c>
      <c r="G267" s="41">
        <v>17635.75</v>
      </c>
      <c r="H267" s="39">
        <v>1132</v>
      </c>
      <c r="I267" s="40">
        <f>прил.2!C265</f>
        <v>28004244.140000001</v>
      </c>
      <c r="J267" s="40">
        <v>0</v>
      </c>
      <c r="K267" s="40">
        <v>0</v>
      </c>
      <c r="L267" s="40">
        <v>0</v>
      </c>
      <c r="M267" s="40">
        <f t="shared" si="27"/>
        <v>28004244.140000001</v>
      </c>
      <c r="N267" s="40">
        <f t="shared" si="25"/>
        <v>1587.9247630523228</v>
      </c>
      <c r="O267" s="49" t="s">
        <v>28</v>
      </c>
      <c r="P267" s="42" t="s">
        <v>100</v>
      </c>
    </row>
    <row r="268" spans="1:16" s="6" customFormat="1" ht="24.75" customHeight="1" x14ac:dyDescent="0.25">
      <c r="A268" s="60">
        <v>242</v>
      </c>
      <c r="B268" s="48" t="s">
        <v>300</v>
      </c>
      <c r="C268" s="34">
        <v>1989</v>
      </c>
      <c r="D268" s="34">
        <v>5</v>
      </c>
      <c r="E268" s="36">
        <v>4</v>
      </c>
      <c r="F268" s="37">
        <v>3526.5</v>
      </c>
      <c r="G268" s="41">
        <v>2753.21</v>
      </c>
      <c r="H268" s="39">
        <v>202</v>
      </c>
      <c r="I268" s="40">
        <f>прил.2!C266</f>
        <v>35738072.600000001</v>
      </c>
      <c r="J268" s="40">
        <v>0</v>
      </c>
      <c r="K268" s="40">
        <v>0</v>
      </c>
      <c r="L268" s="40">
        <v>0</v>
      </c>
      <c r="M268" s="40">
        <f t="shared" si="27"/>
        <v>35738072.600000001</v>
      </c>
      <c r="N268" s="40">
        <f t="shared" si="25"/>
        <v>12980.510967198288</v>
      </c>
      <c r="O268" s="49" t="s">
        <v>28</v>
      </c>
      <c r="P268" s="42" t="s">
        <v>100</v>
      </c>
    </row>
    <row r="269" spans="1:16" s="6" customFormat="1" ht="24.75" customHeight="1" x14ac:dyDescent="0.25">
      <c r="A269" s="60">
        <v>243</v>
      </c>
      <c r="B269" s="48" t="s">
        <v>301</v>
      </c>
      <c r="C269" s="44">
        <v>1989</v>
      </c>
      <c r="D269" s="44">
        <v>5</v>
      </c>
      <c r="E269" s="36">
        <v>4</v>
      </c>
      <c r="F269" s="37">
        <v>3504</v>
      </c>
      <c r="G269" s="37">
        <v>3226.33</v>
      </c>
      <c r="H269" s="39">
        <v>337</v>
      </c>
      <c r="I269" s="40">
        <f>прил.2!C267</f>
        <v>7344569.9699999997</v>
      </c>
      <c r="J269" s="40">
        <v>0</v>
      </c>
      <c r="K269" s="40">
        <v>0</v>
      </c>
      <c r="L269" s="40">
        <v>0</v>
      </c>
      <c r="M269" s="40">
        <f t="shared" si="27"/>
        <v>7344569.9699999997</v>
      </c>
      <c r="N269" s="40">
        <f t="shared" ref="N269:N332" si="28">I269/G269</f>
        <v>2276.4472233156557</v>
      </c>
      <c r="O269" s="49" t="s">
        <v>28</v>
      </c>
      <c r="P269" s="42" t="s">
        <v>100</v>
      </c>
    </row>
    <row r="270" spans="1:16" s="6" customFormat="1" ht="24.75" customHeight="1" x14ac:dyDescent="0.25">
      <c r="A270" s="60">
        <v>244</v>
      </c>
      <c r="B270" s="48" t="s">
        <v>86</v>
      </c>
      <c r="C270" s="34">
        <v>1989</v>
      </c>
      <c r="D270" s="34">
        <v>9</v>
      </c>
      <c r="E270" s="36">
        <v>1</v>
      </c>
      <c r="F270" s="41">
        <v>4053</v>
      </c>
      <c r="G270" s="41">
        <v>4044.3</v>
      </c>
      <c r="H270" s="39">
        <v>352</v>
      </c>
      <c r="I270" s="40">
        <f>прил.2!C268</f>
        <v>27995036</v>
      </c>
      <c r="J270" s="40">
        <v>0</v>
      </c>
      <c r="K270" s="40">
        <v>0</v>
      </c>
      <c r="L270" s="40">
        <v>0</v>
      </c>
      <c r="M270" s="40">
        <f t="shared" si="27"/>
        <v>27995036</v>
      </c>
      <c r="N270" s="40">
        <f t="shared" si="28"/>
        <v>6922.096778181638</v>
      </c>
      <c r="O270" s="49" t="s">
        <v>28</v>
      </c>
      <c r="P270" s="42" t="s">
        <v>100</v>
      </c>
    </row>
    <row r="271" spans="1:16" s="6" customFormat="1" ht="24.75" customHeight="1" x14ac:dyDescent="0.25">
      <c r="A271" s="60">
        <v>245</v>
      </c>
      <c r="B271" s="48" t="s">
        <v>87</v>
      </c>
      <c r="C271" s="34">
        <v>1993</v>
      </c>
      <c r="D271" s="34">
        <v>10</v>
      </c>
      <c r="E271" s="36">
        <v>3</v>
      </c>
      <c r="F271" s="37">
        <v>9541.7000000000007</v>
      </c>
      <c r="G271" s="41">
        <v>6751.42</v>
      </c>
      <c r="H271" s="39">
        <v>447</v>
      </c>
      <c r="I271" s="40">
        <f>прил.2!C269</f>
        <v>42842832.860000007</v>
      </c>
      <c r="J271" s="40">
        <v>0</v>
      </c>
      <c r="K271" s="40">
        <v>0</v>
      </c>
      <c r="L271" s="40">
        <v>0</v>
      </c>
      <c r="M271" s="40">
        <f t="shared" si="27"/>
        <v>42842832.860000007</v>
      </c>
      <c r="N271" s="40">
        <f t="shared" si="28"/>
        <v>6345.7513915591098</v>
      </c>
      <c r="O271" s="49" t="s">
        <v>28</v>
      </c>
      <c r="P271" s="42" t="s">
        <v>100</v>
      </c>
    </row>
    <row r="272" spans="1:16" s="6" customFormat="1" ht="24.75" customHeight="1" x14ac:dyDescent="0.25">
      <c r="A272" s="60">
        <v>246</v>
      </c>
      <c r="B272" s="48" t="s">
        <v>302</v>
      </c>
      <c r="C272" s="34">
        <v>1994</v>
      </c>
      <c r="D272" s="34">
        <v>10</v>
      </c>
      <c r="E272" s="36">
        <v>3</v>
      </c>
      <c r="F272" s="41">
        <v>10494.3</v>
      </c>
      <c r="G272" s="41">
        <v>7168.01</v>
      </c>
      <c r="H272" s="39">
        <v>324</v>
      </c>
      <c r="I272" s="40">
        <f>прил.2!C270</f>
        <v>10203071.220000001</v>
      </c>
      <c r="J272" s="40">
        <v>0</v>
      </c>
      <c r="K272" s="40">
        <v>3797461.39</v>
      </c>
      <c r="L272" s="40">
        <v>0</v>
      </c>
      <c r="M272" s="40">
        <f t="shared" si="27"/>
        <v>6405609.8300000001</v>
      </c>
      <c r="N272" s="40">
        <f t="shared" si="28"/>
        <v>1423.417548245608</v>
      </c>
      <c r="O272" s="49" t="s">
        <v>28</v>
      </c>
      <c r="P272" s="42" t="s">
        <v>100</v>
      </c>
    </row>
    <row r="273" spans="1:16" s="6" customFormat="1" ht="24.75" customHeight="1" x14ac:dyDescent="0.25">
      <c r="A273" s="60">
        <v>247</v>
      </c>
      <c r="B273" s="48" t="s">
        <v>303</v>
      </c>
      <c r="C273" s="34">
        <v>1993</v>
      </c>
      <c r="D273" s="34">
        <v>20</v>
      </c>
      <c r="E273" s="36">
        <v>1</v>
      </c>
      <c r="F273" s="37">
        <v>6293</v>
      </c>
      <c r="G273" s="41">
        <v>5169.6099999999997</v>
      </c>
      <c r="H273" s="39">
        <v>235</v>
      </c>
      <c r="I273" s="40">
        <f>прил.2!C271</f>
        <v>14243356.309999999</v>
      </c>
      <c r="J273" s="40">
        <v>0</v>
      </c>
      <c r="K273" s="40">
        <v>0</v>
      </c>
      <c r="L273" s="40">
        <v>0</v>
      </c>
      <c r="M273" s="40">
        <f t="shared" ref="M273:M304" si="29">I273-J273-K273-L273</f>
        <v>14243356.309999999</v>
      </c>
      <c r="N273" s="40">
        <f t="shared" si="28"/>
        <v>2755.2090602579306</v>
      </c>
      <c r="O273" s="49" t="s">
        <v>28</v>
      </c>
      <c r="P273" s="42" t="s">
        <v>100</v>
      </c>
    </row>
    <row r="274" spans="1:16" s="6" customFormat="1" ht="24.75" customHeight="1" x14ac:dyDescent="0.25">
      <c r="A274" s="60">
        <v>248</v>
      </c>
      <c r="B274" s="48" t="s">
        <v>82</v>
      </c>
      <c r="C274" s="34">
        <v>1996</v>
      </c>
      <c r="D274" s="34">
        <v>6</v>
      </c>
      <c r="E274" s="36">
        <v>1</v>
      </c>
      <c r="F274" s="37">
        <v>3544.9</v>
      </c>
      <c r="G274" s="41">
        <v>2183.9</v>
      </c>
      <c r="H274" s="39">
        <v>59</v>
      </c>
      <c r="I274" s="40">
        <f>прил.2!C272</f>
        <v>311527</v>
      </c>
      <c r="J274" s="40">
        <v>0</v>
      </c>
      <c r="K274" s="40">
        <v>0</v>
      </c>
      <c r="L274" s="40">
        <v>0</v>
      </c>
      <c r="M274" s="40">
        <f t="shared" si="29"/>
        <v>311527</v>
      </c>
      <c r="N274" s="40">
        <f t="shared" si="28"/>
        <v>142.64709922615504</v>
      </c>
      <c r="O274" s="49" t="s">
        <v>28</v>
      </c>
      <c r="P274" s="42" t="s">
        <v>100</v>
      </c>
    </row>
    <row r="275" spans="1:16" s="6" customFormat="1" ht="24.75" customHeight="1" x14ac:dyDescent="0.25">
      <c r="A275" s="60">
        <v>249</v>
      </c>
      <c r="B275" s="48" t="s">
        <v>304</v>
      </c>
      <c r="C275" s="34">
        <v>1998</v>
      </c>
      <c r="D275" s="34">
        <v>9</v>
      </c>
      <c r="E275" s="36">
        <v>4</v>
      </c>
      <c r="F275" s="41">
        <v>10458.290000000001</v>
      </c>
      <c r="G275" s="41">
        <v>9322.2000000000007</v>
      </c>
      <c r="H275" s="39">
        <v>223</v>
      </c>
      <c r="I275" s="40">
        <f>прил.2!C273</f>
        <v>15453866.710000001</v>
      </c>
      <c r="J275" s="40">
        <v>0</v>
      </c>
      <c r="K275" s="40">
        <v>5756945.7400000002</v>
      </c>
      <c r="L275" s="40">
        <v>0</v>
      </c>
      <c r="M275" s="40">
        <f t="shared" si="29"/>
        <v>9696920.9700000007</v>
      </c>
      <c r="N275" s="40">
        <f t="shared" si="28"/>
        <v>1657.7488908197636</v>
      </c>
      <c r="O275" s="49" t="s">
        <v>28</v>
      </c>
      <c r="P275" s="42" t="s">
        <v>100</v>
      </c>
    </row>
    <row r="276" spans="1:16" s="6" customFormat="1" ht="24.75" customHeight="1" x14ac:dyDescent="0.25">
      <c r="A276" s="60">
        <v>250</v>
      </c>
      <c r="B276" s="48" t="s">
        <v>305</v>
      </c>
      <c r="C276" s="34">
        <v>1998</v>
      </c>
      <c r="D276" s="34">
        <v>7</v>
      </c>
      <c r="E276" s="36">
        <v>2</v>
      </c>
      <c r="F276" s="41">
        <v>5515.73</v>
      </c>
      <c r="G276" s="41">
        <v>5014.3</v>
      </c>
      <c r="H276" s="39">
        <v>231</v>
      </c>
      <c r="I276" s="40">
        <f>прил.2!C274</f>
        <v>7765507.6399999997</v>
      </c>
      <c r="J276" s="40">
        <v>0</v>
      </c>
      <c r="K276" s="40">
        <v>0</v>
      </c>
      <c r="L276" s="40">
        <v>0</v>
      </c>
      <c r="M276" s="40">
        <f t="shared" si="29"/>
        <v>7765507.6399999997</v>
      </c>
      <c r="N276" s="40">
        <f t="shared" si="28"/>
        <v>1548.6723251500707</v>
      </c>
      <c r="O276" s="49" t="s">
        <v>28</v>
      </c>
      <c r="P276" s="42" t="s">
        <v>100</v>
      </c>
    </row>
    <row r="277" spans="1:16" s="6" customFormat="1" ht="24.75" customHeight="1" x14ac:dyDescent="0.25">
      <c r="A277" s="60">
        <v>251</v>
      </c>
      <c r="B277" s="48" t="s">
        <v>306</v>
      </c>
      <c r="C277" s="34">
        <v>1998</v>
      </c>
      <c r="D277" s="34">
        <v>16</v>
      </c>
      <c r="E277" s="36">
        <v>1</v>
      </c>
      <c r="F277" s="41">
        <v>6628.1</v>
      </c>
      <c r="G277" s="41">
        <v>5752.9</v>
      </c>
      <c r="H277" s="39">
        <v>222</v>
      </c>
      <c r="I277" s="40">
        <f>прил.2!C275</f>
        <v>3773072.82</v>
      </c>
      <c r="J277" s="40">
        <v>0</v>
      </c>
      <c r="K277" s="40">
        <v>0</v>
      </c>
      <c r="L277" s="40">
        <v>0</v>
      </c>
      <c r="M277" s="40">
        <f t="shared" si="29"/>
        <v>3773072.82</v>
      </c>
      <c r="N277" s="40">
        <f t="shared" si="28"/>
        <v>655.8557979453841</v>
      </c>
      <c r="O277" s="49" t="s">
        <v>28</v>
      </c>
      <c r="P277" s="42" t="s">
        <v>100</v>
      </c>
    </row>
    <row r="278" spans="1:16" s="6" customFormat="1" ht="24.75" customHeight="1" x14ac:dyDescent="0.25">
      <c r="A278" s="60">
        <v>252</v>
      </c>
      <c r="B278" s="48" t="s">
        <v>307</v>
      </c>
      <c r="C278" s="34">
        <v>1998</v>
      </c>
      <c r="D278" s="34">
        <v>8</v>
      </c>
      <c r="E278" s="36">
        <v>6</v>
      </c>
      <c r="F278" s="41">
        <v>10002.629999999999</v>
      </c>
      <c r="G278" s="41">
        <v>9093.2999999999993</v>
      </c>
      <c r="H278" s="39">
        <v>181</v>
      </c>
      <c r="I278" s="40">
        <f>прил.2!C276</f>
        <v>17005118.710000001</v>
      </c>
      <c r="J278" s="40">
        <v>0</v>
      </c>
      <c r="K278" s="40">
        <v>6329102.3099999996</v>
      </c>
      <c r="L278" s="40">
        <v>0</v>
      </c>
      <c r="M278" s="40">
        <f t="shared" si="29"/>
        <v>10676016.400000002</v>
      </c>
      <c r="N278" s="40">
        <f t="shared" si="28"/>
        <v>1870.0712293666768</v>
      </c>
      <c r="O278" s="49" t="s">
        <v>28</v>
      </c>
      <c r="P278" s="42" t="s">
        <v>100</v>
      </c>
    </row>
    <row r="279" spans="1:16" s="6" customFormat="1" ht="24.75" customHeight="1" x14ac:dyDescent="0.25">
      <c r="A279" s="60">
        <v>253</v>
      </c>
      <c r="B279" s="48" t="s">
        <v>308</v>
      </c>
      <c r="C279" s="34">
        <v>2000</v>
      </c>
      <c r="D279" s="34">
        <v>10</v>
      </c>
      <c r="E279" s="36">
        <v>3</v>
      </c>
      <c r="F279" s="41">
        <v>8454.7000000000007</v>
      </c>
      <c r="G279" s="41">
        <v>6928.4</v>
      </c>
      <c r="H279" s="39">
        <v>332</v>
      </c>
      <c r="I279" s="40">
        <f>прил.2!C277</f>
        <v>10203071.220000001</v>
      </c>
      <c r="J279" s="40">
        <v>0</v>
      </c>
      <c r="K279" s="40">
        <v>3797461.39</v>
      </c>
      <c r="L279" s="40">
        <v>0</v>
      </c>
      <c r="M279" s="40">
        <f t="shared" si="29"/>
        <v>6405609.8300000001</v>
      </c>
      <c r="N279" s="40">
        <f t="shared" si="28"/>
        <v>1472.6446538883438</v>
      </c>
      <c r="O279" s="49" t="s">
        <v>29</v>
      </c>
      <c r="P279" s="42" t="s">
        <v>100</v>
      </c>
    </row>
    <row r="280" spans="1:16" s="6" customFormat="1" ht="24.75" customHeight="1" x14ac:dyDescent="0.25">
      <c r="A280" s="60">
        <v>254</v>
      </c>
      <c r="B280" s="48" t="s">
        <v>309</v>
      </c>
      <c r="C280" s="34">
        <v>2000</v>
      </c>
      <c r="D280" s="34">
        <v>10</v>
      </c>
      <c r="E280" s="36">
        <v>3</v>
      </c>
      <c r="F280" s="41">
        <v>9961.4</v>
      </c>
      <c r="G280" s="41">
        <v>7005.6</v>
      </c>
      <c r="H280" s="39">
        <v>273</v>
      </c>
      <c r="I280" s="40">
        <f>прил.2!C278</f>
        <v>10203071.220000001</v>
      </c>
      <c r="J280" s="40">
        <v>0</v>
      </c>
      <c r="K280" s="40">
        <v>3797461.39</v>
      </c>
      <c r="L280" s="40">
        <v>0</v>
      </c>
      <c r="M280" s="40">
        <f t="shared" si="29"/>
        <v>6405609.8300000001</v>
      </c>
      <c r="N280" s="40">
        <f t="shared" si="28"/>
        <v>1456.4164696813978</v>
      </c>
      <c r="O280" s="49" t="s">
        <v>29</v>
      </c>
      <c r="P280" s="42" t="s">
        <v>100</v>
      </c>
    </row>
    <row r="281" spans="1:16" s="6" customFormat="1" ht="24.75" customHeight="1" x14ac:dyDescent="0.25">
      <c r="A281" s="60">
        <v>255</v>
      </c>
      <c r="B281" s="48" t="s">
        <v>310</v>
      </c>
      <c r="C281" s="34">
        <v>2000</v>
      </c>
      <c r="D281" s="34">
        <v>14</v>
      </c>
      <c r="E281" s="36">
        <v>1</v>
      </c>
      <c r="F281" s="37">
        <v>5372.18</v>
      </c>
      <c r="G281" s="41">
        <v>4883.8</v>
      </c>
      <c r="H281" s="39">
        <v>172</v>
      </c>
      <c r="I281" s="40">
        <f>прил.2!C279</f>
        <v>8235317.8399999999</v>
      </c>
      <c r="J281" s="40">
        <v>0</v>
      </c>
      <c r="K281" s="40">
        <v>3069116.91</v>
      </c>
      <c r="L281" s="40">
        <v>0</v>
      </c>
      <c r="M281" s="40">
        <f t="shared" si="29"/>
        <v>5166200.93</v>
      </c>
      <c r="N281" s="40">
        <f t="shared" si="28"/>
        <v>1686.2520660141693</v>
      </c>
      <c r="O281" s="49" t="s">
        <v>29</v>
      </c>
      <c r="P281" s="42" t="s">
        <v>100</v>
      </c>
    </row>
    <row r="282" spans="1:16" s="6" customFormat="1" ht="24.75" customHeight="1" x14ac:dyDescent="0.25">
      <c r="A282" s="60">
        <v>256</v>
      </c>
      <c r="B282" s="48" t="s">
        <v>311</v>
      </c>
      <c r="C282" s="34">
        <v>2000</v>
      </c>
      <c r="D282" s="34">
        <v>6</v>
      </c>
      <c r="E282" s="36">
        <v>1</v>
      </c>
      <c r="F282" s="37">
        <v>2051.1999999999998</v>
      </c>
      <c r="G282" s="41">
        <v>1576.3</v>
      </c>
      <c r="H282" s="39">
        <v>25</v>
      </c>
      <c r="I282" s="40">
        <f>прил.2!C280</f>
        <v>3418023.74</v>
      </c>
      <c r="J282" s="40">
        <v>0</v>
      </c>
      <c r="K282" s="40">
        <v>1265820.46</v>
      </c>
      <c r="L282" s="40">
        <v>0</v>
      </c>
      <c r="M282" s="40">
        <f t="shared" si="29"/>
        <v>2152203.2800000003</v>
      </c>
      <c r="N282" s="40">
        <f t="shared" si="28"/>
        <v>2168.384025883398</v>
      </c>
      <c r="O282" s="49" t="s">
        <v>29</v>
      </c>
      <c r="P282" s="42" t="s">
        <v>100</v>
      </c>
    </row>
    <row r="283" spans="1:16" s="6" customFormat="1" ht="24.75" customHeight="1" x14ac:dyDescent="0.25">
      <c r="A283" s="60">
        <v>257</v>
      </c>
      <c r="B283" s="48" t="s">
        <v>312</v>
      </c>
      <c r="C283" s="34">
        <v>2000</v>
      </c>
      <c r="D283" s="34">
        <v>9</v>
      </c>
      <c r="E283" s="36">
        <v>1</v>
      </c>
      <c r="F283" s="41">
        <v>5044.5</v>
      </c>
      <c r="G283" s="41">
        <v>4018.1</v>
      </c>
      <c r="H283" s="39">
        <v>170</v>
      </c>
      <c r="I283" s="40">
        <f>прил.2!C281</f>
        <v>3418023.74</v>
      </c>
      <c r="J283" s="40">
        <v>0</v>
      </c>
      <c r="K283" s="40">
        <v>1265820.46</v>
      </c>
      <c r="L283" s="40">
        <v>0</v>
      </c>
      <c r="M283" s="40">
        <f t="shared" si="29"/>
        <v>2152203.2800000003</v>
      </c>
      <c r="N283" s="40">
        <f t="shared" si="28"/>
        <v>850.65671337199183</v>
      </c>
      <c r="O283" s="49" t="s">
        <v>29</v>
      </c>
      <c r="P283" s="42" t="s">
        <v>100</v>
      </c>
    </row>
    <row r="284" spans="1:16" s="6" customFormat="1" ht="24.75" customHeight="1" x14ac:dyDescent="0.25">
      <c r="A284" s="60">
        <v>258</v>
      </c>
      <c r="B284" s="48" t="s">
        <v>313</v>
      </c>
      <c r="C284" s="34">
        <v>2000</v>
      </c>
      <c r="D284" s="34">
        <v>10</v>
      </c>
      <c r="E284" s="36">
        <v>2</v>
      </c>
      <c r="F284" s="41">
        <v>7713.97</v>
      </c>
      <c r="G284" s="41">
        <v>7012.7</v>
      </c>
      <c r="H284" s="39">
        <v>117</v>
      </c>
      <c r="I284" s="40">
        <f>прил.2!C282</f>
        <v>8711160.5199999996</v>
      </c>
      <c r="J284" s="40">
        <v>0</v>
      </c>
      <c r="K284" s="40">
        <v>3247557.78</v>
      </c>
      <c r="L284" s="40">
        <v>0</v>
      </c>
      <c r="M284" s="40">
        <f t="shared" si="29"/>
        <v>5463602.7400000002</v>
      </c>
      <c r="N284" s="40">
        <f t="shared" si="28"/>
        <v>1242.1978011322315</v>
      </c>
      <c r="O284" s="49" t="s">
        <v>29</v>
      </c>
      <c r="P284" s="42" t="s">
        <v>100</v>
      </c>
    </row>
    <row r="285" spans="1:16" s="6" customFormat="1" ht="24.75" customHeight="1" x14ac:dyDescent="0.25">
      <c r="A285" s="60">
        <v>259</v>
      </c>
      <c r="B285" s="48" t="s">
        <v>314</v>
      </c>
      <c r="C285" s="34">
        <v>2000</v>
      </c>
      <c r="D285" s="34">
        <v>6</v>
      </c>
      <c r="E285" s="36">
        <v>1</v>
      </c>
      <c r="F285" s="41">
        <v>1799.93</v>
      </c>
      <c r="G285" s="41">
        <v>1636.3</v>
      </c>
      <c r="H285" s="39">
        <v>13</v>
      </c>
      <c r="I285" s="40">
        <f>прил.2!C283</f>
        <v>3418023.74</v>
      </c>
      <c r="J285" s="40">
        <v>0</v>
      </c>
      <c r="K285" s="40">
        <v>1265820.46</v>
      </c>
      <c r="L285" s="40">
        <v>0</v>
      </c>
      <c r="M285" s="40">
        <f t="shared" si="29"/>
        <v>2152203.2800000003</v>
      </c>
      <c r="N285" s="40">
        <f t="shared" si="28"/>
        <v>2088.8735195257595</v>
      </c>
      <c r="O285" s="49" t="s">
        <v>29</v>
      </c>
      <c r="P285" s="42" t="s">
        <v>100</v>
      </c>
    </row>
    <row r="286" spans="1:16" s="6" customFormat="1" ht="24.75" customHeight="1" x14ac:dyDescent="0.25">
      <c r="A286" s="60">
        <v>260</v>
      </c>
      <c r="B286" s="48" t="s">
        <v>315</v>
      </c>
      <c r="C286" s="34">
        <v>2000</v>
      </c>
      <c r="D286" s="34">
        <v>10</v>
      </c>
      <c r="E286" s="36">
        <v>2</v>
      </c>
      <c r="F286" s="41">
        <v>7283.9</v>
      </c>
      <c r="G286" s="41">
        <v>4905.3</v>
      </c>
      <c r="H286" s="39">
        <v>243</v>
      </c>
      <c r="I286" s="40">
        <f>прил.2!C284</f>
        <v>6802047.4800000004</v>
      </c>
      <c r="J286" s="40">
        <v>0</v>
      </c>
      <c r="K286" s="40">
        <v>2531640.92</v>
      </c>
      <c r="L286" s="40">
        <v>0</v>
      </c>
      <c r="M286" s="40">
        <f t="shared" si="29"/>
        <v>4270406.5600000005</v>
      </c>
      <c r="N286" s="40">
        <f t="shared" si="28"/>
        <v>1386.6730842150328</v>
      </c>
      <c r="O286" s="49" t="s">
        <v>29</v>
      </c>
      <c r="P286" s="42" t="s">
        <v>100</v>
      </c>
    </row>
    <row r="287" spans="1:16" s="6" customFormat="1" ht="24.75" customHeight="1" x14ac:dyDescent="0.25">
      <c r="A287" s="60">
        <v>261</v>
      </c>
      <c r="B287" s="48" t="s">
        <v>316</v>
      </c>
      <c r="C287" s="34">
        <v>2000</v>
      </c>
      <c r="D287" s="34">
        <v>10</v>
      </c>
      <c r="E287" s="36">
        <v>3</v>
      </c>
      <c r="F287" s="37">
        <v>8882.4</v>
      </c>
      <c r="G287" s="41">
        <v>7479.91</v>
      </c>
      <c r="H287" s="39">
        <v>380</v>
      </c>
      <c r="I287" s="40">
        <f>прил.2!C285</f>
        <v>10203071.220000001</v>
      </c>
      <c r="J287" s="40">
        <v>0</v>
      </c>
      <c r="K287" s="40">
        <v>3797461.39</v>
      </c>
      <c r="L287" s="40">
        <v>0</v>
      </c>
      <c r="M287" s="40">
        <f t="shared" si="29"/>
        <v>6405609.8300000001</v>
      </c>
      <c r="N287" s="40">
        <f t="shared" si="28"/>
        <v>1364.0633670725986</v>
      </c>
      <c r="O287" s="49" t="s">
        <v>29</v>
      </c>
      <c r="P287" s="42" t="s">
        <v>100</v>
      </c>
    </row>
    <row r="288" spans="1:16" s="6" customFormat="1" ht="24.75" customHeight="1" x14ac:dyDescent="0.25">
      <c r="A288" s="60">
        <v>262</v>
      </c>
      <c r="B288" s="48" t="s">
        <v>317</v>
      </c>
      <c r="C288" s="34">
        <v>2000</v>
      </c>
      <c r="D288" s="34">
        <v>10</v>
      </c>
      <c r="E288" s="36">
        <v>2</v>
      </c>
      <c r="F288" s="37">
        <v>5900.3</v>
      </c>
      <c r="G288" s="41">
        <v>4972.0200000000004</v>
      </c>
      <c r="H288" s="39">
        <v>299</v>
      </c>
      <c r="I288" s="40">
        <f>прил.2!C286</f>
        <v>7759475.1600000001</v>
      </c>
      <c r="J288" s="40">
        <v>0</v>
      </c>
      <c r="K288" s="40">
        <v>2890676.04</v>
      </c>
      <c r="L288" s="40">
        <v>0</v>
      </c>
      <c r="M288" s="40">
        <f t="shared" si="29"/>
        <v>4868799.12</v>
      </c>
      <c r="N288" s="40">
        <f t="shared" si="28"/>
        <v>1560.628308011633</v>
      </c>
      <c r="O288" s="49" t="s">
        <v>29</v>
      </c>
      <c r="P288" s="42" t="s">
        <v>100</v>
      </c>
    </row>
    <row r="289" spans="1:16" s="6" customFormat="1" ht="24.75" customHeight="1" x14ac:dyDescent="0.25">
      <c r="A289" s="60">
        <v>263</v>
      </c>
      <c r="B289" s="59" t="s">
        <v>318</v>
      </c>
      <c r="C289" s="34">
        <v>2000</v>
      </c>
      <c r="D289" s="34">
        <v>10</v>
      </c>
      <c r="E289" s="36">
        <v>2</v>
      </c>
      <c r="F289" s="37">
        <v>5734.7</v>
      </c>
      <c r="G289" s="41">
        <v>4694.7</v>
      </c>
      <c r="H289" s="39">
        <v>263</v>
      </c>
      <c r="I289" s="40">
        <f>прил.2!C287</f>
        <v>6802047.4800000004</v>
      </c>
      <c r="J289" s="40">
        <v>0</v>
      </c>
      <c r="K289" s="40">
        <v>2531640.92</v>
      </c>
      <c r="L289" s="40">
        <v>0</v>
      </c>
      <c r="M289" s="40">
        <f t="shared" si="29"/>
        <v>4270406.5600000005</v>
      </c>
      <c r="N289" s="40">
        <f t="shared" si="28"/>
        <v>1448.8779858137902</v>
      </c>
      <c r="O289" s="49" t="s">
        <v>29</v>
      </c>
      <c r="P289" s="42" t="s">
        <v>100</v>
      </c>
    </row>
    <row r="290" spans="1:16" s="6" customFormat="1" ht="24.75" customHeight="1" x14ac:dyDescent="0.25">
      <c r="A290" s="60">
        <v>264</v>
      </c>
      <c r="B290" s="48" t="s">
        <v>319</v>
      </c>
      <c r="C290" s="34">
        <v>2001</v>
      </c>
      <c r="D290" s="34">
        <v>10</v>
      </c>
      <c r="E290" s="36">
        <v>2</v>
      </c>
      <c r="F290" s="37">
        <v>6393.4</v>
      </c>
      <c r="G290" s="41">
        <v>4560.3</v>
      </c>
      <c r="H290" s="39">
        <v>137</v>
      </c>
      <c r="I290" s="40">
        <f>прил.2!C288</f>
        <v>6802047.4800000004</v>
      </c>
      <c r="J290" s="40">
        <v>0</v>
      </c>
      <c r="K290" s="40">
        <v>2531640.92</v>
      </c>
      <c r="L290" s="40">
        <v>0</v>
      </c>
      <c r="M290" s="40">
        <f t="shared" si="29"/>
        <v>4270406.5600000005</v>
      </c>
      <c r="N290" s="40">
        <f t="shared" si="28"/>
        <v>1491.5789487533716</v>
      </c>
      <c r="O290" s="49" t="s">
        <v>29</v>
      </c>
      <c r="P290" s="42" t="s">
        <v>100</v>
      </c>
    </row>
    <row r="291" spans="1:16" s="6" customFormat="1" ht="24.75" customHeight="1" x14ac:dyDescent="0.25">
      <c r="A291" s="60">
        <v>265</v>
      </c>
      <c r="B291" s="48" t="s">
        <v>320</v>
      </c>
      <c r="C291" s="34">
        <v>2001</v>
      </c>
      <c r="D291" s="34">
        <v>8</v>
      </c>
      <c r="E291" s="36">
        <v>1</v>
      </c>
      <c r="F291" s="37">
        <v>4529.5</v>
      </c>
      <c r="G291" s="41">
        <v>3875.5</v>
      </c>
      <c r="H291" s="39">
        <v>36</v>
      </c>
      <c r="I291" s="40">
        <f>прил.2!C289</f>
        <v>3418023.74</v>
      </c>
      <c r="J291" s="40">
        <v>0</v>
      </c>
      <c r="K291" s="40">
        <v>1265820.46</v>
      </c>
      <c r="L291" s="40">
        <v>0</v>
      </c>
      <c r="M291" s="40">
        <f t="shared" si="29"/>
        <v>2152203.2800000003</v>
      </c>
      <c r="N291" s="40">
        <f t="shared" si="28"/>
        <v>881.95684169784545</v>
      </c>
      <c r="O291" s="49" t="s">
        <v>29</v>
      </c>
      <c r="P291" s="42" t="s">
        <v>100</v>
      </c>
    </row>
    <row r="292" spans="1:16" s="6" customFormat="1" ht="24.75" customHeight="1" x14ac:dyDescent="0.25">
      <c r="A292" s="60">
        <v>266</v>
      </c>
      <c r="B292" s="48" t="s">
        <v>321</v>
      </c>
      <c r="C292" s="34">
        <v>2001</v>
      </c>
      <c r="D292" s="34">
        <v>10</v>
      </c>
      <c r="E292" s="36">
        <v>3</v>
      </c>
      <c r="F292" s="37">
        <v>7653.91</v>
      </c>
      <c r="G292" s="41">
        <v>6956.4</v>
      </c>
      <c r="H292" s="39">
        <v>183</v>
      </c>
      <c r="I292" s="40">
        <f>прил.2!C290</f>
        <v>10203071.220000001</v>
      </c>
      <c r="J292" s="40">
        <v>0</v>
      </c>
      <c r="K292" s="40">
        <v>3797461.39</v>
      </c>
      <c r="L292" s="40">
        <v>0</v>
      </c>
      <c r="M292" s="40">
        <f t="shared" si="29"/>
        <v>6405609.8300000001</v>
      </c>
      <c r="N292" s="40">
        <f t="shared" si="28"/>
        <v>1466.7171554252202</v>
      </c>
      <c r="O292" s="49" t="s">
        <v>29</v>
      </c>
      <c r="P292" s="42" t="s">
        <v>100</v>
      </c>
    </row>
    <row r="293" spans="1:16" s="6" customFormat="1" ht="24.75" customHeight="1" x14ac:dyDescent="0.25">
      <c r="A293" s="60">
        <v>267</v>
      </c>
      <c r="B293" s="48" t="s">
        <v>322</v>
      </c>
      <c r="C293" s="34">
        <v>2001</v>
      </c>
      <c r="D293" s="34">
        <v>9</v>
      </c>
      <c r="E293" s="36">
        <v>1</v>
      </c>
      <c r="F293" s="37">
        <v>2651.1</v>
      </c>
      <c r="G293" s="41">
        <v>2133.75</v>
      </c>
      <c r="H293" s="39">
        <v>22</v>
      </c>
      <c r="I293" s="40">
        <f>прил.2!C291</f>
        <v>3418023.74</v>
      </c>
      <c r="J293" s="40">
        <v>0</v>
      </c>
      <c r="K293" s="40">
        <v>1265820.46</v>
      </c>
      <c r="L293" s="40">
        <v>0</v>
      </c>
      <c r="M293" s="40">
        <f t="shared" si="29"/>
        <v>2152203.2800000003</v>
      </c>
      <c r="N293" s="40">
        <f t="shared" si="28"/>
        <v>1601.8857598125367</v>
      </c>
      <c r="O293" s="49" t="s">
        <v>29</v>
      </c>
      <c r="P293" s="42" t="s">
        <v>100</v>
      </c>
    </row>
    <row r="294" spans="1:16" s="6" customFormat="1" ht="24.75" customHeight="1" x14ac:dyDescent="0.25">
      <c r="A294" s="60">
        <v>268</v>
      </c>
      <c r="B294" s="48" t="s">
        <v>323</v>
      </c>
      <c r="C294" s="34">
        <v>2001</v>
      </c>
      <c r="D294" s="34">
        <v>6</v>
      </c>
      <c r="E294" s="36">
        <v>1</v>
      </c>
      <c r="F294" s="37">
        <v>1968.5</v>
      </c>
      <c r="G294" s="41">
        <v>1649.5</v>
      </c>
      <c r="H294" s="39">
        <v>18</v>
      </c>
      <c r="I294" s="40">
        <f>прил.2!C292</f>
        <v>3418023.74</v>
      </c>
      <c r="J294" s="40">
        <v>0</v>
      </c>
      <c r="K294" s="40">
        <v>1265820.46</v>
      </c>
      <c r="L294" s="40">
        <v>0</v>
      </c>
      <c r="M294" s="40">
        <f t="shared" si="29"/>
        <v>2152203.2800000003</v>
      </c>
      <c r="N294" s="40">
        <f t="shared" si="28"/>
        <v>2072.1574658987574</v>
      </c>
      <c r="O294" s="49" t="s">
        <v>29</v>
      </c>
      <c r="P294" s="42" t="s">
        <v>100</v>
      </c>
    </row>
    <row r="295" spans="1:16" s="6" customFormat="1" ht="24.75" customHeight="1" x14ac:dyDescent="0.25">
      <c r="A295" s="60">
        <v>269</v>
      </c>
      <c r="B295" s="48" t="s">
        <v>324</v>
      </c>
      <c r="C295" s="34">
        <v>2001</v>
      </c>
      <c r="D295" s="34">
        <v>10</v>
      </c>
      <c r="E295" s="36">
        <v>4</v>
      </c>
      <c r="F295" s="37">
        <v>11029.3</v>
      </c>
      <c r="G295" s="41">
        <v>9271.07</v>
      </c>
      <c r="H295" s="39">
        <v>488</v>
      </c>
      <c r="I295" s="40">
        <f>прил.2!C293</f>
        <v>13604094.970000001</v>
      </c>
      <c r="J295" s="40">
        <v>0</v>
      </c>
      <c r="K295" s="40">
        <v>5063281.8499999996</v>
      </c>
      <c r="L295" s="40">
        <v>0</v>
      </c>
      <c r="M295" s="40">
        <f t="shared" si="29"/>
        <v>8540813.120000001</v>
      </c>
      <c r="N295" s="40">
        <f t="shared" si="28"/>
        <v>1467.3705375970628</v>
      </c>
      <c r="O295" s="49" t="s">
        <v>29</v>
      </c>
      <c r="P295" s="42" t="s">
        <v>100</v>
      </c>
    </row>
    <row r="296" spans="1:16" s="6" customFormat="1" ht="24.75" customHeight="1" x14ac:dyDescent="0.25">
      <c r="A296" s="60">
        <v>270</v>
      </c>
      <c r="B296" s="48" t="s">
        <v>325</v>
      </c>
      <c r="C296" s="34">
        <v>2001</v>
      </c>
      <c r="D296" s="34">
        <v>10</v>
      </c>
      <c r="E296" s="36">
        <v>2</v>
      </c>
      <c r="F296" s="37">
        <v>6150.3</v>
      </c>
      <c r="G296" s="41">
        <v>4970.8999999999996</v>
      </c>
      <c r="H296" s="39">
        <v>187</v>
      </c>
      <c r="I296" s="40">
        <f>прил.2!C294</f>
        <v>6802047.4800000004</v>
      </c>
      <c r="J296" s="40">
        <v>0</v>
      </c>
      <c r="K296" s="40">
        <v>2531640.9300000002</v>
      </c>
      <c r="L296" s="40">
        <v>0</v>
      </c>
      <c r="M296" s="40">
        <f t="shared" si="29"/>
        <v>4270406.5500000007</v>
      </c>
      <c r="N296" s="40">
        <f t="shared" si="28"/>
        <v>1368.3734293588689</v>
      </c>
      <c r="O296" s="49" t="s">
        <v>29</v>
      </c>
      <c r="P296" s="42" t="s">
        <v>100</v>
      </c>
    </row>
    <row r="297" spans="1:16" s="6" customFormat="1" ht="24.75" customHeight="1" x14ac:dyDescent="0.25">
      <c r="A297" s="60">
        <v>271</v>
      </c>
      <c r="B297" s="48" t="s">
        <v>326</v>
      </c>
      <c r="C297" s="34">
        <v>2001</v>
      </c>
      <c r="D297" s="34">
        <v>10</v>
      </c>
      <c r="E297" s="36">
        <v>1</v>
      </c>
      <c r="F297" s="37">
        <v>3076.5</v>
      </c>
      <c r="G297" s="41">
        <v>2494.61</v>
      </c>
      <c r="H297" s="39">
        <v>110</v>
      </c>
      <c r="I297" s="40">
        <f>прил.2!C295</f>
        <v>3418023.74</v>
      </c>
      <c r="J297" s="40">
        <v>0</v>
      </c>
      <c r="K297" s="40">
        <v>1265820.46</v>
      </c>
      <c r="L297" s="40">
        <v>0</v>
      </c>
      <c r="M297" s="40">
        <f t="shared" si="29"/>
        <v>2152203.2800000003</v>
      </c>
      <c r="N297" s="40">
        <f t="shared" si="28"/>
        <v>1370.163568654018</v>
      </c>
      <c r="O297" s="49" t="s">
        <v>29</v>
      </c>
      <c r="P297" s="42" t="s">
        <v>100</v>
      </c>
    </row>
    <row r="298" spans="1:16" s="6" customFormat="1" ht="24.75" customHeight="1" x14ac:dyDescent="0.25">
      <c r="A298" s="60">
        <v>272</v>
      </c>
      <c r="B298" s="48" t="s">
        <v>327</v>
      </c>
      <c r="C298" s="34">
        <v>2001</v>
      </c>
      <c r="D298" s="34">
        <v>12</v>
      </c>
      <c r="E298" s="36">
        <v>1</v>
      </c>
      <c r="F298" s="41">
        <v>5765.87</v>
      </c>
      <c r="G298" s="41">
        <v>4540.7</v>
      </c>
      <c r="H298" s="39">
        <v>179</v>
      </c>
      <c r="I298" s="40">
        <f>прил.2!C296</f>
        <v>8235317.8399999999</v>
      </c>
      <c r="J298" s="40">
        <v>0</v>
      </c>
      <c r="K298" s="40">
        <v>3069116.91</v>
      </c>
      <c r="L298" s="40">
        <v>0</v>
      </c>
      <c r="M298" s="40">
        <f t="shared" si="29"/>
        <v>5166200.93</v>
      </c>
      <c r="N298" s="40">
        <f t="shared" si="28"/>
        <v>1813.6670205034466</v>
      </c>
      <c r="O298" s="49" t="s">
        <v>29</v>
      </c>
      <c r="P298" s="42" t="s">
        <v>100</v>
      </c>
    </row>
    <row r="299" spans="1:16" s="6" customFormat="1" ht="24.75" customHeight="1" x14ac:dyDescent="0.25">
      <c r="A299" s="60">
        <v>273</v>
      </c>
      <c r="B299" s="48" t="s">
        <v>328</v>
      </c>
      <c r="C299" s="34">
        <v>2001</v>
      </c>
      <c r="D299" s="34">
        <v>8</v>
      </c>
      <c r="E299" s="36">
        <v>3</v>
      </c>
      <c r="F299" s="41">
        <v>4782.3</v>
      </c>
      <c r="G299" s="41">
        <v>4289.2</v>
      </c>
      <c r="H299" s="39">
        <v>108</v>
      </c>
      <c r="I299" s="40">
        <f>прил.2!C297</f>
        <v>10203071.220000001</v>
      </c>
      <c r="J299" s="40">
        <v>0</v>
      </c>
      <c r="K299" s="40">
        <v>3797461.39</v>
      </c>
      <c r="L299" s="40">
        <v>0</v>
      </c>
      <c r="M299" s="40">
        <f t="shared" si="29"/>
        <v>6405609.8300000001</v>
      </c>
      <c r="N299" s="40">
        <f t="shared" si="28"/>
        <v>2378.7818754080017</v>
      </c>
      <c r="O299" s="49" t="s">
        <v>29</v>
      </c>
      <c r="P299" s="42" t="s">
        <v>100</v>
      </c>
    </row>
    <row r="300" spans="1:16" s="6" customFormat="1" ht="24.75" customHeight="1" x14ac:dyDescent="0.25">
      <c r="A300" s="60">
        <v>274</v>
      </c>
      <c r="B300" s="48" t="s">
        <v>329</v>
      </c>
      <c r="C300" s="34">
        <v>2001</v>
      </c>
      <c r="D300" s="34">
        <v>13</v>
      </c>
      <c r="E300" s="36">
        <v>8</v>
      </c>
      <c r="F300" s="41">
        <v>23994.74</v>
      </c>
      <c r="G300" s="41">
        <v>21843.7</v>
      </c>
      <c r="H300" s="39">
        <v>409</v>
      </c>
      <c r="I300" s="40">
        <f>прил.2!C298</f>
        <v>34935123.289999999</v>
      </c>
      <c r="J300" s="40">
        <v>0</v>
      </c>
      <c r="K300" s="40">
        <v>13005036.57</v>
      </c>
      <c r="L300" s="40">
        <v>0</v>
      </c>
      <c r="M300" s="40">
        <f t="shared" si="29"/>
        <v>21930086.719999999</v>
      </c>
      <c r="N300" s="40">
        <f t="shared" si="28"/>
        <v>1599.3226097227116</v>
      </c>
      <c r="O300" s="49" t="s">
        <v>29</v>
      </c>
      <c r="P300" s="42" t="s">
        <v>100</v>
      </c>
    </row>
    <row r="301" spans="1:16" s="6" customFormat="1" ht="24.75" customHeight="1" x14ac:dyDescent="0.25">
      <c r="A301" s="60">
        <v>275</v>
      </c>
      <c r="B301" s="48" t="s">
        <v>330</v>
      </c>
      <c r="C301" s="34">
        <v>2001</v>
      </c>
      <c r="D301" s="34">
        <v>14</v>
      </c>
      <c r="E301" s="36">
        <v>1</v>
      </c>
      <c r="F301" s="41">
        <v>5498.72</v>
      </c>
      <c r="G301" s="41">
        <v>4315.3999999999996</v>
      </c>
      <c r="H301" s="39">
        <v>159</v>
      </c>
      <c r="I301" s="40">
        <f>прил.2!C299</f>
        <v>7759475.1600000001</v>
      </c>
      <c r="J301" s="40">
        <v>0</v>
      </c>
      <c r="K301" s="40">
        <v>2890676.04</v>
      </c>
      <c r="L301" s="40">
        <v>0</v>
      </c>
      <c r="M301" s="40">
        <f t="shared" si="29"/>
        <v>4868799.12</v>
      </c>
      <c r="N301" s="40">
        <f t="shared" si="28"/>
        <v>1798.0894378273163</v>
      </c>
      <c r="O301" s="49" t="s">
        <v>29</v>
      </c>
      <c r="P301" s="42" t="s">
        <v>100</v>
      </c>
    </row>
    <row r="302" spans="1:16" s="6" customFormat="1" ht="24.75" customHeight="1" x14ac:dyDescent="0.25">
      <c r="A302" s="60">
        <v>276</v>
      </c>
      <c r="B302" s="59" t="s">
        <v>331</v>
      </c>
      <c r="C302" s="34">
        <v>2001</v>
      </c>
      <c r="D302" s="34">
        <v>10</v>
      </c>
      <c r="E302" s="36">
        <v>2</v>
      </c>
      <c r="F302" s="41">
        <v>5617.8</v>
      </c>
      <c r="G302" s="41">
        <v>4580.24</v>
      </c>
      <c r="H302" s="39">
        <v>205</v>
      </c>
      <c r="I302" s="40">
        <f>прил.2!C300</f>
        <v>7759475.1600000001</v>
      </c>
      <c r="J302" s="40">
        <v>0</v>
      </c>
      <c r="K302" s="40">
        <v>2890676.04</v>
      </c>
      <c r="L302" s="40">
        <v>0</v>
      </c>
      <c r="M302" s="40">
        <f t="shared" si="29"/>
        <v>4868799.12</v>
      </c>
      <c r="N302" s="40">
        <f t="shared" si="28"/>
        <v>1694.1197753829495</v>
      </c>
      <c r="O302" s="49" t="s">
        <v>29</v>
      </c>
      <c r="P302" s="42" t="s">
        <v>100</v>
      </c>
    </row>
    <row r="303" spans="1:16" s="6" customFormat="1" ht="24.75" customHeight="1" x14ac:dyDescent="0.25">
      <c r="A303" s="60">
        <v>277</v>
      </c>
      <c r="B303" s="59" t="s">
        <v>332</v>
      </c>
      <c r="C303" s="34">
        <v>2001</v>
      </c>
      <c r="D303" s="34">
        <v>10</v>
      </c>
      <c r="E303" s="36">
        <v>2</v>
      </c>
      <c r="F303" s="41">
        <v>8038.9</v>
      </c>
      <c r="G303" s="41">
        <v>6550.2</v>
      </c>
      <c r="H303" s="39">
        <v>234</v>
      </c>
      <c r="I303" s="40">
        <f>прил.2!C301</f>
        <v>6802047.4800000004</v>
      </c>
      <c r="J303" s="40">
        <v>0</v>
      </c>
      <c r="K303" s="40">
        <v>2531640.9300000002</v>
      </c>
      <c r="L303" s="40">
        <v>0</v>
      </c>
      <c r="M303" s="40">
        <f t="shared" si="29"/>
        <v>4270406.5500000007</v>
      </c>
      <c r="N303" s="40">
        <f t="shared" si="28"/>
        <v>1038.4488229367043</v>
      </c>
      <c r="O303" s="49" t="s">
        <v>29</v>
      </c>
      <c r="P303" s="42" t="s">
        <v>100</v>
      </c>
    </row>
    <row r="304" spans="1:16" s="6" customFormat="1" ht="24.75" customHeight="1" x14ac:dyDescent="0.25">
      <c r="A304" s="60">
        <v>278</v>
      </c>
      <c r="B304" s="59" t="s">
        <v>333</v>
      </c>
      <c r="C304" s="34">
        <v>2001</v>
      </c>
      <c r="D304" s="34">
        <v>10</v>
      </c>
      <c r="E304" s="36">
        <v>4</v>
      </c>
      <c r="F304" s="37">
        <v>11959.4</v>
      </c>
      <c r="G304" s="41">
        <v>8690.5</v>
      </c>
      <c r="H304" s="39">
        <v>333</v>
      </c>
      <c r="I304" s="40">
        <f>прил.2!C302</f>
        <v>13604094.970000001</v>
      </c>
      <c r="J304" s="40">
        <v>0</v>
      </c>
      <c r="K304" s="40">
        <v>5063281.8499999996</v>
      </c>
      <c r="L304" s="40">
        <v>0</v>
      </c>
      <c r="M304" s="40">
        <f t="shared" si="29"/>
        <v>8540813.120000001</v>
      </c>
      <c r="N304" s="40">
        <f t="shared" si="28"/>
        <v>1565.3984201139176</v>
      </c>
      <c r="O304" s="49" t="s">
        <v>29</v>
      </c>
      <c r="P304" s="42" t="s">
        <v>100</v>
      </c>
    </row>
    <row r="305" spans="1:16" s="6" customFormat="1" ht="24.75" customHeight="1" x14ac:dyDescent="0.25">
      <c r="A305" s="60">
        <v>279</v>
      </c>
      <c r="B305" s="59" t="s">
        <v>334</v>
      </c>
      <c r="C305" s="34">
        <v>2001</v>
      </c>
      <c r="D305" s="34">
        <v>9</v>
      </c>
      <c r="E305" s="36">
        <v>2</v>
      </c>
      <c r="F305" s="37">
        <v>5646.1</v>
      </c>
      <c r="G305" s="41">
        <v>4178</v>
      </c>
      <c r="H305" s="39">
        <v>183</v>
      </c>
      <c r="I305" s="40">
        <f>прил.2!C303</f>
        <v>6802047.4800000004</v>
      </c>
      <c r="J305" s="40">
        <v>0</v>
      </c>
      <c r="K305" s="40">
        <v>2531640.9300000002</v>
      </c>
      <c r="L305" s="40">
        <v>0</v>
      </c>
      <c r="M305" s="40">
        <f t="shared" ref="M305:M320" si="30">I305-J305-K305-L305</f>
        <v>4270406.5500000007</v>
      </c>
      <c r="N305" s="40">
        <f t="shared" si="28"/>
        <v>1628.0630636668263</v>
      </c>
      <c r="O305" s="49" t="s">
        <v>29</v>
      </c>
      <c r="P305" s="42" t="s">
        <v>100</v>
      </c>
    </row>
    <row r="306" spans="1:16" s="6" customFormat="1" ht="24.75" customHeight="1" x14ac:dyDescent="0.25">
      <c r="A306" s="60">
        <v>280</v>
      </c>
      <c r="B306" s="48" t="s">
        <v>335</v>
      </c>
      <c r="C306" s="34" t="s">
        <v>336</v>
      </c>
      <c r="D306" s="34">
        <v>10</v>
      </c>
      <c r="E306" s="36">
        <v>6</v>
      </c>
      <c r="F306" s="37">
        <v>15842.3</v>
      </c>
      <c r="G306" s="41">
        <v>14143.97</v>
      </c>
      <c r="H306" s="39">
        <v>803</v>
      </c>
      <c r="I306" s="40">
        <f>прил.2!C304</f>
        <v>62409901.689999998</v>
      </c>
      <c r="J306" s="40">
        <v>0</v>
      </c>
      <c r="K306" s="40">
        <v>2890676.04</v>
      </c>
      <c r="L306" s="40">
        <v>0</v>
      </c>
      <c r="M306" s="40">
        <f t="shared" si="30"/>
        <v>59519225.649999999</v>
      </c>
      <c r="N306" s="40">
        <f t="shared" si="28"/>
        <v>4412.4741278438796</v>
      </c>
      <c r="O306" s="49" t="s">
        <v>67</v>
      </c>
      <c r="P306" s="42" t="s">
        <v>100</v>
      </c>
    </row>
    <row r="307" spans="1:16" s="6" customFormat="1" ht="24.75" customHeight="1" x14ac:dyDescent="0.25">
      <c r="A307" s="60">
        <v>281</v>
      </c>
      <c r="B307" s="48" t="s">
        <v>337</v>
      </c>
      <c r="C307" s="34">
        <v>2002</v>
      </c>
      <c r="D307" s="34">
        <v>10</v>
      </c>
      <c r="E307" s="36">
        <v>3</v>
      </c>
      <c r="F307" s="37">
        <v>6710.33</v>
      </c>
      <c r="G307" s="41">
        <v>6100.3</v>
      </c>
      <c r="H307" s="39">
        <v>244</v>
      </c>
      <c r="I307" s="40">
        <f>прил.2!C305</f>
        <v>10203071.220000001</v>
      </c>
      <c r="J307" s="40">
        <v>0</v>
      </c>
      <c r="K307" s="40">
        <v>3797461.39</v>
      </c>
      <c r="L307" s="40">
        <v>0</v>
      </c>
      <c r="M307" s="40">
        <f t="shared" si="30"/>
        <v>6405609.8300000001</v>
      </c>
      <c r="N307" s="40">
        <f t="shared" si="28"/>
        <v>1672.5523695555958</v>
      </c>
      <c r="O307" s="49" t="s">
        <v>29</v>
      </c>
      <c r="P307" s="42" t="s">
        <v>100</v>
      </c>
    </row>
    <row r="308" spans="1:16" s="6" customFormat="1" ht="24.75" customHeight="1" x14ac:dyDescent="0.25">
      <c r="A308" s="60">
        <v>282</v>
      </c>
      <c r="B308" s="48" t="s">
        <v>338</v>
      </c>
      <c r="C308" s="34">
        <v>2002</v>
      </c>
      <c r="D308" s="34">
        <v>16</v>
      </c>
      <c r="E308" s="36">
        <v>5</v>
      </c>
      <c r="F308" s="37">
        <v>16645.53</v>
      </c>
      <c r="G308" s="41">
        <v>15131.8</v>
      </c>
      <c r="H308" s="39">
        <v>135</v>
      </c>
      <c r="I308" s="40">
        <f>прил.2!C306</f>
        <v>21823141.899999999</v>
      </c>
      <c r="J308" s="40">
        <v>0</v>
      </c>
      <c r="K308" s="40">
        <v>8126297.1799999997</v>
      </c>
      <c r="L308" s="40">
        <v>0</v>
      </c>
      <c r="M308" s="40">
        <f t="shared" si="30"/>
        <v>13696844.719999999</v>
      </c>
      <c r="N308" s="40">
        <f t="shared" si="28"/>
        <v>1442.203961194306</v>
      </c>
      <c r="O308" s="49" t="s">
        <v>29</v>
      </c>
      <c r="P308" s="42" t="s">
        <v>100</v>
      </c>
    </row>
    <row r="309" spans="1:16" s="6" customFormat="1" ht="24.75" customHeight="1" x14ac:dyDescent="0.25">
      <c r="A309" s="60">
        <v>283</v>
      </c>
      <c r="B309" s="48" t="s">
        <v>339</v>
      </c>
      <c r="C309" s="34">
        <v>2002</v>
      </c>
      <c r="D309" s="34">
        <v>10</v>
      </c>
      <c r="E309" s="36">
        <v>1</v>
      </c>
      <c r="F309" s="41">
        <v>2568.5</v>
      </c>
      <c r="G309" s="41">
        <v>2318.6</v>
      </c>
      <c r="H309" s="39">
        <v>45</v>
      </c>
      <c r="I309" s="40">
        <f>прил.2!C307</f>
        <v>3418023.74</v>
      </c>
      <c r="J309" s="40">
        <v>0</v>
      </c>
      <c r="K309" s="40">
        <v>1265820.46</v>
      </c>
      <c r="L309" s="40">
        <v>0</v>
      </c>
      <c r="M309" s="40">
        <f t="shared" si="30"/>
        <v>2152203.2800000003</v>
      </c>
      <c r="N309" s="40">
        <f t="shared" si="28"/>
        <v>1474.1756836021739</v>
      </c>
      <c r="O309" s="49" t="s">
        <v>29</v>
      </c>
      <c r="P309" s="42" t="s">
        <v>100</v>
      </c>
    </row>
    <row r="310" spans="1:16" s="6" customFormat="1" ht="24.75" customHeight="1" x14ac:dyDescent="0.25">
      <c r="A310" s="60">
        <v>284</v>
      </c>
      <c r="B310" s="48" t="s">
        <v>340</v>
      </c>
      <c r="C310" s="34">
        <v>2002</v>
      </c>
      <c r="D310" s="34">
        <v>10</v>
      </c>
      <c r="E310" s="36">
        <v>2</v>
      </c>
      <c r="F310" s="41">
        <v>5392.31</v>
      </c>
      <c r="G310" s="41">
        <v>4902.1000000000004</v>
      </c>
      <c r="H310" s="39">
        <v>131</v>
      </c>
      <c r="I310" s="40">
        <f>прил.2!C308</f>
        <v>7759475.1600000001</v>
      </c>
      <c r="J310" s="40">
        <v>0</v>
      </c>
      <c r="K310" s="40">
        <v>2890676.04</v>
      </c>
      <c r="L310" s="40">
        <v>0</v>
      </c>
      <c r="M310" s="40">
        <f t="shared" si="30"/>
        <v>4868799.12</v>
      </c>
      <c r="N310" s="40">
        <f t="shared" si="28"/>
        <v>1582.887978621407</v>
      </c>
      <c r="O310" s="49" t="s">
        <v>29</v>
      </c>
      <c r="P310" s="42" t="s">
        <v>100</v>
      </c>
    </row>
    <row r="311" spans="1:16" s="6" customFormat="1" ht="24.75" customHeight="1" x14ac:dyDescent="0.25">
      <c r="A311" s="60">
        <v>285</v>
      </c>
      <c r="B311" s="48" t="s">
        <v>341</v>
      </c>
      <c r="C311" s="34">
        <v>2002</v>
      </c>
      <c r="D311" s="34">
        <v>10</v>
      </c>
      <c r="E311" s="36">
        <v>3</v>
      </c>
      <c r="F311" s="37">
        <v>10014.1</v>
      </c>
      <c r="G311" s="41">
        <v>6960.4</v>
      </c>
      <c r="H311" s="39">
        <v>108</v>
      </c>
      <c r="I311" s="40">
        <f>прил.2!C309</f>
        <v>10203071.220000001</v>
      </c>
      <c r="J311" s="40">
        <v>0</v>
      </c>
      <c r="K311" s="40">
        <v>3797461.39</v>
      </c>
      <c r="L311" s="40">
        <v>0</v>
      </c>
      <c r="M311" s="40">
        <f t="shared" si="30"/>
        <v>6405609.8300000001</v>
      </c>
      <c r="N311" s="40">
        <f t="shared" si="28"/>
        <v>1465.8742629733924</v>
      </c>
      <c r="O311" s="49" t="s">
        <v>29</v>
      </c>
      <c r="P311" s="42" t="s">
        <v>100</v>
      </c>
    </row>
    <row r="312" spans="1:16" s="6" customFormat="1" ht="24.75" customHeight="1" x14ac:dyDescent="0.25">
      <c r="A312" s="60">
        <v>286</v>
      </c>
      <c r="B312" s="59" t="s">
        <v>342</v>
      </c>
      <c r="C312" s="34">
        <v>2002</v>
      </c>
      <c r="D312" s="34">
        <v>10</v>
      </c>
      <c r="E312" s="36">
        <v>3</v>
      </c>
      <c r="F312" s="41">
        <v>8256.2000000000007</v>
      </c>
      <c r="G312" s="41">
        <v>7353.8</v>
      </c>
      <c r="H312" s="39">
        <v>207</v>
      </c>
      <c r="I312" s="40">
        <f>прил.2!C310</f>
        <v>11639212.74</v>
      </c>
      <c r="J312" s="40">
        <v>0</v>
      </c>
      <c r="K312" s="40">
        <v>4336014.05</v>
      </c>
      <c r="L312" s="40">
        <v>0</v>
      </c>
      <c r="M312" s="40">
        <f t="shared" si="30"/>
        <v>7303198.6900000004</v>
      </c>
      <c r="N312" s="40">
        <f t="shared" si="28"/>
        <v>1582.7480676656967</v>
      </c>
      <c r="O312" s="49" t="s">
        <v>29</v>
      </c>
      <c r="P312" s="42" t="s">
        <v>100</v>
      </c>
    </row>
    <row r="313" spans="1:16" s="6" customFormat="1" ht="24.75" customHeight="1" x14ac:dyDescent="0.25">
      <c r="A313" s="60">
        <v>287</v>
      </c>
      <c r="B313" s="48" t="s">
        <v>343</v>
      </c>
      <c r="C313" s="34">
        <v>2002</v>
      </c>
      <c r="D313" s="34">
        <v>10</v>
      </c>
      <c r="E313" s="36">
        <v>2</v>
      </c>
      <c r="F313" s="41">
        <v>5687.6</v>
      </c>
      <c r="G313" s="41">
        <v>4626.8</v>
      </c>
      <c r="H313" s="39">
        <v>177</v>
      </c>
      <c r="I313" s="40">
        <f>прил.2!C311</f>
        <v>6802047.4800000004</v>
      </c>
      <c r="J313" s="40">
        <v>0</v>
      </c>
      <c r="K313" s="40">
        <v>2531640.9300000002</v>
      </c>
      <c r="L313" s="40">
        <v>0</v>
      </c>
      <c r="M313" s="40">
        <f t="shared" si="30"/>
        <v>4270406.5500000007</v>
      </c>
      <c r="N313" s="40">
        <f t="shared" si="28"/>
        <v>1470.1408057404685</v>
      </c>
      <c r="O313" s="49" t="s">
        <v>29</v>
      </c>
      <c r="P313" s="42" t="s">
        <v>100</v>
      </c>
    </row>
    <row r="314" spans="1:16" s="6" customFormat="1" ht="24.75" customHeight="1" x14ac:dyDescent="0.25">
      <c r="A314" s="60">
        <v>288</v>
      </c>
      <c r="B314" s="59" t="s">
        <v>344</v>
      </c>
      <c r="C314" s="34">
        <v>2002</v>
      </c>
      <c r="D314" s="34">
        <v>10</v>
      </c>
      <c r="E314" s="36">
        <v>2</v>
      </c>
      <c r="F314" s="37">
        <v>5654.5</v>
      </c>
      <c r="G314" s="41">
        <v>4535.5</v>
      </c>
      <c r="H314" s="39">
        <v>192</v>
      </c>
      <c r="I314" s="40">
        <f>прил.2!C312</f>
        <v>3418023.74</v>
      </c>
      <c r="J314" s="40">
        <v>0</v>
      </c>
      <c r="K314" s="40">
        <v>1265820.46</v>
      </c>
      <c r="L314" s="40">
        <v>0</v>
      </c>
      <c r="M314" s="40">
        <f t="shared" si="30"/>
        <v>2152203.2800000003</v>
      </c>
      <c r="N314" s="40">
        <f t="shared" si="28"/>
        <v>753.61564105390812</v>
      </c>
      <c r="O314" s="49" t="s">
        <v>29</v>
      </c>
      <c r="P314" s="42" t="s">
        <v>100</v>
      </c>
    </row>
    <row r="315" spans="1:16" s="6" customFormat="1" ht="24.75" customHeight="1" x14ac:dyDescent="0.25">
      <c r="A315" s="60">
        <v>289</v>
      </c>
      <c r="B315" s="48" t="s">
        <v>83</v>
      </c>
      <c r="C315" s="34">
        <v>1957</v>
      </c>
      <c r="D315" s="34">
        <v>3</v>
      </c>
      <c r="E315" s="36">
        <v>4</v>
      </c>
      <c r="F315" s="41">
        <v>2371.3000000000002</v>
      </c>
      <c r="G315" s="41">
        <v>2199.8000000000002</v>
      </c>
      <c r="H315" s="39">
        <v>82</v>
      </c>
      <c r="I315" s="40">
        <f>прил.2!C313</f>
        <v>19552537.639999997</v>
      </c>
      <c r="J315" s="40">
        <v>0</v>
      </c>
      <c r="K315" s="40">
        <v>0</v>
      </c>
      <c r="L315" s="40">
        <v>0</v>
      </c>
      <c r="M315" s="40">
        <f t="shared" si="30"/>
        <v>19552537.639999997</v>
      </c>
      <c r="N315" s="40">
        <f t="shared" si="28"/>
        <v>8888.3251386489665</v>
      </c>
      <c r="O315" s="49" t="s">
        <v>28</v>
      </c>
      <c r="P315" s="42" t="s">
        <v>100</v>
      </c>
    </row>
    <row r="316" spans="1:16" s="6" customFormat="1" ht="24.75" customHeight="1" x14ac:dyDescent="0.25">
      <c r="A316" s="60">
        <v>290</v>
      </c>
      <c r="B316" s="48" t="s">
        <v>345</v>
      </c>
      <c r="C316" s="34">
        <v>1971</v>
      </c>
      <c r="D316" s="34">
        <v>5</v>
      </c>
      <c r="E316" s="36">
        <v>8</v>
      </c>
      <c r="F316" s="37">
        <v>5722.1</v>
      </c>
      <c r="G316" s="41">
        <v>5672.31</v>
      </c>
      <c r="H316" s="39">
        <v>267</v>
      </c>
      <c r="I316" s="40">
        <f>прил.2!C314</f>
        <v>21434617.98</v>
      </c>
      <c r="J316" s="40">
        <v>0</v>
      </c>
      <c r="K316" s="40">
        <v>0</v>
      </c>
      <c r="L316" s="40">
        <v>0</v>
      </c>
      <c r="M316" s="40">
        <f t="shared" si="30"/>
        <v>21434617.98</v>
      </c>
      <c r="N316" s="40">
        <f t="shared" si="28"/>
        <v>3778.8163869746186</v>
      </c>
      <c r="O316" s="49" t="s">
        <v>29</v>
      </c>
      <c r="P316" s="42" t="s">
        <v>100</v>
      </c>
    </row>
    <row r="317" spans="1:16" s="6" customFormat="1" ht="24.75" customHeight="1" x14ac:dyDescent="0.25">
      <c r="A317" s="60">
        <v>291</v>
      </c>
      <c r="B317" s="61" t="s">
        <v>84</v>
      </c>
      <c r="C317" s="62">
        <v>1971</v>
      </c>
      <c r="D317" s="62">
        <v>5</v>
      </c>
      <c r="E317" s="36">
        <v>8</v>
      </c>
      <c r="F317" s="37">
        <v>6246.57</v>
      </c>
      <c r="G317" s="41">
        <v>5678.7</v>
      </c>
      <c r="H317" s="39">
        <v>292</v>
      </c>
      <c r="I317" s="40">
        <f>прил.2!C315</f>
        <v>23599248.809999999</v>
      </c>
      <c r="J317" s="40">
        <v>0</v>
      </c>
      <c r="K317" s="40">
        <v>0</v>
      </c>
      <c r="L317" s="40">
        <v>0</v>
      </c>
      <c r="M317" s="40">
        <f t="shared" si="30"/>
        <v>23599248.809999999</v>
      </c>
      <c r="N317" s="40">
        <f t="shared" si="28"/>
        <v>4155.7484653177662</v>
      </c>
      <c r="O317" s="49" t="s">
        <v>29</v>
      </c>
      <c r="P317" s="42" t="s">
        <v>100</v>
      </c>
    </row>
    <row r="318" spans="1:16" s="6" customFormat="1" ht="24.75" customHeight="1" x14ac:dyDescent="0.25">
      <c r="A318" s="60">
        <v>292</v>
      </c>
      <c r="B318" s="48" t="s">
        <v>346</v>
      </c>
      <c r="C318" s="34">
        <v>1953</v>
      </c>
      <c r="D318" s="34">
        <v>2</v>
      </c>
      <c r="E318" s="36">
        <v>3</v>
      </c>
      <c r="F318" s="37">
        <v>1166.7</v>
      </c>
      <c r="G318" s="41">
        <v>1068</v>
      </c>
      <c r="H318" s="39">
        <v>25</v>
      </c>
      <c r="I318" s="40">
        <f>прил.2!C316</f>
        <v>19949860.599999998</v>
      </c>
      <c r="J318" s="40">
        <v>0</v>
      </c>
      <c r="K318" s="40">
        <v>0</v>
      </c>
      <c r="L318" s="40">
        <v>0</v>
      </c>
      <c r="M318" s="40">
        <f t="shared" si="30"/>
        <v>19949860.599999998</v>
      </c>
      <c r="N318" s="40">
        <f t="shared" si="28"/>
        <v>18679.644756554306</v>
      </c>
      <c r="O318" s="49" t="s">
        <v>28</v>
      </c>
      <c r="P318" s="42" t="s">
        <v>100</v>
      </c>
    </row>
    <row r="319" spans="1:16" s="6" customFormat="1" ht="24.75" customHeight="1" x14ac:dyDescent="0.25">
      <c r="A319" s="60">
        <v>293</v>
      </c>
      <c r="B319" s="46" t="s">
        <v>80</v>
      </c>
      <c r="C319" s="34">
        <v>1983</v>
      </c>
      <c r="D319" s="34">
        <v>9</v>
      </c>
      <c r="E319" s="36">
        <v>5</v>
      </c>
      <c r="F319" s="37">
        <v>12110</v>
      </c>
      <c r="G319" s="52">
        <v>10334</v>
      </c>
      <c r="H319" s="39">
        <v>519</v>
      </c>
      <c r="I319" s="40">
        <f>прил.2!C317</f>
        <v>33212466.41</v>
      </c>
      <c r="J319" s="40">
        <v>0</v>
      </c>
      <c r="K319" s="40">
        <v>0</v>
      </c>
      <c r="L319" s="40">
        <v>0</v>
      </c>
      <c r="M319" s="40">
        <f t="shared" si="30"/>
        <v>33212466.41</v>
      </c>
      <c r="N319" s="40">
        <f t="shared" si="28"/>
        <v>3213.9023040449001</v>
      </c>
      <c r="O319" s="49" t="s">
        <v>29</v>
      </c>
      <c r="P319" s="42" t="s">
        <v>100</v>
      </c>
    </row>
    <row r="320" spans="1:16" s="6" customFormat="1" ht="24.75" customHeight="1" x14ac:dyDescent="0.25">
      <c r="A320" s="60">
        <v>294</v>
      </c>
      <c r="B320" s="48" t="s">
        <v>347</v>
      </c>
      <c r="C320" s="34">
        <v>1977</v>
      </c>
      <c r="D320" s="34">
        <v>5</v>
      </c>
      <c r="E320" s="36">
        <v>6</v>
      </c>
      <c r="F320" s="41">
        <v>4856</v>
      </c>
      <c r="G320" s="41">
        <v>4438.1000000000004</v>
      </c>
      <c r="H320" s="39">
        <v>269</v>
      </c>
      <c r="I320" s="40">
        <f>прил.2!C318</f>
        <v>49116385.859999999</v>
      </c>
      <c r="J320" s="40">
        <v>0</v>
      </c>
      <c r="K320" s="40">
        <v>0</v>
      </c>
      <c r="L320" s="40">
        <v>0</v>
      </c>
      <c r="M320" s="40">
        <f t="shared" si="30"/>
        <v>49116385.859999999</v>
      </c>
      <c r="N320" s="40">
        <f t="shared" si="28"/>
        <v>11066.984939501137</v>
      </c>
      <c r="O320" s="49" t="s">
        <v>29</v>
      </c>
      <c r="P320" s="42" t="s">
        <v>100</v>
      </c>
    </row>
    <row r="321" spans="1:16" s="6" customFormat="1" ht="24.75" customHeight="1" x14ac:dyDescent="0.25">
      <c r="A321" s="45" t="s">
        <v>89</v>
      </c>
      <c r="B321" s="27"/>
      <c r="C321" s="28" t="s">
        <v>26</v>
      </c>
      <c r="D321" s="28" t="s">
        <v>26</v>
      </c>
      <c r="E321" s="28" t="s">
        <v>26</v>
      </c>
      <c r="F321" s="29">
        <f t="shared" ref="F321:M321" si="31">SUM(F322:F325)</f>
        <v>2073.9299999999998</v>
      </c>
      <c r="G321" s="29">
        <f t="shared" si="31"/>
        <v>2002.5</v>
      </c>
      <c r="H321" s="30">
        <f t="shared" si="31"/>
        <v>80</v>
      </c>
      <c r="I321" s="29">
        <f t="shared" si="31"/>
        <v>2303592.29</v>
      </c>
      <c r="J321" s="29">
        <f t="shared" si="31"/>
        <v>0</v>
      </c>
      <c r="K321" s="29">
        <f t="shared" si="31"/>
        <v>0</v>
      </c>
      <c r="L321" s="29">
        <f t="shared" si="31"/>
        <v>0</v>
      </c>
      <c r="M321" s="29">
        <f t="shared" si="31"/>
        <v>2303592.29</v>
      </c>
      <c r="N321" s="31">
        <f t="shared" si="28"/>
        <v>1150.3581972534332</v>
      </c>
      <c r="O321" s="32" t="s">
        <v>26</v>
      </c>
      <c r="P321" s="32" t="s">
        <v>26</v>
      </c>
    </row>
    <row r="322" spans="1:16" s="6" customFormat="1" ht="24.75" customHeight="1" x14ac:dyDescent="0.25">
      <c r="A322" s="34">
        <v>295</v>
      </c>
      <c r="B322" s="48" t="s">
        <v>348</v>
      </c>
      <c r="C322" s="34">
        <v>1960</v>
      </c>
      <c r="D322" s="34">
        <v>2</v>
      </c>
      <c r="E322" s="36">
        <v>2</v>
      </c>
      <c r="F322" s="41">
        <v>390</v>
      </c>
      <c r="G322" s="41">
        <v>386.4</v>
      </c>
      <c r="H322" s="39">
        <v>17</v>
      </c>
      <c r="I322" s="40">
        <f>прил.2!C320</f>
        <v>150000</v>
      </c>
      <c r="J322" s="40">
        <v>0</v>
      </c>
      <c r="K322" s="40">
        <v>0</v>
      </c>
      <c r="L322" s="40">
        <v>0</v>
      </c>
      <c r="M322" s="40">
        <f>I322-J322-K322-L322</f>
        <v>150000</v>
      </c>
      <c r="N322" s="40">
        <f t="shared" si="28"/>
        <v>388.19875776397515</v>
      </c>
      <c r="O322" s="49" t="s">
        <v>29</v>
      </c>
      <c r="P322" s="42" t="s">
        <v>100</v>
      </c>
    </row>
    <row r="323" spans="1:16" s="6" customFormat="1" ht="24.75" customHeight="1" x14ac:dyDescent="0.25">
      <c r="A323" s="34">
        <v>296</v>
      </c>
      <c r="B323" s="48" t="s">
        <v>349</v>
      </c>
      <c r="C323" s="34">
        <v>1963</v>
      </c>
      <c r="D323" s="34">
        <v>2</v>
      </c>
      <c r="E323" s="36">
        <v>2</v>
      </c>
      <c r="F323" s="41">
        <v>626.9</v>
      </c>
      <c r="G323" s="41">
        <v>623.29999999999995</v>
      </c>
      <c r="H323" s="39">
        <v>26</v>
      </c>
      <c r="I323" s="40">
        <f>прил.2!C321</f>
        <v>150000</v>
      </c>
      <c r="J323" s="40">
        <v>0</v>
      </c>
      <c r="K323" s="40">
        <v>0</v>
      </c>
      <c r="L323" s="40">
        <v>0</v>
      </c>
      <c r="M323" s="40">
        <f>I323-J323-K323-L323</f>
        <v>150000</v>
      </c>
      <c r="N323" s="40">
        <f t="shared" si="28"/>
        <v>240.65458045884807</v>
      </c>
      <c r="O323" s="49" t="s">
        <v>29</v>
      </c>
      <c r="P323" s="42" t="s">
        <v>100</v>
      </c>
    </row>
    <row r="324" spans="1:16" s="6" customFormat="1" ht="24.75" customHeight="1" x14ac:dyDescent="0.25">
      <c r="A324" s="34">
        <v>297</v>
      </c>
      <c r="B324" s="48" t="s">
        <v>90</v>
      </c>
      <c r="C324" s="34">
        <v>1964</v>
      </c>
      <c r="D324" s="34">
        <v>2</v>
      </c>
      <c r="E324" s="36">
        <v>2</v>
      </c>
      <c r="F324" s="41">
        <v>702.13</v>
      </c>
      <c r="G324" s="41">
        <v>638.29999999999995</v>
      </c>
      <c r="H324" s="39">
        <v>27</v>
      </c>
      <c r="I324" s="40">
        <f>прил.2!C322</f>
        <v>1753592.29</v>
      </c>
      <c r="J324" s="40">
        <v>0</v>
      </c>
      <c r="K324" s="40">
        <v>0</v>
      </c>
      <c r="L324" s="40">
        <v>0</v>
      </c>
      <c r="M324" s="40">
        <f>I324-J324-K324-L324</f>
        <v>1753592.29</v>
      </c>
      <c r="N324" s="40">
        <f t="shared" si="28"/>
        <v>2747.2854300485669</v>
      </c>
      <c r="O324" s="49" t="s">
        <v>28</v>
      </c>
      <c r="P324" s="42" t="s">
        <v>100</v>
      </c>
    </row>
    <row r="325" spans="1:16" s="6" customFormat="1" ht="24.75" customHeight="1" x14ac:dyDescent="0.25">
      <c r="A325" s="34">
        <v>298</v>
      </c>
      <c r="B325" s="48" t="s">
        <v>350</v>
      </c>
      <c r="C325" s="34">
        <v>1964</v>
      </c>
      <c r="D325" s="34">
        <v>2</v>
      </c>
      <c r="E325" s="36">
        <v>2</v>
      </c>
      <c r="F325" s="41">
        <v>354.9</v>
      </c>
      <c r="G325" s="41">
        <v>354.5</v>
      </c>
      <c r="H325" s="39">
        <v>10</v>
      </c>
      <c r="I325" s="40">
        <f>прил.2!C323</f>
        <v>250000</v>
      </c>
      <c r="J325" s="40">
        <v>0</v>
      </c>
      <c r="K325" s="40">
        <v>0</v>
      </c>
      <c r="L325" s="40">
        <v>0</v>
      </c>
      <c r="M325" s="40">
        <f>I325-J325-K325-L325</f>
        <v>250000</v>
      </c>
      <c r="N325" s="40">
        <f t="shared" si="28"/>
        <v>705.21861777150912</v>
      </c>
      <c r="O325" s="49" t="s">
        <v>29</v>
      </c>
      <c r="P325" s="42" t="s">
        <v>100</v>
      </c>
    </row>
    <row r="326" spans="1:16" s="6" customFormat="1" ht="24.75" customHeight="1" x14ac:dyDescent="0.25">
      <c r="A326" s="45" t="s">
        <v>91</v>
      </c>
      <c r="B326" s="27"/>
      <c r="C326" s="28" t="s">
        <v>26</v>
      </c>
      <c r="D326" s="28" t="s">
        <v>26</v>
      </c>
      <c r="E326" s="28" t="s">
        <v>26</v>
      </c>
      <c r="F326" s="29">
        <f t="shared" ref="F326:M326" si="32">SUM(F327)</f>
        <v>767.7</v>
      </c>
      <c r="G326" s="29">
        <f t="shared" si="32"/>
        <v>711.3</v>
      </c>
      <c r="H326" s="30">
        <f t="shared" si="32"/>
        <v>37</v>
      </c>
      <c r="I326" s="29">
        <f t="shared" si="32"/>
        <v>7501523.2200000007</v>
      </c>
      <c r="J326" s="29">
        <f t="shared" si="32"/>
        <v>0</v>
      </c>
      <c r="K326" s="29">
        <f t="shared" si="32"/>
        <v>0</v>
      </c>
      <c r="L326" s="29">
        <f t="shared" si="32"/>
        <v>0</v>
      </c>
      <c r="M326" s="29">
        <f t="shared" si="32"/>
        <v>7501523.2200000007</v>
      </c>
      <c r="N326" s="31">
        <f t="shared" si="28"/>
        <v>10546.215689582456</v>
      </c>
      <c r="O326" s="32" t="s">
        <v>26</v>
      </c>
      <c r="P326" s="32" t="s">
        <v>26</v>
      </c>
    </row>
    <row r="327" spans="1:16" s="6" customFormat="1" ht="24.75" customHeight="1" x14ac:dyDescent="0.25">
      <c r="A327" s="34">
        <v>299</v>
      </c>
      <c r="B327" s="48" t="s">
        <v>351</v>
      </c>
      <c r="C327" s="34">
        <v>1967</v>
      </c>
      <c r="D327" s="34">
        <v>2</v>
      </c>
      <c r="E327" s="36">
        <v>3</v>
      </c>
      <c r="F327" s="37">
        <v>767.7</v>
      </c>
      <c r="G327" s="41">
        <v>711.3</v>
      </c>
      <c r="H327" s="39">
        <v>37</v>
      </c>
      <c r="I327" s="40">
        <f>прил.2!C325</f>
        <v>7501523.2200000007</v>
      </c>
      <c r="J327" s="40">
        <v>0</v>
      </c>
      <c r="K327" s="40">
        <v>0</v>
      </c>
      <c r="L327" s="40">
        <v>0</v>
      </c>
      <c r="M327" s="40">
        <f>I327-J327-K327-L327</f>
        <v>7501523.2200000007</v>
      </c>
      <c r="N327" s="40">
        <f t="shared" si="28"/>
        <v>10546.215689582456</v>
      </c>
      <c r="O327" s="49" t="s">
        <v>29</v>
      </c>
      <c r="P327" s="42" t="s">
        <v>100</v>
      </c>
    </row>
    <row r="328" spans="1:16" s="6" customFormat="1" ht="24.75" customHeight="1" x14ac:dyDescent="0.25">
      <c r="A328" s="45" t="s">
        <v>92</v>
      </c>
      <c r="B328" s="27"/>
      <c r="C328" s="28" t="s">
        <v>26</v>
      </c>
      <c r="D328" s="28" t="s">
        <v>26</v>
      </c>
      <c r="E328" s="28" t="s">
        <v>26</v>
      </c>
      <c r="F328" s="29">
        <f t="shared" ref="F328:M328" si="33">SUM(F329:F335)</f>
        <v>5278.54</v>
      </c>
      <c r="G328" s="29">
        <f t="shared" si="33"/>
        <v>3624.5</v>
      </c>
      <c r="H328" s="30">
        <f t="shared" si="33"/>
        <v>288</v>
      </c>
      <c r="I328" s="29">
        <f t="shared" si="33"/>
        <v>35087977.93</v>
      </c>
      <c r="J328" s="29">
        <f t="shared" si="33"/>
        <v>0</v>
      </c>
      <c r="K328" s="29">
        <f t="shared" si="33"/>
        <v>0</v>
      </c>
      <c r="L328" s="29">
        <f t="shared" si="33"/>
        <v>0</v>
      </c>
      <c r="M328" s="29">
        <f t="shared" si="33"/>
        <v>35087977.93</v>
      </c>
      <c r="N328" s="31">
        <f t="shared" si="28"/>
        <v>9680.7774672368596</v>
      </c>
      <c r="O328" s="32" t="s">
        <v>26</v>
      </c>
      <c r="P328" s="32" t="s">
        <v>26</v>
      </c>
    </row>
    <row r="329" spans="1:16" s="6" customFormat="1" ht="24.75" customHeight="1" x14ac:dyDescent="0.25">
      <c r="A329" s="34">
        <v>300</v>
      </c>
      <c r="B329" s="35" t="s">
        <v>352</v>
      </c>
      <c r="C329" s="34">
        <v>1955</v>
      </c>
      <c r="D329" s="34">
        <v>2</v>
      </c>
      <c r="E329" s="36">
        <v>2</v>
      </c>
      <c r="F329" s="41">
        <v>564.1</v>
      </c>
      <c r="G329" s="52">
        <v>409.3</v>
      </c>
      <c r="H329" s="39">
        <v>27</v>
      </c>
      <c r="I329" s="40">
        <f>прил.2!C327</f>
        <v>530086.92000000004</v>
      </c>
      <c r="J329" s="40">
        <v>0</v>
      </c>
      <c r="K329" s="40">
        <v>0</v>
      </c>
      <c r="L329" s="40">
        <v>0</v>
      </c>
      <c r="M329" s="40">
        <f t="shared" ref="M329:M335" si="34">I329-J329-K329-L329</f>
        <v>530086.92000000004</v>
      </c>
      <c r="N329" s="40">
        <f t="shared" si="28"/>
        <v>1295.106083557293</v>
      </c>
      <c r="O329" s="49" t="s">
        <v>29</v>
      </c>
      <c r="P329" s="42" t="s">
        <v>100</v>
      </c>
    </row>
    <row r="330" spans="1:16" s="6" customFormat="1" ht="24.75" customHeight="1" x14ac:dyDescent="0.25">
      <c r="A330" s="34">
        <v>301</v>
      </c>
      <c r="B330" s="35" t="s">
        <v>353</v>
      </c>
      <c r="C330" s="34">
        <v>1968</v>
      </c>
      <c r="D330" s="34">
        <v>2</v>
      </c>
      <c r="E330" s="36">
        <v>2</v>
      </c>
      <c r="F330" s="41">
        <v>421</v>
      </c>
      <c r="G330" s="52">
        <v>397.8</v>
      </c>
      <c r="H330" s="39">
        <v>34</v>
      </c>
      <c r="I330" s="40">
        <f>прил.2!C328</f>
        <v>5099736.32</v>
      </c>
      <c r="J330" s="40">
        <v>0</v>
      </c>
      <c r="K330" s="40">
        <v>0</v>
      </c>
      <c r="L330" s="40">
        <v>0</v>
      </c>
      <c r="M330" s="40">
        <f t="shared" si="34"/>
        <v>5099736.32</v>
      </c>
      <c r="N330" s="40">
        <f t="shared" si="28"/>
        <v>12819.84997486174</v>
      </c>
      <c r="O330" s="49" t="s">
        <v>28</v>
      </c>
      <c r="P330" s="42" t="s">
        <v>100</v>
      </c>
    </row>
    <row r="331" spans="1:16" s="6" customFormat="1" ht="24.75" customHeight="1" x14ac:dyDescent="0.25">
      <c r="A331" s="34">
        <v>302</v>
      </c>
      <c r="B331" s="35" t="s">
        <v>93</v>
      </c>
      <c r="C331" s="34">
        <v>1963</v>
      </c>
      <c r="D331" s="34">
        <v>3</v>
      </c>
      <c r="E331" s="36">
        <v>3</v>
      </c>
      <c r="F331" s="41">
        <v>1249.4000000000001</v>
      </c>
      <c r="G331" s="52">
        <v>661.6</v>
      </c>
      <c r="H331" s="39">
        <v>81</v>
      </c>
      <c r="I331" s="40">
        <f>прил.2!C329</f>
        <v>16780047.109999999</v>
      </c>
      <c r="J331" s="40">
        <v>0</v>
      </c>
      <c r="K331" s="40">
        <v>0</v>
      </c>
      <c r="L331" s="40">
        <v>0</v>
      </c>
      <c r="M331" s="40">
        <f t="shared" si="34"/>
        <v>16780047.109999999</v>
      </c>
      <c r="N331" s="40">
        <f t="shared" si="28"/>
        <v>25362.828159008463</v>
      </c>
      <c r="O331" s="49" t="s">
        <v>67</v>
      </c>
      <c r="P331" s="42" t="s">
        <v>100</v>
      </c>
    </row>
    <row r="332" spans="1:16" s="6" customFormat="1" ht="24.75" customHeight="1" x14ac:dyDescent="0.25">
      <c r="A332" s="34">
        <v>303</v>
      </c>
      <c r="B332" s="35" t="s">
        <v>354</v>
      </c>
      <c r="C332" s="34">
        <v>1969</v>
      </c>
      <c r="D332" s="34">
        <v>2</v>
      </c>
      <c r="E332" s="36">
        <v>2</v>
      </c>
      <c r="F332" s="41">
        <v>410</v>
      </c>
      <c r="G332" s="52">
        <v>348</v>
      </c>
      <c r="H332" s="39">
        <v>27</v>
      </c>
      <c r="I332" s="40">
        <f>прил.2!C330</f>
        <v>2343878.31</v>
      </c>
      <c r="J332" s="40">
        <v>0</v>
      </c>
      <c r="K332" s="40">
        <v>0</v>
      </c>
      <c r="L332" s="40">
        <v>0</v>
      </c>
      <c r="M332" s="40">
        <f t="shared" si="34"/>
        <v>2343878.31</v>
      </c>
      <c r="N332" s="40">
        <f t="shared" si="28"/>
        <v>6735.2825000000003</v>
      </c>
      <c r="O332" s="49" t="s">
        <v>28</v>
      </c>
      <c r="P332" s="42" t="s">
        <v>100</v>
      </c>
    </row>
    <row r="333" spans="1:16" s="6" customFormat="1" ht="24.75" customHeight="1" x14ac:dyDescent="0.25">
      <c r="A333" s="34">
        <v>304</v>
      </c>
      <c r="B333" s="48" t="s">
        <v>355</v>
      </c>
      <c r="C333" s="34">
        <v>1963</v>
      </c>
      <c r="D333" s="34">
        <v>2</v>
      </c>
      <c r="E333" s="36">
        <v>1</v>
      </c>
      <c r="F333" s="41">
        <v>406.14</v>
      </c>
      <c r="G333" s="41">
        <v>369.9</v>
      </c>
      <c r="H333" s="39">
        <v>20</v>
      </c>
      <c r="I333" s="40">
        <f>прил.2!C331</f>
        <v>1439628.7200000002</v>
      </c>
      <c r="J333" s="40">
        <v>0</v>
      </c>
      <c r="K333" s="40">
        <v>0</v>
      </c>
      <c r="L333" s="40">
        <v>0</v>
      </c>
      <c r="M333" s="40">
        <f t="shared" si="34"/>
        <v>1439628.7200000002</v>
      </c>
      <c r="N333" s="40">
        <f t="shared" ref="N333:N340" si="35">I333/G333</f>
        <v>3891.9403081914038</v>
      </c>
      <c r="O333" s="49" t="s">
        <v>29</v>
      </c>
      <c r="P333" s="42" t="s">
        <v>100</v>
      </c>
    </row>
    <row r="334" spans="1:16" s="6" customFormat="1" ht="24.75" customHeight="1" x14ac:dyDescent="0.25">
      <c r="A334" s="34">
        <v>305</v>
      </c>
      <c r="B334" s="48" t="s">
        <v>94</v>
      </c>
      <c r="C334" s="34">
        <v>1970</v>
      </c>
      <c r="D334" s="34">
        <v>2</v>
      </c>
      <c r="E334" s="36">
        <v>3</v>
      </c>
      <c r="F334" s="41">
        <v>1292.2</v>
      </c>
      <c r="G334" s="41">
        <v>776</v>
      </c>
      <c r="H334" s="39">
        <v>50</v>
      </c>
      <c r="I334" s="40">
        <f>прил.2!C332</f>
        <v>7719558.29</v>
      </c>
      <c r="J334" s="40">
        <v>0</v>
      </c>
      <c r="K334" s="40">
        <v>0</v>
      </c>
      <c r="L334" s="40">
        <v>0</v>
      </c>
      <c r="M334" s="40">
        <f t="shared" si="34"/>
        <v>7719558.29</v>
      </c>
      <c r="N334" s="40">
        <f t="shared" si="35"/>
        <v>9947.8843943298962</v>
      </c>
      <c r="O334" s="49" t="s">
        <v>28</v>
      </c>
      <c r="P334" s="42" t="s">
        <v>100</v>
      </c>
    </row>
    <row r="335" spans="1:16" s="6" customFormat="1" ht="24.75" customHeight="1" x14ac:dyDescent="0.25">
      <c r="A335" s="34">
        <v>306</v>
      </c>
      <c r="B335" s="48" t="s">
        <v>356</v>
      </c>
      <c r="C335" s="34">
        <v>1985</v>
      </c>
      <c r="D335" s="34">
        <v>2</v>
      </c>
      <c r="E335" s="36">
        <v>3</v>
      </c>
      <c r="F335" s="41">
        <v>935.7</v>
      </c>
      <c r="G335" s="41">
        <v>661.9</v>
      </c>
      <c r="H335" s="39">
        <v>49</v>
      </c>
      <c r="I335" s="40">
        <f>прил.2!C333</f>
        <v>1175042.26</v>
      </c>
      <c r="J335" s="40">
        <v>0</v>
      </c>
      <c r="K335" s="40">
        <v>0</v>
      </c>
      <c r="L335" s="40">
        <v>0</v>
      </c>
      <c r="M335" s="40">
        <f t="shared" si="34"/>
        <v>1175042.26</v>
      </c>
      <c r="N335" s="40">
        <f t="shared" si="35"/>
        <v>1775.2564737875812</v>
      </c>
      <c r="O335" s="49" t="s">
        <v>29</v>
      </c>
      <c r="P335" s="42" t="s">
        <v>100</v>
      </c>
    </row>
    <row r="336" spans="1:16" s="6" customFormat="1" ht="24.75" customHeight="1" x14ac:dyDescent="0.25">
      <c r="A336" s="45" t="s">
        <v>95</v>
      </c>
      <c r="B336" s="27"/>
      <c r="C336" s="28" t="s">
        <v>26</v>
      </c>
      <c r="D336" s="28" t="s">
        <v>26</v>
      </c>
      <c r="E336" s="28" t="s">
        <v>26</v>
      </c>
      <c r="F336" s="29">
        <f t="shared" ref="F336:M336" si="36">SUM(F337:F340)</f>
        <v>3648.58</v>
      </c>
      <c r="G336" s="29">
        <f t="shared" si="36"/>
        <v>3287.7000000000003</v>
      </c>
      <c r="H336" s="30">
        <f t="shared" si="36"/>
        <v>147</v>
      </c>
      <c r="I336" s="29">
        <f t="shared" si="36"/>
        <v>25438812.529999997</v>
      </c>
      <c r="J336" s="29">
        <f t="shared" si="36"/>
        <v>0</v>
      </c>
      <c r="K336" s="29">
        <f t="shared" si="36"/>
        <v>0</v>
      </c>
      <c r="L336" s="29">
        <f t="shared" si="36"/>
        <v>0</v>
      </c>
      <c r="M336" s="29">
        <f t="shared" si="36"/>
        <v>25438812.529999997</v>
      </c>
      <c r="N336" s="31">
        <f t="shared" si="35"/>
        <v>7737.5711074611418</v>
      </c>
      <c r="O336" s="32" t="s">
        <v>26</v>
      </c>
      <c r="P336" s="32" t="s">
        <v>26</v>
      </c>
    </row>
    <row r="337" spans="1:16" s="6" customFormat="1" ht="24.75" customHeight="1" x14ac:dyDescent="0.25">
      <c r="A337" s="34">
        <v>307</v>
      </c>
      <c r="B337" s="48" t="s">
        <v>96</v>
      </c>
      <c r="C337" s="34">
        <v>1961</v>
      </c>
      <c r="D337" s="34">
        <v>3</v>
      </c>
      <c r="E337" s="36">
        <v>3</v>
      </c>
      <c r="F337" s="41">
        <v>1434.8</v>
      </c>
      <c r="G337" s="41">
        <v>1302.2</v>
      </c>
      <c r="H337" s="39">
        <v>77</v>
      </c>
      <c r="I337" s="40">
        <f>прил.2!C335</f>
        <v>21851212.52</v>
      </c>
      <c r="J337" s="40">
        <v>0</v>
      </c>
      <c r="K337" s="40">
        <v>0</v>
      </c>
      <c r="L337" s="40">
        <v>0</v>
      </c>
      <c r="M337" s="40">
        <f>I337-J337-K337-L337</f>
        <v>21851212.52</v>
      </c>
      <c r="N337" s="40">
        <f t="shared" si="35"/>
        <v>16780.227706957456</v>
      </c>
      <c r="O337" s="49" t="s">
        <v>67</v>
      </c>
      <c r="P337" s="42" t="s">
        <v>100</v>
      </c>
    </row>
    <row r="338" spans="1:16" s="6" customFormat="1" ht="24.75" customHeight="1" x14ac:dyDescent="0.25">
      <c r="A338" s="34">
        <v>308</v>
      </c>
      <c r="B338" s="48" t="s">
        <v>357</v>
      </c>
      <c r="C338" s="34">
        <v>1965</v>
      </c>
      <c r="D338" s="34">
        <v>3</v>
      </c>
      <c r="E338" s="36">
        <v>3</v>
      </c>
      <c r="F338" s="41">
        <v>1395.68</v>
      </c>
      <c r="G338" s="41">
        <v>1268.8</v>
      </c>
      <c r="H338" s="39">
        <v>51</v>
      </c>
      <c r="I338" s="40">
        <f>прил.2!C336</f>
        <v>2874735.56</v>
      </c>
      <c r="J338" s="40">
        <v>0</v>
      </c>
      <c r="K338" s="40">
        <v>0</v>
      </c>
      <c r="L338" s="40">
        <v>0</v>
      </c>
      <c r="M338" s="40">
        <f>I338-J338-K338-L338</f>
        <v>2874735.56</v>
      </c>
      <c r="N338" s="40">
        <f t="shared" si="35"/>
        <v>2265.7121374527114</v>
      </c>
      <c r="O338" s="49" t="s">
        <v>29</v>
      </c>
      <c r="P338" s="42" t="s">
        <v>100</v>
      </c>
    </row>
    <row r="339" spans="1:16" s="6" customFormat="1" ht="24.75" customHeight="1" x14ac:dyDescent="0.25">
      <c r="A339" s="34">
        <v>309</v>
      </c>
      <c r="B339" s="48" t="s">
        <v>358</v>
      </c>
      <c r="C339" s="34">
        <v>1967</v>
      </c>
      <c r="D339" s="34">
        <v>2</v>
      </c>
      <c r="E339" s="36">
        <v>1</v>
      </c>
      <c r="F339" s="41">
        <v>409.7</v>
      </c>
      <c r="G339" s="41">
        <v>378.9</v>
      </c>
      <c r="H339" s="39">
        <v>8</v>
      </c>
      <c r="I339" s="40">
        <f>прил.2!C337</f>
        <v>200000</v>
      </c>
      <c r="J339" s="40">
        <v>0</v>
      </c>
      <c r="K339" s="40">
        <v>0</v>
      </c>
      <c r="L339" s="40">
        <v>0</v>
      </c>
      <c r="M339" s="40">
        <f>I339-J339-K339-L339</f>
        <v>200000</v>
      </c>
      <c r="N339" s="40">
        <f t="shared" si="35"/>
        <v>527.84375824755875</v>
      </c>
      <c r="O339" s="49" t="s">
        <v>29</v>
      </c>
      <c r="P339" s="42" t="s">
        <v>100</v>
      </c>
    </row>
    <row r="340" spans="1:16" s="6" customFormat="1" ht="24.75" customHeight="1" x14ac:dyDescent="0.25">
      <c r="A340" s="34">
        <v>310</v>
      </c>
      <c r="B340" s="48" t="s">
        <v>359</v>
      </c>
      <c r="C340" s="34">
        <v>1973</v>
      </c>
      <c r="D340" s="34">
        <v>2</v>
      </c>
      <c r="E340" s="36">
        <v>1</v>
      </c>
      <c r="F340" s="41">
        <v>408.4</v>
      </c>
      <c r="G340" s="41">
        <v>337.8</v>
      </c>
      <c r="H340" s="39">
        <v>11</v>
      </c>
      <c r="I340" s="40">
        <f>прил.2!C338</f>
        <v>512864.44999999995</v>
      </c>
      <c r="J340" s="40">
        <v>0</v>
      </c>
      <c r="K340" s="40">
        <v>0</v>
      </c>
      <c r="L340" s="40">
        <v>0</v>
      </c>
      <c r="M340" s="40">
        <f>I340-J340-K340-L340</f>
        <v>512864.44999999995</v>
      </c>
      <c r="N340" s="40">
        <f t="shared" si="35"/>
        <v>1518.2488158673771</v>
      </c>
      <c r="O340" s="49" t="s">
        <v>29</v>
      </c>
      <c r="P340" s="42" t="s">
        <v>100</v>
      </c>
    </row>
  </sheetData>
  <mergeCells count="19">
    <mergeCell ref="I7:M7"/>
    <mergeCell ref="N7:N9"/>
    <mergeCell ref="O7:O10"/>
    <mergeCell ref="P7:P10"/>
    <mergeCell ref="I8:I9"/>
    <mergeCell ref="B2:P2"/>
    <mergeCell ref="J8:M8"/>
    <mergeCell ref="A12:P12"/>
    <mergeCell ref="B3:P3"/>
    <mergeCell ref="B4:P4"/>
    <mergeCell ref="B5:P5"/>
    <mergeCell ref="A7:A10"/>
    <mergeCell ref="B7:B10"/>
    <mergeCell ref="C7:C10"/>
    <mergeCell ref="D7:D10"/>
    <mergeCell ref="E7:E10"/>
    <mergeCell ref="F7:F9"/>
    <mergeCell ref="G7:G9"/>
    <mergeCell ref="H7:H9"/>
  </mergeCells>
  <pageMargins left="0.70833333333333304" right="0.70833333333333304" top="0.43333333333333302" bottom="0.42430555555555599" header="0.511811023622047" footer="0.31527777777777799"/>
  <pageSetup paperSize="9" scale="55" firstPageNumber="2" fitToHeight="0" orientation="landscape" useFirstPageNumber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38"/>
  <sheetViews>
    <sheetView tabSelected="1" view="pageBreakPreview" zoomScale="70" zoomScaleNormal="70" zoomScaleSheetLayoutView="70" zoomScalePageLayoutView="80" workbookViewId="0">
      <selection activeCell="K13" sqref="K13"/>
    </sheetView>
  </sheetViews>
  <sheetFormatPr defaultColWidth="8.85546875" defaultRowHeight="15.75" x14ac:dyDescent="0.3"/>
  <cols>
    <col min="1" max="1" width="8.85546875" style="63"/>
    <col min="2" max="2" width="42.7109375" style="64" customWidth="1"/>
    <col min="3" max="3" width="19.42578125" style="65" customWidth="1"/>
    <col min="4" max="4" width="17.5703125" style="66" customWidth="1"/>
    <col min="5" max="5" width="14.140625" style="66" customWidth="1"/>
    <col min="6" max="6" width="14.42578125" style="66" customWidth="1"/>
    <col min="7" max="7" width="19.42578125" style="66" customWidth="1"/>
    <col min="8" max="8" width="19" style="66" customWidth="1"/>
    <col min="9" max="9" width="18.28515625" style="67" customWidth="1"/>
    <col min="10" max="10" width="8.85546875" style="63"/>
    <col min="11" max="11" width="20" style="66" customWidth="1"/>
    <col min="12" max="12" width="16" style="66" customWidth="1"/>
    <col min="13" max="13" width="20.140625" style="66" customWidth="1"/>
    <col min="14" max="14" width="22.140625" style="66" customWidth="1"/>
    <col min="15" max="15" width="16.85546875" style="66" customWidth="1"/>
    <col min="16" max="16" width="19" style="68" customWidth="1"/>
    <col min="17" max="17" width="20" style="66" customWidth="1"/>
    <col min="18" max="18" width="16.140625" style="66" customWidth="1"/>
    <col min="19" max="19" width="16.140625" style="68" customWidth="1"/>
    <col min="20" max="20" width="17.28515625" style="66" customWidth="1"/>
  </cols>
  <sheetData>
    <row r="1" spans="1:20" s="6" customFormat="1" ht="26.25" x14ac:dyDescent="0.4">
      <c r="A1" s="10"/>
      <c r="B1" s="69"/>
      <c r="C1" s="11"/>
      <c r="D1" s="12"/>
      <c r="E1" s="12"/>
      <c r="F1" s="12"/>
      <c r="G1" s="12"/>
      <c r="H1" s="12"/>
      <c r="I1" s="12"/>
      <c r="J1" s="25"/>
      <c r="K1" s="12"/>
      <c r="L1" s="12"/>
      <c r="M1" s="12"/>
      <c r="N1" s="12"/>
      <c r="O1" s="12"/>
      <c r="P1" s="70"/>
      <c r="Q1" s="70"/>
      <c r="R1" s="70"/>
      <c r="S1" s="70"/>
      <c r="T1" s="70"/>
    </row>
    <row r="2" spans="1:20" s="6" customFormat="1" ht="86.85" customHeight="1" x14ac:dyDescent="0.25">
      <c r="A2" s="108" t="s">
        <v>385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s="6" customFormat="1" ht="37.35" customHeight="1" x14ac:dyDescent="0.25">
      <c r="A3" s="109" t="s">
        <v>360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s="6" customFormat="1" ht="52.5" x14ac:dyDescent="0.4">
      <c r="A4" s="71"/>
      <c r="B4" s="72"/>
      <c r="C4" s="73"/>
      <c r="D4" s="74"/>
      <c r="E4" s="74"/>
      <c r="F4" s="74"/>
      <c r="G4" s="74"/>
      <c r="H4" s="74"/>
      <c r="I4" s="74"/>
      <c r="J4" s="75"/>
      <c r="K4" s="74"/>
      <c r="L4" s="74"/>
      <c r="M4" s="74"/>
      <c r="N4" s="74"/>
      <c r="O4" s="74"/>
      <c r="P4" s="74"/>
      <c r="Q4" s="74"/>
      <c r="R4" s="74"/>
      <c r="S4" s="74"/>
      <c r="T4" s="76" t="s">
        <v>361</v>
      </c>
    </row>
    <row r="5" spans="1:20" s="77" customFormat="1" ht="19.5" customHeight="1" x14ac:dyDescent="0.3">
      <c r="A5" s="110" t="s">
        <v>4</v>
      </c>
      <c r="B5" s="106" t="s">
        <v>5</v>
      </c>
      <c r="C5" s="106" t="s">
        <v>362</v>
      </c>
      <c r="D5" s="106" t="s">
        <v>363</v>
      </c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 t="s">
        <v>364</v>
      </c>
      <c r="Q5" s="106"/>
      <c r="R5" s="106"/>
      <c r="S5" s="106"/>
      <c r="T5" s="106"/>
    </row>
    <row r="6" spans="1:20" s="79" customFormat="1" ht="15.75" customHeight="1" x14ac:dyDescent="0.2">
      <c r="A6" s="110"/>
      <c r="B6" s="106"/>
      <c r="C6" s="106"/>
      <c r="D6" s="111" t="s">
        <v>365</v>
      </c>
      <c r="E6" s="111"/>
      <c r="F6" s="111"/>
      <c r="G6" s="111"/>
      <c r="H6" s="111"/>
      <c r="I6" s="111"/>
      <c r="J6" s="106" t="s">
        <v>366</v>
      </c>
      <c r="K6" s="106"/>
      <c r="L6" s="106" t="s">
        <v>367</v>
      </c>
      <c r="M6" s="106" t="s">
        <v>368</v>
      </c>
      <c r="N6" s="106" t="s">
        <v>369</v>
      </c>
      <c r="O6" s="106" t="s">
        <v>370</v>
      </c>
      <c r="P6" s="106" t="s">
        <v>371</v>
      </c>
      <c r="Q6" s="107" t="s">
        <v>372</v>
      </c>
      <c r="R6" s="106" t="s">
        <v>373</v>
      </c>
      <c r="S6" s="106" t="s">
        <v>374</v>
      </c>
      <c r="T6" s="106" t="s">
        <v>375</v>
      </c>
    </row>
    <row r="7" spans="1:20" s="79" customFormat="1" ht="187.5" customHeight="1" x14ac:dyDescent="0.2">
      <c r="A7" s="110"/>
      <c r="B7" s="106"/>
      <c r="C7" s="106"/>
      <c r="D7" s="80" t="s">
        <v>376</v>
      </c>
      <c r="E7" s="80" t="s">
        <v>377</v>
      </c>
      <c r="F7" s="80" t="s">
        <v>378</v>
      </c>
      <c r="G7" s="80" t="s">
        <v>379</v>
      </c>
      <c r="H7" s="80" t="s">
        <v>380</v>
      </c>
      <c r="I7" s="80" t="s">
        <v>381</v>
      </c>
      <c r="J7" s="106"/>
      <c r="K7" s="106"/>
      <c r="L7" s="106"/>
      <c r="M7" s="106"/>
      <c r="N7" s="106"/>
      <c r="O7" s="106"/>
      <c r="P7" s="106"/>
      <c r="Q7" s="107"/>
      <c r="R7" s="106"/>
      <c r="S7" s="106"/>
      <c r="T7" s="106"/>
    </row>
    <row r="8" spans="1:20" s="79" customFormat="1" ht="12.75" x14ac:dyDescent="0.2">
      <c r="A8" s="110"/>
      <c r="B8" s="106"/>
      <c r="C8" s="38" t="s">
        <v>24</v>
      </c>
      <c r="D8" s="78" t="s">
        <v>24</v>
      </c>
      <c r="E8" s="78" t="s">
        <v>24</v>
      </c>
      <c r="F8" s="78" t="s">
        <v>24</v>
      </c>
      <c r="G8" s="78" t="s">
        <v>24</v>
      </c>
      <c r="H8" s="78" t="s">
        <v>24</v>
      </c>
      <c r="I8" s="78" t="s">
        <v>24</v>
      </c>
      <c r="J8" s="81" t="s">
        <v>382</v>
      </c>
      <c r="K8" s="78" t="s">
        <v>24</v>
      </c>
      <c r="L8" s="78" t="s">
        <v>24</v>
      </c>
      <c r="M8" s="78" t="s">
        <v>24</v>
      </c>
      <c r="N8" s="78" t="s">
        <v>24</v>
      </c>
      <c r="O8" s="78" t="s">
        <v>24</v>
      </c>
      <c r="P8" s="82" t="s">
        <v>24</v>
      </c>
      <c r="Q8" s="82" t="s">
        <v>24</v>
      </c>
      <c r="R8" s="82" t="s">
        <v>24</v>
      </c>
      <c r="S8" s="82" t="s">
        <v>24</v>
      </c>
      <c r="T8" s="82" t="s">
        <v>24</v>
      </c>
    </row>
    <row r="9" spans="1:20" s="84" customFormat="1" ht="12.75" x14ac:dyDescent="0.2">
      <c r="A9" s="83">
        <v>1</v>
      </c>
      <c r="B9" s="83">
        <v>2</v>
      </c>
      <c r="C9" s="83">
        <v>3</v>
      </c>
      <c r="D9" s="83">
        <v>4</v>
      </c>
      <c r="E9" s="83">
        <v>5</v>
      </c>
      <c r="F9" s="83">
        <v>6</v>
      </c>
      <c r="G9" s="83">
        <v>7</v>
      </c>
      <c r="H9" s="83">
        <v>8</v>
      </c>
      <c r="I9" s="83">
        <v>9</v>
      </c>
      <c r="J9" s="83">
        <v>10</v>
      </c>
      <c r="K9" s="83">
        <v>11</v>
      </c>
      <c r="L9" s="83">
        <v>12</v>
      </c>
      <c r="M9" s="83">
        <v>13</v>
      </c>
      <c r="N9" s="83">
        <v>14</v>
      </c>
      <c r="O9" s="83">
        <v>15</v>
      </c>
      <c r="P9" s="83">
        <v>16</v>
      </c>
      <c r="Q9" s="83">
        <v>17</v>
      </c>
      <c r="R9" s="83">
        <v>18</v>
      </c>
      <c r="S9" s="83">
        <v>19</v>
      </c>
      <c r="T9" s="83">
        <v>20</v>
      </c>
    </row>
    <row r="10" spans="1:20" ht="24.75" customHeight="1" x14ac:dyDescent="0.3">
      <c r="A10" s="101" t="s">
        <v>383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</row>
    <row r="11" spans="1:20" ht="24.75" customHeight="1" x14ac:dyDescent="0.3">
      <c r="A11" s="26" t="s">
        <v>97</v>
      </c>
      <c r="B11" s="27"/>
      <c r="C11" s="85">
        <f t="shared" ref="C11:T11" si="0">C12+C15+C23+C35+C53+C56+C91+C95+C101+C109+C113+C136+C142+C319+C324+C326+C334</f>
        <v>3831205091.719995</v>
      </c>
      <c r="D11" s="85">
        <f t="shared" si="0"/>
        <v>584418379.36000001</v>
      </c>
      <c r="E11" s="85">
        <f t="shared" si="0"/>
        <v>85983673.079999998</v>
      </c>
      <c r="F11" s="85">
        <f t="shared" si="0"/>
        <v>174178040.24999997</v>
      </c>
      <c r="G11" s="85">
        <f t="shared" si="0"/>
        <v>213022261.70000002</v>
      </c>
      <c r="H11" s="85">
        <f t="shared" si="0"/>
        <v>337326258.79999995</v>
      </c>
      <c r="I11" s="85">
        <f t="shared" si="0"/>
        <v>34226834.920000002</v>
      </c>
      <c r="J11" s="86">
        <f t="shared" si="0"/>
        <v>114</v>
      </c>
      <c r="K11" s="85">
        <f t="shared" si="0"/>
        <v>391619637</v>
      </c>
      <c r="L11" s="85">
        <f t="shared" si="0"/>
        <v>796694513.13999999</v>
      </c>
      <c r="M11" s="85">
        <f t="shared" si="0"/>
        <v>48266617.860000007</v>
      </c>
      <c r="N11" s="85">
        <f t="shared" si="0"/>
        <v>942332716.24999988</v>
      </c>
      <c r="O11" s="85">
        <f t="shared" si="0"/>
        <v>100233748.29999998</v>
      </c>
      <c r="P11" s="85">
        <f t="shared" si="0"/>
        <v>25548754</v>
      </c>
      <c r="Q11" s="85">
        <f t="shared" si="0"/>
        <v>16258640</v>
      </c>
      <c r="R11" s="85">
        <f t="shared" si="0"/>
        <v>81095017.060000002</v>
      </c>
      <c r="S11" s="85">
        <f t="shared" si="0"/>
        <v>0</v>
      </c>
      <c r="T11" s="85">
        <f t="shared" si="0"/>
        <v>0</v>
      </c>
    </row>
    <row r="12" spans="1:20" ht="24.75" customHeight="1" x14ac:dyDescent="0.3">
      <c r="A12" s="33" t="s">
        <v>98</v>
      </c>
      <c r="B12" s="27"/>
      <c r="C12" s="85">
        <f t="shared" ref="C12:T12" si="1">SUM(C13:C14)</f>
        <v>7352789.2999999998</v>
      </c>
      <c r="D12" s="85">
        <f t="shared" si="1"/>
        <v>0</v>
      </c>
      <c r="E12" s="85">
        <f t="shared" si="1"/>
        <v>184962</v>
      </c>
      <c r="F12" s="85">
        <f t="shared" si="1"/>
        <v>0</v>
      </c>
      <c r="G12" s="85">
        <f t="shared" si="1"/>
        <v>0</v>
      </c>
      <c r="H12" s="85">
        <f t="shared" si="1"/>
        <v>771256.66</v>
      </c>
      <c r="I12" s="85">
        <f t="shared" si="1"/>
        <v>0</v>
      </c>
      <c r="J12" s="86">
        <f t="shared" si="1"/>
        <v>0</v>
      </c>
      <c r="K12" s="85">
        <f t="shared" si="1"/>
        <v>0</v>
      </c>
      <c r="L12" s="85">
        <f t="shared" si="1"/>
        <v>3251731.76</v>
      </c>
      <c r="M12" s="85">
        <f t="shared" si="1"/>
        <v>0</v>
      </c>
      <c r="N12" s="85">
        <f t="shared" si="1"/>
        <v>2058867.62</v>
      </c>
      <c r="O12" s="85">
        <f t="shared" si="1"/>
        <v>687156.21</v>
      </c>
      <c r="P12" s="85">
        <f t="shared" si="1"/>
        <v>0</v>
      </c>
      <c r="Q12" s="85">
        <f t="shared" si="1"/>
        <v>250000</v>
      </c>
      <c r="R12" s="85">
        <f t="shared" si="1"/>
        <v>148815.04999999999</v>
      </c>
      <c r="S12" s="85">
        <f t="shared" si="1"/>
        <v>0</v>
      </c>
      <c r="T12" s="85">
        <f t="shared" si="1"/>
        <v>0</v>
      </c>
    </row>
    <row r="13" spans="1:20" ht="24.75" customHeight="1" x14ac:dyDescent="0.3">
      <c r="A13" s="34">
        <v>1</v>
      </c>
      <c r="B13" s="47" t="s">
        <v>99</v>
      </c>
      <c r="C13" s="41">
        <f>D13+E13+F13+G13+H13+I13+K13+L13+M13+N13+O13+P13+Q13+R13</f>
        <v>51070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22">
        <v>0</v>
      </c>
      <c r="K13" s="38">
        <v>0</v>
      </c>
      <c r="L13" s="40">
        <v>50000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40">
        <v>1070</v>
      </c>
      <c r="S13" s="40">
        <v>0</v>
      </c>
      <c r="T13" s="40">
        <v>0</v>
      </c>
    </row>
    <row r="14" spans="1:20" ht="24.75" customHeight="1" x14ac:dyDescent="0.3">
      <c r="A14" s="34">
        <v>2</v>
      </c>
      <c r="B14" s="48" t="s">
        <v>101</v>
      </c>
      <c r="C14" s="41">
        <f>D14+E14+F14+G14+H14+I14+K14+L14+M14+N14+O14+P14+Q14+R14</f>
        <v>7301719.2999999998</v>
      </c>
      <c r="D14" s="38">
        <v>0</v>
      </c>
      <c r="E14" s="40">
        <v>184962</v>
      </c>
      <c r="F14" s="38">
        <v>0</v>
      </c>
      <c r="G14" s="38">
        <v>0</v>
      </c>
      <c r="H14" s="40">
        <v>771256.66</v>
      </c>
      <c r="I14" s="38">
        <v>0</v>
      </c>
      <c r="J14" s="22">
        <v>0</v>
      </c>
      <c r="K14" s="38">
        <v>0</v>
      </c>
      <c r="L14" s="40">
        <v>3201731.76</v>
      </c>
      <c r="M14" s="38">
        <v>0</v>
      </c>
      <c r="N14" s="40">
        <v>2058867.62</v>
      </c>
      <c r="O14" s="40">
        <v>687156.21</v>
      </c>
      <c r="P14" s="38">
        <v>0</v>
      </c>
      <c r="Q14" s="40">
        <v>250000</v>
      </c>
      <c r="R14" s="40">
        <v>147745.04999999999</v>
      </c>
      <c r="S14" s="40">
        <v>0</v>
      </c>
      <c r="T14" s="40">
        <v>0</v>
      </c>
    </row>
    <row r="15" spans="1:20" ht="24.75" customHeight="1" x14ac:dyDescent="0.3">
      <c r="A15" s="33" t="s">
        <v>27</v>
      </c>
      <c r="B15" s="27"/>
      <c r="C15" s="85">
        <f t="shared" ref="C15:T15" si="2">SUM(C16:C22)</f>
        <v>58484783.579999998</v>
      </c>
      <c r="D15" s="85">
        <f t="shared" si="2"/>
        <v>7262070.6399999997</v>
      </c>
      <c r="E15" s="85">
        <f t="shared" si="2"/>
        <v>1386565.19</v>
      </c>
      <c r="F15" s="85">
        <f t="shared" si="2"/>
        <v>2455179.36</v>
      </c>
      <c r="G15" s="85">
        <f t="shared" si="2"/>
        <v>3445974.67</v>
      </c>
      <c r="H15" s="85">
        <f t="shared" si="2"/>
        <v>4603234.5200000005</v>
      </c>
      <c r="I15" s="85">
        <f t="shared" si="2"/>
        <v>0</v>
      </c>
      <c r="J15" s="86">
        <f t="shared" si="2"/>
        <v>0</v>
      </c>
      <c r="K15" s="85">
        <f t="shared" si="2"/>
        <v>0</v>
      </c>
      <c r="L15" s="85">
        <f t="shared" si="2"/>
        <v>23883685.089999996</v>
      </c>
      <c r="M15" s="85">
        <f t="shared" si="2"/>
        <v>619904.32999999996</v>
      </c>
      <c r="N15" s="85">
        <f t="shared" si="2"/>
        <v>11410699.41</v>
      </c>
      <c r="O15" s="85">
        <f t="shared" si="2"/>
        <v>1595200.4500000002</v>
      </c>
      <c r="P15" s="85">
        <f t="shared" si="2"/>
        <v>0</v>
      </c>
      <c r="Q15" s="85">
        <f t="shared" si="2"/>
        <v>600000</v>
      </c>
      <c r="R15" s="85">
        <f t="shared" si="2"/>
        <v>1222269.92</v>
      </c>
      <c r="S15" s="85">
        <f t="shared" si="2"/>
        <v>0</v>
      </c>
      <c r="T15" s="85">
        <f t="shared" si="2"/>
        <v>0</v>
      </c>
    </row>
    <row r="16" spans="1:20" ht="24.75" customHeight="1" x14ac:dyDescent="0.3">
      <c r="A16" s="50">
        <v>3</v>
      </c>
      <c r="B16" s="51" t="s">
        <v>102</v>
      </c>
      <c r="C16" s="41">
        <f t="shared" ref="C16:C22" si="3">D16+E16+F16+G16+H16+I16+K16+L16+M16+N16+O16+P16+Q16+R16</f>
        <v>684154.13</v>
      </c>
      <c r="D16" s="38">
        <v>0</v>
      </c>
      <c r="E16" s="40">
        <v>158838.74</v>
      </c>
      <c r="F16" s="38">
        <v>0</v>
      </c>
      <c r="G16" s="40">
        <v>510981.24</v>
      </c>
      <c r="H16" s="38">
        <v>0</v>
      </c>
      <c r="I16" s="38">
        <v>0</v>
      </c>
      <c r="J16" s="22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40">
        <v>14334.15</v>
      </c>
      <c r="S16" s="40">
        <v>0</v>
      </c>
      <c r="T16" s="40">
        <v>0</v>
      </c>
    </row>
    <row r="17" spans="1:20" ht="24.75" customHeight="1" x14ac:dyDescent="0.3">
      <c r="A17" s="50">
        <v>4</v>
      </c>
      <c r="B17" s="48" t="s">
        <v>103</v>
      </c>
      <c r="C17" s="41">
        <f t="shared" si="3"/>
        <v>212684.59</v>
      </c>
      <c r="D17" s="38">
        <v>0</v>
      </c>
      <c r="E17" s="40">
        <v>159276.07999999999</v>
      </c>
      <c r="F17" s="38">
        <v>0</v>
      </c>
      <c r="G17" s="38">
        <v>0</v>
      </c>
      <c r="H17" s="38">
        <v>0</v>
      </c>
      <c r="I17" s="38">
        <v>0</v>
      </c>
      <c r="J17" s="22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40">
        <v>50000</v>
      </c>
      <c r="R17" s="40">
        <v>3408.51</v>
      </c>
      <c r="S17" s="40">
        <v>0</v>
      </c>
      <c r="T17" s="40">
        <v>0</v>
      </c>
    </row>
    <row r="18" spans="1:20" ht="24.75" customHeight="1" x14ac:dyDescent="0.3">
      <c r="A18" s="50">
        <v>5</v>
      </c>
      <c r="B18" s="48" t="s">
        <v>104</v>
      </c>
      <c r="C18" s="41">
        <f t="shared" si="3"/>
        <v>28959898.27</v>
      </c>
      <c r="D18" s="40">
        <v>7262070.6399999997</v>
      </c>
      <c r="E18" s="40">
        <v>923521.68</v>
      </c>
      <c r="F18" s="40">
        <v>2455179.36</v>
      </c>
      <c r="G18" s="40">
        <v>2468760.56</v>
      </c>
      <c r="H18" s="40">
        <v>3998909.22</v>
      </c>
      <c r="I18" s="38">
        <v>0</v>
      </c>
      <c r="J18" s="22">
        <v>0</v>
      </c>
      <c r="K18" s="38">
        <v>0</v>
      </c>
      <c r="L18" s="38">
        <v>0</v>
      </c>
      <c r="M18" s="40">
        <v>619904.32999999996</v>
      </c>
      <c r="N18" s="40">
        <v>9166914.0199999996</v>
      </c>
      <c r="O18" s="40">
        <v>1056772.8400000001</v>
      </c>
      <c r="P18" s="38">
        <v>0</v>
      </c>
      <c r="Q18" s="40">
        <v>400000</v>
      </c>
      <c r="R18" s="40">
        <v>607865.62</v>
      </c>
      <c r="S18" s="40">
        <v>0</v>
      </c>
      <c r="T18" s="40">
        <v>0</v>
      </c>
    </row>
    <row r="19" spans="1:20" ht="24.75" customHeight="1" x14ac:dyDescent="0.3">
      <c r="A19" s="50">
        <v>6</v>
      </c>
      <c r="B19" s="48" t="s">
        <v>105</v>
      </c>
      <c r="C19" s="41">
        <f t="shared" si="3"/>
        <v>8951550.7000000011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22">
        <v>0</v>
      </c>
      <c r="K19" s="38">
        <v>0</v>
      </c>
      <c r="L19" s="40">
        <v>8666096.2400000002</v>
      </c>
      <c r="M19" s="38">
        <v>0</v>
      </c>
      <c r="N19" s="38">
        <v>0</v>
      </c>
      <c r="O19" s="38">
        <v>0</v>
      </c>
      <c r="P19" s="38">
        <v>0</v>
      </c>
      <c r="Q19" s="40">
        <v>100000</v>
      </c>
      <c r="R19" s="40">
        <v>185454.46</v>
      </c>
      <c r="S19" s="40">
        <v>0</v>
      </c>
      <c r="T19" s="40">
        <v>0</v>
      </c>
    </row>
    <row r="20" spans="1:20" ht="24.75" customHeight="1" x14ac:dyDescent="0.3">
      <c r="A20" s="50">
        <v>7</v>
      </c>
      <c r="B20" s="48" t="s">
        <v>106</v>
      </c>
      <c r="C20" s="41">
        <f t="shared" si="3"/>
        <v>11961126.859999999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22">
        <v>0</v>
      </c>
      <c r="K20" s="38">
        <v>0</v>
      </c>
      <c r="L20" s="40">
        <v>11710521.699999999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40">
        <v>250605.16</v>
      </c>
      <c r="S20" s="40">
        <v>0</v>
      </c>
      <c r="T20" s="40">
        <v>0</v>
      </c>
    </row>
    <row r="21" spans="1:20" ht="24.75" customHeight="1" x14ac:dyDescent="0.3">
      <c r="A21" s="50">
        <v>8</v>
      </c>
      <c r="B21" s="53" t="s">
        <v>107</v>
      </c>
      <c r="C21" s="41">
        <f t="shared" si="3"/>
        <v>3632118.39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22">
        <v>0</v>
      </c>
      <c r="K21" s="38">
        <v>0</v>
      </c>
      <c r="L21" s="40">
        <v>3507067.15</v>
      </c>
      <c r="M21" s="38">
        <v>0</v>
      </c>
      <c r="N21" s="38">
        <v>0</v>
      </c>
      <c r="O21" s="38">
        <v>0</v>
      </c>
      <c r="P21" s="38">
        <v>0</v>
      </c>
      <c r="Q21" s="40">
        <v>50000</v>
      </c>
      <c r="R21" s="40">
        <v>75051.240000000005</v>
      </c>
      <c r="S21" s="40">
        <v>0</v>
      </c>
      <c r="T21" s="40">
        <v>0</v>
      </c>
    </row>
    <row r="22" spans="1:20" ht="24.75" customHeight="1" x14ac:dyDescent="0.3">
      <c r="A22" s="50">
        <v>9</v>
      </c>
      <c r="B22" s="48" t="s">
        <v>30</v>
      </c>
      <c r="C22" s="41">
        <f t="shared" si="3"/>
        <v>4083250.6399999997</v>
      </c>
      <c r="D22" s="38">
        <v>0</v>
      </c>
      <c r="E22" s="40">
        <v>144928.69</v>
      </c>
      <c r="F22" s="38">
        <v>0</v>
      </c>
      <c r="G22" s="40">
        <v>466232.87</v>
      </c>
      <c r="H22" s="40">
        <v>604325.30000000005</v>
      </c>
      <c r="I22" s="38">
        <v>0</v>
      </c>
      <c r="J22" s="22">
        <v>0</v>
      </c>
      <c r="K22" s="38">
        <v>0</v>
      </c>
      <c r="L22" s="38">
        <v>0</v>
      </c>
      <c r="M22" s="38">
        <v>0</v>
      </c>
      <c r="N22" s="40">
        <v>2243785.39</v>
      </c>
      <c r="O22" s="40">
        <v>538427.61</v>
      </c>
      <c r="P22" s="38">
        <v>0</v>
      </c>
      <c r="Q22" s="38">
        <v>0</v>
      </c>
      <c r="R22" s="40">
        <v>85550.78</v>
      </c>
      <c r="S22" s="40">
        <v>0</v>
      </c>
      <c r="T22" s="40">
        <v>0</v>
      </c>
    </row>
    <row r="23" spans="1:20" ht="24.75" customHeight="1" x14ac:dyDescent="0.3">
      <c r="A23" s="33" t="s">
        <v>31</v>
      </c>
      <c r="B23" s="27"/>
      <c r="C23" s="85">
        <f t="shared" ref="C23:T23" si="4">SUM(C24:C34)</f>
        <v>31120004.349999998</v>
      </c>
      <c r="D23" s="85">
        <f t="shared" si="4"/>
        <v>0</v>
      </c>
      <c r="E23" s="85">
        <f t="shared" si="4"/>
        <v>192169.22</v>
      </c>
      <c r="F23" s="85">
        <f t="shared" si="4"/>
        <v>0</v>
      </c>
      <c r="G23" s="85">
        <f t="shared" si="4"/>
        <v>0</v>
      </c>
      <c r="H23" s="85">
        <f t="shared" si="4"/>
        <v>12537560.759999998</v>
      </c>
      <c r="I23" s="85">
        <f t="shared" si="4"/>
        <v>1810613.65</v>
      </c>
      <c r="J23" s="86">
        <f t="shared" si="4"/>
        <v>0</v>
      </c>
      <c r="K23" s="85">
        <f t="shared" si="4"/>
        <v>0</v>
      </c>
      <c r="L23" s="85">
        <f t="shared" si="4"/>
        <v>14741119.18</v>
      </c>
      <c r="M23" s="85">
        <f t="shared" si="4"/>
        <v>501192.72</v>
      </c>
      <c r="N23" s="85">
        <f t="shared" si="4"/>
        <v>0</v>
      </c>
      <c r="O23" s="85">
        <f t="shared" si="4"/>
        <v>0</v>
      </c>
      <c r="P23" s="85">
        <f t="shared" si="4"/>
        <v>0</v>
      </c>
      <c r="Q23" s="85">
        <f t="shared" si="4"/>
        <v>700000</v>
      </c>
      <c r="R23" s="85">
        <f t="shared" si="4"/>
        <v>637348.81999999995</v>
      </c>
      <c r="S23" s="85">
        <f t="shared" si="4"/>
        <v>0</v>
      </c>
      <c r="T23" s="85">
        <f t="shared" si="4"/>
        <v>0</v>
      </c>
    </row>
    <row r="24" spans="1:20" ht="24.75" customHeight="1" x14ac:dyDescent="0.3">
      <c r="A24" s="50">
        <v>10</v>
      </c>
      <c r="B24" s="48" t="s">
        <v>108</v>
      </c>
      <c r="C24" s="41">
        <f t="shared" ref="C24:C34" si="5">D24+E24+F24+G24+H24+I24+K24+L24+M24+N24+O24+P24+Q24+R24</f>
        <v>1560495.62</v>
      </c>
      <c r="D24" s="38">
        <v>0</v>
      </c>
      <c r="E24" s="40">
        <v>78092.800000000003</v>
      </c>
      <c r="F24" s="38">
        <v>0</v>
      </c>
      <c r="G24" s="38">
        <v>0</v>
      </c>
      <c r="H24" s="38">
        <v>0</v>
      </c>
      <c r="I24" s="38">
        <v>0</v>
      </c>
      <c r="J24" s="22">
        <v>0</v>
      </c>
      <c r="K24" s="38">
        <v>0</v>
      </c>
      <c r="L24" s="40">
        <v>1351803.05</v>
      </c>
      <c r="M24" s="38">
        <v>0</v>
      </c>
      <c r="N24" s="38">
        <v>0</v>
      </c>
      <c r="O24" s="38">
        <v>0</v>
      </c>
      <c r="P24" s="38">
        <v>0</v>
      </c>
      <c r="Q24" s="40">
        <v>100000</v>
      </c>
      <c r="R24" s="40">
        <v>30599.77</v>
      </c>
      <c r="S24" s="40">
        <v>0</v>
      </c>
      <c r="T24" s="40">
        <v>0</v>
      </c>
    </row>
    <row r="25" spans="1:20" ht="24.75" customHeight="1" x14ac:dyDescent="0.3">
      <c r="A25" s="50">
        <v>11</v>
      </c>
      <c r="B25" s="48" t="s">
        <v>109</v>
      </c>
      <c r="C25" s="41">
        <f t="shared" si="5"/>
        <v>1899360.7799999998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40">
        <v>1810613.65</v>
      </c>
      <c r="J25" s="22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40">
        <v>50000</v>
      </c>
      <c r="R25" s="40">
        <v>38747.129999999997</v>
      </c>
      <c r="S25" s="40">
        <v>0</v>
      </c>
      <c r="T25" s="40">
        <v>0</v>
      </c>
    </row>
    <row r="26" spans="1:20" ht="24.75" customHeight="1" x14ac:dyDescent="0.3">
      <c r="A26" s="50">
        <v>12</v>
      </c>
      <c r="B26" s="48" t="s">
        <v>110</v>
      </c>
      <c r="C26" s="41">
        <f t="shared" si="5"/>
        <v>1584398.27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22">
        <v>0</v>
      </c>
      <c r="K26" s="38">
        <v>0</v>
      </c>
      <c r="L26" s="40">
        <v>1502250.12</v>
      </c>
      <c r="M26" s="38">
        <v>0</v>
      </c>
      <c r="N26" s="38">
        <v>0</v>
      </c>
      <c r="O26" s="38">
        <v>0</v>
      </c>
      <c r="P26" s="38">
        <v>0</v>
      </c>
      <c r="Q26" s="40">
        <v>50000</v>
      </c>
      <c r="R26" s="40">
        <v>32148.15</v>
      </c>
      <c r="S26" s="40">
        <v>0</v>
      </c>
      <c r="T26" s="40">
        <v>0</v>
      </c>
    </row>
    <row r="27" spans="1:20" s="87" customFormat="1" ht="24.75" customHeight="1" x14ac:dyDescent="0.25">
      <c r="A27" s="50">
        <v>13</v>
      </c>
      <c r="B27" s="48" t="s">
        <v>111</v>
      </c>
      <c r="C27" s="41">
        <f t="shared" si="5"/>
        <v>3377158.5700000003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22">
        <v>0</v>
      </c>
      <c r="K27" s="38">
        <v>0</v>
      </c>
      <c r="L27" s="40">
        <v>3257449.16</v>
      </c>
      <c r="M27" s="38">
        <v>0</v>
      </c>
      <c r="N27" s="38">
        <v>0</v>
      </c>
      <c r="O27" s="38">
        <v>0</v>
      </c>
      <c r="P27" s="38">
        <v>0</v>
      </c>
      <c r="Q27" s="40">
        <v>50000</v>
      </c>
      <c r="R27" s="40">
        <v>69709.41</v>
      </c>
      <c r="S27" s="40">
        <v>0</v>
      </c>
      <c r="T27" s="40">
        <v>0</v>
      </c>
    </row>
    <row r="28" spans="1:20" ht="24.75" customHeight="1" x14ac:dyDescent="0.3">
      <c r="A28" s="50">
        <v>14</v>
      </c>
      <c r="B28" s="48" t="s">
        <v>112</v>
      </c>
      <c r="C28" s="41">
        <f t="shared" si="5"/>
        <v>150000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22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40">
        <v>150000</v>
      </c>
      <c r="R28" s="38">
        <v>0</v>
      </c>
      <c r="S28" s="40">
        <v>0</v>
      </c>
      <c r="T28" s="40">
        <v>0</v>
      </c>
    </row>
    <row r="29" spans="1:20" ht="24.75" customHeight="1" x14ac:dyDescent="0.3">
      <c r="A29" s="50">
        <v>15</v>
      </c>
      <c r="B29" s="48" t="s">
        <v>113</v>
      </c>
      <c r="C29" s="41">
        <f t="shared" si="5"/>
        <v>2176870.41</v>
      </c>
      <c r="D29" s="38">
        <v>0</v>
      </c>
      <c r="E29" s="38">
        <v>0</v>
      </c>
      <c r="F29" s="38">
        <v>0</v>
      </c>
      <c r="G29" s="38">
        <v>0</v>
      </c>
      <c r="H29" s="40">
        <v>2131261.42</v>
      </c>
      <c r="I29" s="38">
        <v>0</v>
      </c>
      <c r="J29" s="22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40">
        <v>45608.99</v>
      </c>
      <c r="S29" s="40">
        <v>0</v>
      </c>
      <c r="T29" s="40">
        <v>0</v>
      </c>
    </row>
    <row r="30" spans="1:20" ht="24.75" customHeight="1" x14ac:dyDescent="0.3">
      <c r="A30" s="50">
        <v>16</v>
      </c>
      <c r="B30" s="48" t="s">
        <v>32</v>
      </c>
      <c r="C30" s="41">
        <f t="shared" si="5"/>
        <v>3808778.74</v>
      </c>
      <c r="D30" s="38">
        <v>0</v>
      </c>
      <c r="E30" s="38">
        <v>0</v>
      </c>
      <c r="F30" s="38">
        <v>0</v>
      </c>
      <c r="G30" s="38">
        <v>0</v>
      </c>
      <c r="H30" s="40">
        <v>3728978.6</v>
      </c>
      <c r="I30" s="38">
        <v>0</v>
      </c>
      <c r="J30" s="22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40">
        <v>79800.14</v>
      </c>
      <c r="S30" s="40">
        <v>0</v>
      </c>
      <c r="T30" s="40">
        <v>0</v>
      </c>
    </row>
    <row r="31" spans="1:20" s="87" customFormat="1" ht="24.75" customHeight="1" x14ac:dyDescent="0.25">
      <c r="A31" s="50">
        <v>17</v>
      </c>
      <c r="B31" s="48" t="s">
        <v>114</v>
      </c>
      <c r="C31" s="41">
        <f t="shared" si="5"/>
        <v>12160496.829999998</v>
      </c>
      <c r="D31" s="38">
        <v>0</v>
      </c>
      <c r="E31" s="38">
        <v>0</v>
      </c>
      <c r="F31" s="38">
        <v>0</v>
      </c>
      <c r="G31" s="38">
        <v>0</v>
      </c>
      <c r="H31" s="40">
        <v>3276097.69</v>
      </c>
      <c r="I31" s="38">
        <v>0</v>
      </c>
      <c r="J31" s="22">
        <v>0</v>
      </c>
      <c r="K31" s="38">
        <v>0</v>
      </c>
      <c r="L31" s="40">
        <v>8629616.8499999996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40">
        <v>254782.29</v>
      </c>
      <c r="S31" s="40">
        <v>0</v>
      </c>
      <c r="T31" s="40">
        <v>0</v>
      </c>
    </row>
    <row r="32" spans="1:20" ht="24.75" customHeight="1" x14ac:dyDescent="0.3">
      <c r="A32" s="50">
        <v>18</v>
      </c>
      <c r="B32" s="48" t="s">
        <v>115</v>
      </c>
      <c r="C32" s="41">
        <f t="shared" si="5"/>
        <v>200000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22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40">
        <v>200000</v>
      </c>
      <c r="R32" s="38">
        <v>0</v>
      </c>
      <c r="S32" s="40">
        <v>0</v>
      </c>
      <c r="T32" s="40">
        <v>0</v>
      </c>
    </row>
    <row r="33" spans="1:20" s="77" customFormat="1" ht="24.75" customHeight="1" x14ac:dyDescent="0.3">
      <c r="A33" s="50">
        <v>19</v>
      </c>
      <c r="B33" s="48" t="s">
        <v>116</v>
      </c>
      <c r="C33" s="41">
        <f t="shared" si="5"/>
        <v>4085927.4699999997</v>
      </c>
      <c r="D33" s="38">
        <v>0</v>
      </c>
      <c r="E33" s="38">
        <v>0</v>
      </c>
      <c r="F33" s="38">
        <v>0</v>
      </c>
      <c r="G33" s="38">
        <v>0</v>
      </c>
      <c r="H33" s="40">
        <v>3401223.05</v>
      </c>
      <c r="I33" s="38">
        <v>0</v>
      </c>
      <c r="J33" s="22">
        <v>0</v>
      </c>
      <c r="K33" s="38">
        <v>0</v>
      </c>
      <c r="L33" s="38">
        <v>0</v>
      </c>
      <c r="M33" s="40">
        <v>501192.72</v>
      </c>
      <c r="N33" s="38">
        <v>0</v>
      </c>
      <c r="O33" s="38">
        <v>0</v>
      </c>
      <c r="P33" s="38">
        <v>0</v>
      </c>
      <c r="Q33" s="40">
        <v>100000</v>
      </c>
      <c r="R33" s="40">
        <v>83511.7</v>
      </c>
      <c r="S33" s="40">
        <v>0</v>
      </c>
      <c r="T33" s="40">
        <v>0</v>
      </c>
    </row>
    <row r="34" spans="1:20" s="88" customFormat="1" ht="24.75" customHeight="1" x14ac:dyDescent="0.3">
      <c r="A34" s="50">
        <v>20</v>
      </c>
      <c r="B34" s="48" t="s">
        <v>117</v>
      </c>
      <c r="C34" s="41">
        <f t="shared" si="5"/>
        <v>116517.66</v>
      </c>
      <c r="D34" s="38">
        <v>0</v>
      </c>
      <c r="E34" s="40">
        <v>114076.42</v>
      </c>
      <c r="F34" s="38">
        <v>0</v>
      </c>
      <c r="G34" s="38">
        <v>0</v>
      </c>
      <c r="H34" s="38">
        <v>0</v>
      </c>
      <c r="I34" s="38">
        <v>0</v>
      </c>
      <c r="J34" s="22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40">
        <v>2441.2399999999998</v>
      </c>
      <c r="S34" s="40">
        <v>0</v>
      </c>
      <c r="T34" s="40">
        <v>0</v>
      </c>
    </row>
    <row r="35" spans="1:20" ht="24.75" customHeight="1" x14ac:dyDescent="0.3">
      <c r="A35" s="33" t="s">
        <v>33</v>
      </c>
      <c r="B35" s="27"/>
      <c r="C35" s="85">
        <f t="shared" ref="C35:T35" si="6">SUM(C36:C52)</f>
        <v>28391295.699999999</v>
      </c>
      <c r="D35" s="85">
        <f t="shared" si="6"/>
        <v>0</v>
      </c>
      <c r="E35" s="85">
        <f t="shared" si="6"/>
        <v>1194031.19</v>
      </c>
      <c r="F35" s="85">
        <f t="shared" si="6"/>
        <v>0</v>
      </c>
      <c r="G35" s="85">
        <f t="shared" si="6"/>
        <v>3332531.2700000005</v>
      </c>
      <c r="H35" s="85">
        <f t="shared" si="6"/>
        <v>3987423.66</v>
      </c>
      <c r="I35" s="85">
        <f t="shared" si="6"/>
        <v>5492166.6799999997</v>
      </c>
      <c r="J35" s="86">
        <f t="shared" si="6"/>
        <v>0</v>
      </c>
      <c r="K35" s="85">
        <f t="shared" si="6"/>
        <v>0</v>
      </c>
      <c r="L35" s="85">
        <f t="shared" si="6"/>
        <v>9844663.4100000001</v>
      </c>
      <c r="M35" s="85">
        <f t="shared" si="6"/>
        <v>0</v>
      </c>
      <c r="N35" s="85">
        <f t="shared" si="6"/>
        <v>2257809.27</v>
      </c>
      <c r="O35" s="85">
        <f t="shared" si="6"/>
        <v>753553.87</v>
      </c>
      <c r="P35" s="85">
        <f t="shared" si="6"/>
        <v>0</v>
      </c>
      <c r="Q35" s="85">
        <f t="shared" si="6"/>
        <v>950000</v>
      </c>
      <c r="R35" s="85">
        <f t="shared" si="6"/>
        <v>579116.34999999986</v>
      </c>
      <c r="S35" s="85">
        <f t="shared" si="6"/>
        <v>0</v>
      </c>
      <c r="T35" s="85">
        <f t="shared" si="6"/>
        <v>0</v>
      </c>
    </row>
    <row r="36" spans="1:20" ht="24.75" customHeight="1" x14ac:dyDescent="0.3">
      <c r="A36" s="34">
        <v>21</v>
      </c>
      <c r="B36" s="35" t="s">
        <v>118</v>
      </c>
      <c r="C36" s="41">
        <f t="shared" ref="C36:C52" si="7">D36+E36+F36+G36+H36+I36+K36+L36+M36+N36+O36+P36+Q36+R36</f>
        <v>773528.82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40">
        <v>708369.71</v>
      </c>
      <c r="J36" s="22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40">
        <v>50000</v>
      </c>
      <c r="R36" s="40">
        <v>15159.11</v>
      </c>
      <c r="S36" s="40">
        <v>0</v>
      </c>
      <c r="T36" s="40">
        <v>0</v>
      </c>
    </row>
    <row r="37" spans="1:20" s="87" customFormat="1" ht="24.75" customHeight="1" x14ac:dyDescent="0.25">
      <c r="A37" s="34">
        <v>22</v>
      </c>
      <c r="B37" s="35" t="s">
        <v>119</v>
      </c>
      <c r="C37" s="41">
        <f t="shared" si="7"/>
        <v>471280.3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40">
        <v>412453.79</v>
      </c>
      <c r="J37" s="22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40">
        <v>50000</v>
      </c>
      <c r="R37" s="40">
        <v>8826.51</v>
      </c>
      <c r="S37" s="40">
        <v>0</v>
      </c>
      <c r="T37" s="40">
        <v>0</v>
      </c>
    </row>
    <row r="38" spans="1:20" ht="24.75" customHeight="1" x14ac:dyDescent="0.3">
      <c r="A38" s="34">
        <v>23</v>
      </c>
      <c r="B38" s="35" t="s">
        <v>39</v>
      </c>
      <c r="C38" s="41">
        <f t="shared" si="7"/>
        <v>463360.61000000004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40">
        <v>404700.03</v>
      </c>
      <c r="J38" s="22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40">
        <v>50000</v>
      </c>
      <c r="R38" s="40">
        <v>8660.58</v>
      </c>
      <c r="S38" s="40">
        <v>0</v>
      </c>
      <c r="T38" s="40">
        <v>0</v>
      </c>
    </row>
    <row r="39" spans="1:20" ht="24.75" customHeight="1" x14ac:dyDescent="0.3">
      <c r="A39" s="34">
        <v>24</v>
      </c>
      <c r="B39" s="48" t="s">
        <v>34</v>
      </c>
      <c r="C39" s="41">
        <f t="shared" si="7"/>
        <v>1040235.16</v>
      </c>
      <c r="D39" s="38">
        <v>0</v>
      </c>
      <c r="E39" s="40">
        <v>151958.06</v>
      </c>
      <c r="F39" s="38">
        <v>0</v>
      </c>
      <c r="G39" s="40">
        <v>230773.83</v>
      </c>
      <c r="H39" s="40">
        <v>633636.46</v>
      </c>
      <c r="I39" s="38">
        <v>0</v>
      </c>
      <c r="J39" s="22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40">
        <v>23866.81</v>
      </c>
      <c r="S39" s="40">
        <v>0</v>
      </c>
      <c r="T39" s="40">
        <v>0</v>
      </c>
    </row>
    <row r="40" spans="1:20" ht="24.75" customHeight="1" x14ac:dyDescent="0.3">
      <c r="A40" s="34">
        <v>25</v>
      </c>
      <c r="B40" s="48" t="s">
        <v>35</v>
      </c>
      <c r="C40" s="41">
        <f t="shared" si="7"/>
        <v>1037438.95</v>
      </c>
      <c r="D40" s="38">
        <v>0</v>
      </c>
      <c r="E40" s="40">
        <v>150733.54</v>
      </c>
      <c r="F40" s="38">
        <v>0</v>
      </c>
      <c r="G40" s="40">
        <v>234334.8</v>
      </c>
      <c r="H40" s="40">
        <v>628530.41</v>
      </c>
      <c r="I40" s="38">
        <v>0</v>
      </c>
      <c r="J40" s="22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40">
        <v>23840.2</v>
      </c>
      <c r="S40" s="40">
        <v>0</v>
      </c>
      <c r="T40" s="40">
        <v>0</v>
      </c>
    </row>
    <row r="41" spans="1:20" ht="24.75" customHeight="1" x14ac:dyDescent="0.3">
      <c r="A41" s="34">
        <v>26</v>
      </c>
      <c r="B41" s="48" t="s">
        <v>120</v>
      </c>
      <c r="C41" s="41">
        <f t="shared" si="7"/>
        <v>446490.07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40">
        <v>437135.37</v>
      </c>
      <c r="J41" s="22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40">
        <v>9354.7000000000007</v>
      </c>
      <c r="S41" s="40">
        <v>0</v>
      </c>
      <c r="T41" s="40">
        <v>0</v>
      </c>
    </row>
    <row r="42" spans="1:20" ht="24.75" customHeight="1" x14ac:dyDescent="0.3">
      <c r="A42" s="34">
        <v>27</v>
      </c>
      <c r="B42" s="48" t="s">
        <v>121</v>
      </c>
      <c r="C42" s="41">
        <f t="shared" si="7"/>
        <v>856229.32000000007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40">
        <v>838289.92000000004</v>
      </c>
      <c r="J42" s="22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40">
        <v>17939.400000000001</v>
      </c>
      <c r="S42" s="40">
        <v>0</v>
      </c>
      <c r="T42" s="40">
        <v>0</v>
      </c>
    </row>
    <row r="43" spans="1:20" ht="24.75" customHeight="1" x14ac:dyDescent="0.3">
      <c r="A43" s="34">
        <v>28</v>
      </c>
      <c r="B43" s="48" t="s">
        <v>36</v>
      </c>
      <c r="C43" s="41">
        <f t="shared" si="7"/>
        <v>550337.19999999995</v>
      </c>
      <c r="D43" s="38">
        <v>0</v>
      </c>
      <c r="E43" s="40">
        <v>127770.73</v>
      </c>
      <c r="F43" s="38">
        <v>0</v>
      </c>
      <c r="G43" s="40">
        <v>411036.01</v>
      </c>
      <c r="H43" s="38">
        <v>0</v>
      </c>
      <c r="I43" s="38">
        <v>0</v>
      </c>
      <c r="J43" s="22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40">
        <v>11530.46</v>
      </c>
      <c r="S43" s="40">
        <v>0</v>
      </c>
      <c r="T43" s="40">
        <v>0</v>
      </c>
    </row>
    <row r="44" spans="1:20" ht="24.75" customHeight="1" x14ac:dyDescent="0.3">
      <c r="A44" s="34">
        <v>29</v>
      </c>
      <c r="B44" s="48" t="s">
        <v>122</v>
      </c>
      <c r="C44" s="41">
        <f t="shared" si="7"/>
        <v>1898165.16</v>
      </c>
      <c r="D44" s="38">
        <v>0</v>
      </c>
      <c r="E44" s="38">
        <v>0</v>
      </c>
      <c r="F44" s="38">
        <v>0</v>
      </c>
      <c r="G44" s="38">
        <v>0</v>
      </c>
      <c r="H44" s="40">
        <v>943768.19</v>
      </c>
      <c r="I44" s="40">
        <v>816722.47</v>
      </c>
      <c r="J44" s="22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40">
        <v>100000</v>
      </c>
      <c r="R44" s="40">
        <v>37674.5</v>
      </c>
      <c r="S44" s="40">
        <v>0</v>
      </c>
      <c r="T44" s="40">
        <v>0</v>
      </c>
    </row>
    <row r="45" spans="1:20" ht="24.75" customHeight="1" x14ac:dyDescent="0.3">
      <c r="A45" s="34">
        <v>30</v>
      </c>
      <c r="B45" s="48" t="s">
        <v>123</v>
      </c>
      <c r="C45" s="41">
        <f t="shared" si="7"/>
        <v>3367017.62</v>
      </c>
      <c r="D45" s="38">
        <v>0</v>
      </c>
      <c r="E45" s="40">
        <v>104134.42</v>
      </c>
      <c r="F45" s="38">
        <v>0</v>
      </c>
      <c r="G45" s="40">
        <v>334998.48</v>
      </c>
      <c r="H45" s="40">
        <v>434220.9</v>
      </c>
      <c r="I45" s="40">
        <v>375768.09</v>
      </c>
      <c r="J45" s="22">
        <v>0</v>
      </c>
      <c r="K45" s="38">
        <v>0</v>
      </c>
      <c r="L45" s="40">
        <v>1802589.11</v>
      </c>
      <c r="M45" s="38">
        <v>0</v>
      </c>
      <c r="N45" s="38">
        <v>0</v>
      </c>
      <c r="O45" s="38">
        <v>0</v>
      </c>
      <c r="P45" s="38">
        <v>0</v>
      </c>
      <c r="Q45" s="40">
        <v>250000</v>
      </c>
      <c r="R45" s="40">
        <v>65306.62</v>
      </c>
      <c r="S45" s="40">
        <v>0</v>
      </c>
      <c r="T45" s="40">
        <v>0</v>
      </c>
    </row>
    <row r="46" spans="1:20" ht="24.75" customHeight="1" x14ac:dyDescent="0.3">
      <c r="A46" s="34">
        <v>31</v>
      </c>
      <c r="B46" s="48" t="s">
        <v>124</v>
      </c>
      <c r="C46" s="41">
        <f t="shared" si="7"/>
        <v>2910123.9099999997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40">
        <v>457703.35</v>
      </c>
      <c r="J46" s="22">
        <v>0</v>
      </c>
      <c r="K46" s="38">
        <v>0</v>
      </c>
      <c r="L46" s="40">
        <v>2195639.0299999998</v>
      </c>
      <c r="M46" s="38">
        <v>0</v>
      </c>
      <c r="N46" s="38">
        <v>0</v>
      </c>
      <c r="O46" s="38">
        <v>0</v>
      </c>
      <c r="P46" s="38">
        <v>0</v>
      </c>
      <c r="Q46" s="40">
        <v>200000</v>
      </c>
      <c r="R46" s="40">
        <v>56781.53</v>
      </c>
      <c r="S46" s="40">
        <v>0</v>
      </c>
      <c r="T46" s="40">
        <v>0</v>
      </c>
    </row>
    <row r="47" spans="1:20" ht="24.75" customHeight="1" x14ac:dyDescent="0.3">
      <c r="A47" s="34">
        <v>32</v>
      </c>
      <c r="B47" s="48" t="s">
        <v>125</v>
      </c>
      <c r="C47" s="41">
        <f t="shared" si="7"/>
        <v>2385306.7000000002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22">
        <v>0</v>
      </c>
      <c r="K47" s="38">
        <v>0</v>
      </c>
      <c r="L47" s="40">
        <v>2335330.62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40">
        <v>49976.08</v>
      </c>
      <c r="S47" s="40">
        <v>0</v>
      </c>
      <c r="T47" s="40">
        <v>0</v>
      </c>
    </row>
    <row r="48" spans="1:20" ht="24.75" customHeight="1" x14ac:dyDescent="0.3">
      <c r="A48" s="34">
        <v>33</v>
      </c>
      <c r="B48" s="48" t="s">
        <v>38</v>
      </c>
      <c r="C48" s="41">
        <f t="shared" si="7"/>
        <v>8399581.75</v>
      </c>
      <c r="D48" s="38">
        <v>0</v>
      </c>
      <c r="E48" s="40">
        <v>202834.28</v>
      </c>
      <c r="F48" s="38">
        <v>0</v>
      </c>
      <c r="G48" s="40">
        <v>652514.04</v>
      </c>
      <c r="H48" s="40">
        <v>845780.67</v>
      </c>
      <c r="I48" s="38">
        <v>0</v>
      </c>
      <c r="J48" s="22">
        <v>0</v>
      </c>
      <c r="K48" s="38">
        <v>0</v>
      </c>
      <c r="L48" s="40">
        <v>3511104.65</v>
      </c>
      <c r="M48" s="38">
        <v>0</v>
      </c>
      <c r="N48" s="40">
        <v>2257809.27</v>
      </c>
      <c r="O48" s="40">
        <v>753553.87</v>
      </c>
      <c r="P48" s="38">
        <v>0</v>
      </c>
      <c r="Q48" s="38">
        <v>0</v>
      </c>
      <c r="R48" s="40">
        <v>175984.97</v>
      </c>
      <c r="S48" s="40">
        <v>0</v>
      </c>
      <c r="T48" s="40">
        <v>0</v>
      </c>
    </row>
    <row r="49" spans="1:20" ht="24.75" customHeight="1" x14ac:dyDescent="0.3">
      <c r="A49" s="34">
        <v>34</v>
      </c>
      <c r="B49" s="48" t="s">
        <v>37</v>
      </c>
      <c r="C49" s="41">
        <f t="shared" si="7"/>
        <v>783097.79000000015</v>
      </c>
      <c r="D49" s="38">
        <v>0</v>
      </c>
      <c r="E49" s="40">
        <v>181810.3</v>
      </c>
      <c r="F49" s="38">
        <v>0</v>
      </c>
      <c r="G49" s="40">
        <v>584880.31000000006</v>
      </c>
      <c r="H49" s="38">
        <v>0</v>
      </c>
      <c r="I49" s="38">
        <v>0</v>
      </c>
      <c r="J49" s="22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40">
        <v>16407.18</v>
      </c>
      <c r="S49" s="40">
        <v>0</v>
      </c>
      <c r="T49" s="40">
        <v>0</v>
      </c>
    </row>
    <row r="50" spans="1:20" ht="24.75" customHeight="1" x14ac:dyDescent="0.3">
      <c r="A50" s="34">
        <v>35</v>
      </c>
      <c r="B50" s="48" t="s">
        <v>126</v>
      </c>
      <c r="C50" s="41">
        <f t="shared" si="7"/>
        <v>670035.55000000005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40">
        <v>607044.79</v>
      </c>
      <c r="J50" s="22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40">
        <v>50000</v>
      </c>
      <c r="R50" s="40">
        <v>12990.76</v>
      </c>
      <c r="S50" s="40">
        <v>0</v>
      </c>
      <c r="T50" s="40">
        <v>0</v>
      </c>
    </row>
    <row r="51" spans="1:20" ht="24.75" customHeight="1" x14ac:dyDescent="0.3">
      <c r="A51" s="34">
        <v>36</v>
      </c>
      <c r="B51" s="48" t="s">
        <v>127</v>
      </c>
      <c r="C51" s="41">
        <f t="shared" si="7"/>
        <v>1055485.1599999999</v>
      </c>
      <c r="D51" s="38">
        <v>0</v>
      </c>
      <c r="E51" s="38">
        <v>0</v>
      </c>
      <c r="F51" s="38">
        <v>0</v>
      </c>
      <c r="G51" s="38">
        <v>0</v>
      </c>
      <c r="H51" s="40">
        <v>501487.03</v>
      </c>
      <c r="I51" s="40">
        <v>433979.16</v>
      </c>
      <c r="J51" s="22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40">
        <v>100000</v>
      </c>
      <c r="R51" s="40">
        <v>20018.97</v>
      </c>
      <c r="S51" s="40">
        <v>0</v>
      </c>
      <c r="T51" s="40">
        <v>0</v>
      </c>
    </row>
    <row r="52" spans="1:20" ht="24.75" customHeight="1" x14ac:dyDescent="0.3">
      <c r="A52" s="34">
        <v>37</v>
      </c>
      <c r="B52" s="48" t="s">
        <v>128</v>
      </c>
      <c r="C52" s="41">
        <f t="shared" si="7"/>
        <v>1283581.6300000001</v>
      </c>
      <c r="D52" s="38">
        <v>0</v>
      </c>
      <c r="E52" s="40">
        <v>274789.86</v>
      </c>
      <c r="F52" s="38">
        <v>0</v>
      </c>
      <c r="G52" s="40">
        <v>883993.8</v>
      </c>
      <c r="H52" s="38">
        <v>0</v>
      </c>
      <c r="I52" s="38">
        <v>0</v>
      </c>
      <c r="J52" s="22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40">
        <v>100000</v>
      </c>
      <c r="R52" s="40">
        <v>24797.97</v>
      </c>
      <c r="S52" s="40">
        <v>0</v>
      </c>
      <c r="T52" s="40">
        <v>0</v>
      </c>
    </row>
    <row r="53" spans="1:20" ht="24.75" customHeight="1" x14ac:dyDescent="0.3">
      <c r="A53" s="56" t="s">
        <v>40</v>
      </c>
      <c r="B53" s="27"/>
      <c r="C53" s="85">
        <f t="shared" ref="C53:T53" si="8">SUM(C54:C55)</f>
        <v>20575691.620000001</v>
      </c>
      <c r="D53" s="85">
        <f t="shared" si="8"/>
        <v>0</v>
      </c>
      <c r="E53" s="85">
        <f t="shared" si="8"/>
        <v>0</v>
      </c>
      <c r="F53" s="85">
        <f t="shared" si="8"/>
        <v>0</v>
      </c>
      <c r="G53" s="85">
        <f t="shared" si="8"/>
        <v>0</v>
      </c>
      <c r="H53" s="85">
        <f t="shared" si="8"/>
        <v>0</v>
      </c>
      <c r="I53" s="85">
        <f t="shared" si="8"/>
        <v>0</v>
      </c>
      <c r="J53" s="86">
        <f t="shared" si="8"/>
        <v>0</v>
      </c>
      <c r="K53" s="85">
        <f t="shared" si="8"/>
        <v>0</v>
      </c>
      <c r="L53" s="85">
        <f t="shared" si="8"/>
        <v>4985215.87</v>
      </c>
      <c r="M53" s="85">
        <f t="shared" si="8"/>
        <v>0</v>
      </c>
      <c r="N53" s="85">
        <f t="shared" si="8"/>
        <v>14509393.959999999</v>
      </c>
      <c r="O53" s="85">
        <f t="shared" si="8"/>
        <v>503130.16</v>
      </c>
      <c r="P53" s="85">
        <f t="shared" si="8"/>
        <v>0</v>
      </c>
      <c r="Q53" s="85">
        <f t="shared" si="8"/>
        <v>150000</v>
      </c>
      <c r="R53" s="85">
        <f t="shared" si="8"/>
        <v>427951.63</v>
      </c>
      <c r="S53" s="85">
        <f t="shared" si="8"/>
        <v>0</v>
      </c>
      <c r="T53" s="85">
        <f t="shared" si="8"/>
        <v>0</v>
      </c>
    </row>
    <row r="54" spans="1:20" ht="24.75" customHeight="1" x14ac:dyDescent="0.3">
      <c r="A54" s="34">
        <v>38</v>
      </c>
      <c r="B54" s="48" t="s">
        <v>129</v>
      </c>
      <c r="C54" s="41">
        <f>D54+E54+F54+G54+H54+I54+K54+L54+M54+N54+O54+P54+Q54+R54</f>
        <v>1323279.6500000001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22">
        <v>0</v>
      </c>
      <c r="K54" s="38">
        <v>0</v>
      </c>
      <c r="L54" s="38">
        <v>0</v>
      </c>
      <c r="M54" s="38">
        <v>0</v>
      </c>
      <c r="N54" s="40">
        <v>1295554.78</v>
      </c>
      <c r="O54" s="38">
        <v>0</v>
      </c>
      <c r="P54" s="38">
        <v>0</v>
      </c>
      <c r="Q54" s="38">
        <v>0</v>
      </c>
      <c r="R54" s="40">
        <v>27724.87</v>
      </c>
      <c r="S54" s="40">
        <v>0</v>
      </c>
      <c r="T54" s="40">
        <v>0</v>
      </c>
    </row>
    <row r="55" spans="1:20" ht="24.75" customHeight="1" x14ac:dyDescent="0.3">
      <c r="A55" s="34">
        <v>39</v>
      </c>
      <c r="B55" s="48" t="s">
        <v>130</v>
      </c>
      <c r="C55" s="41">
        <f>D55+E55+F55+G55+H55+I55+K55+L55+M55+N55+O55+P55+Q55+R55</f>
        <v>19252411.970000003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22">
        <v>0</v>
      </c>
      <c r="K55" s="38">
        <v>0</v>
      </c>
      <c r="L55" s="40">
        <v>4985215.87</v>
      </c>
      <c r="M55" s="38">
        <v>0</v>
      </c>
      <c r="N55" s="40">
        <v>13213839.18</v>
      </c>
      <c r="O55" s="40">
        <v>503130.16</v>
      </c>
      <c r="P55" s="38">
        <v>0</v>
      </c>
      <c r="Q55" s="40">
        <v>150000</v>
      </c>
      <c r="R55" s="40">
        <v>400226.76</v>
      </c>
      <c r="S55" s="40">
        <v>0</v>
      </c>
      <c r="T55" s="40">
        <v>0</v>
      </c>
    </row>
    <row r="56" spans="1:20" ht="24.75" customHeight="1" x14ac:dyDescent="0.3">
      <c r="A56" s="33" t="s">
        <v>41</v>
      </c>
      <c r="B56" s="27"/>
      <c r="C56" s="85">
        <f t="shared" ref="C56:T56" si="9">SUM(C57:C90)</f>
        <v>89703880.569999993</v>
      </c>
      <c r="D56" s="85">
        <f t="shared" si="9"/>
        <v>14913020.27</v>
      </c>
      <c r="E56" s="85">
        <f t="shared" si="9"/>
        <v>3247413.39</v>
      </c>
      <c r="F56" s="85">
        <f t="shared" si="9"/>
        <v>0</v>
      </c>
      <c r="G56" s="85">
        <f t="shared" si="9"/>
        <v>10124047.02</v>
      </c>
      <c r="H56" s="85">
        <f t="shared" si="9"/>
        <v>14397362.170000002</v>
      </c>
      <c r="I56" s="85">
        <f t="shared" si="9"/>
        <v>984738.15999999992</v>
      </c>
      <c r="J56" s="86">
        <f t="shared" si="9"/>
        <v>1</v>
      </c>
      <c r="K56" s="85">
        <f t="shared" si="9"/>
        <v>3304801</v>
      </c>
      <c r="L56" s="85">
        <f t="shared" si="9"/>
        <v>25172026.880000003</v>
      </c>
      <c r="M56" s="85">
        <f t="shared" si="9"/>
        <v>351415.33</v>
      </c>
      <c r="N56" s="85">
        <f t="shared" si="9"/>
        <v>13513642.580000002</v>
      </c>
      <c r="O56" s="85">
        <f t="shared" si="9"/>
        <v>1235884.6600000001</v>
      </c>
      <c r="P56" s="85">
        <f t="shared" si="9"/>
        <v>0</v>
      </c>
      <c r="Q56" s="85">
        <f t="shared" si="9"/>
        <v>592500</v>
      </c>
      <c r="R56" s="85">
        <f t="shared" si="9"/>
        <v>1867029.1099999999</v>
      </c>
      <c r="S56" s="85">
        <f t="shared" si="9"/>
        <v>0</v>
      </c>
      <c r="T56" s="85">
        <f t="shared" si="9"/>
        <v>0</v>
      </c>
    </row>
    <row r="57" spans="1:20" s="87" customFormat="1" ht="24.75" customHeight="1" x14ac:dyDescent="0.25">
      <c r="A57" s="34">
        <v>40</v>
      </c>
      <c r="B57" s="35" t="s">
        <v>131</v>
      </c>
      <c r="C57" s="41">
        <f t="shared" ref="C57:C90" si="10">D57+E57+F57+G57+H57+I57+K57+L57+M57+N57+O57+P57+Q57+R57</f>
        <v>6001391.0300000003</v>
      </c>
      <c r="D57" s="38">
        <v>0</v>
      </c>
      <c r="E57" s="38">
        <v>0</v>
      </c>
      <c r="F57" s="38">
        <v>0</v>
      </c>
      <c r="G57" s="38">
        <v>0</v>
      </c>
      <c r="H57" s="40">
        <v>5875652.0800000001</v>
      </c>
      <c r="I57" s="38">
        <v>0</v>
      </c>
      <c r="J57" s="22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40">
        <v>125738.95</v>
      </c>
      <c r="S57" s="40">
        <v>0</v>
      </c>
      <c r="T57" s="40">
        <v>0</v>
      </c>
    </row>
    <row r="58" spans="1:20" ht="24.75" customHeight="1" x14ac:dyDescent="0.3">
      <c r="A58" s="34">
        <v>41</v>
      </c>
      <c r="B58" s="35" t="s">
        <v>132</v>
      </c>
      <c r="C58" s="41">
        <f t="shared" si="10"/>
        <v>4205857.5200000005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22">
        <v>0</v>
      </c>
      <c r="K58" s="38">
        <v>0</v>
      </c>
      <c r="L58" s="40">
        <v>4117737.93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40">
        <v>88119.59</v>
      </c>
      <c r="S58" s="40">
        <v>0</v>
      </c>
      <c r="T58" s="40">
        <v>0</v>
      </c>
    </row>
    <row r="59" spans="1:20" ht="24.75" customHeight="1" x14ac:dyDescent="0.3">
      <c r="A59" s="34">
        <v>42</v>
      </c>
      <c r="B59" s="35" t="s">
        <v>133</v>
      </c>
      <c r="C59" s="41">
        <f t="shared" si="10"/>
        <v>934046.13</v>
      </c>
      <c r="D59" s="38">
        <v>0</v>
      </c>
      <c r="E59" s="38">
        <v>0</v>
      </c>
      <c r="F59" s="38">
        <v>0</v>
      </c>
      <c r="G59" s="40">
        <v>914476.34</v>
      </c>
      <c r="H59" s="38">
        <v>0</v>
      </c>
      <c r="I59" s="38">
        <v>0</v>
      </c>
      <c r="J59" s="22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40">
        <v>19569.79</v>
      </c>
      <c r="S59" s="40">
        <v>0</v>
      </c>
      <c r="T59" s="40">
        <v>0</v>
      </c>
    </row>
    <row r="60" spans="1:20" ht="24.75" customHeight="1" x14ac:dyDescent="0.3">
      <c r="A60" s="34">
        <v>43</v>
      </c>
      <c r="B60" s="35" t="s">
        <v>134</v>
      </c>
      <c r="C60" s="41">
        <f t="shared" si="10"/>
        <v>615904.36</v>
      </c>
      <c r="D60" s="38">
        <v>0</v>
      </c>
      <c r="E60" s="38">
        <v>0</v>
      </c>
      <c r="F60" s="38">
        <v>0</v>
      </c>
      <c r="G60" s="38">
        <v>0</v>
      </c>
      <c r="H60" s="40">
        <v>603000.16</v>
      </c>
      <c r="I60" s="38">
        <v>0</v>
      </c>
      <c r="J60" s="22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40">
        <v>12904.2</v>
      </c>
      <c r="S60" s="40">
        <v>0</v>
      </c>
      <c r="T60" s="40">
        <v>0</v>
      </c>
    </row>
    <row r="61" spans="1:20" s="89" customFormat="1" ht="24.75" customHeight="1" x14ac:dyDescent="0.3">
      <c r="A61" s="34">
        <v>44</v>
      </c>
      <c r="B61" s="35" t="s">
        <v>135</v>
      </c>
      <c r="C61" s="41">
        <f t="shared" si="10"/>
        <v>1801042.3699999999</v>
      </c>
      <c r="D61" s="40">
        <v>1138609.47</v>
      </c>
      <c r="E61" s="40">
        <v>148138.70000000001</v>
      </c>
      <c r="F61" s="38">
        <v>0</v>
      </c>
      <c r="G61" s="40">
        <v>476559.42</v>
      </c>
      <c r="H61" s="38">
        <v>0</v>
      </c>
      <c r="I61" s="38">
        <v>0</v>
      </c>
      <c r="J61" s="22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40">
        <v>37734.78</v>
      </c>
      <c r="S61" s="40">
        <v>0</v>
      </c>
      <c r="T61" s="40">
        <v>0</v>
      </c>
    </row>
    <row r="62" spans="1:20" s="90" customFormat="1" ht="24.75" customHeight="1" x14ac:dyDescent="0.3">
      <c r="A62" s="34">
        <v>45</v>
      </c>
      <c r="B62" s="35" t="s">
        <v>136</v>
      </c>
      <c r="C62" s="41">
        <f t="shared" si="10"/>
        <v>634676.03</v>
      </c>
      <c r="D62" s="38">
        <v>0</v>
      </c>
      <c r="E62" s="40">
        <v>147351.51</v>
      </c>
      <c r="F62" s="38">
        <v>0</v>
      </c>
      <c r="G62" s="40">
        <v>474027.02</v>
      </c>
      <c r="H62" s="38">
        <v>0</v>
      </c>
      <c r="I62" s="38">
        <v>0</v>
      </c>
      <c r="J62" s="22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40">
        <v>13297.5</v>
      </c>
      <c r="S62" s="40">
        <v>0</v>
      </c>
      <c r="T62" s="40">
        <v>0</v>
      </c>
    </row>
    <row r="63" spans="1:20" ht="24.75" customHeight="1" x14ac:dyDescent="0.3">
      <c r="A63" s="34">
        <v>46</v>
      </c>
      <c r="B63" s="35" t="s">
        <v>137</v>
      </c>
      <c r="C63" s="41">
        <f t="shared" si="10"/>
        <v>2015458.94</v>
      </c>
      <c r="D63" s="40">
        <v>1274162.49</v>
      </c>
      <c r="E63" s="40">
        <v>165774.82</v>
      </c>
      <c r="F63" s="38">
        <v>0</v>
      </c>
      <c r="G63" s="40">
        <v>533294.47</v>
      </c>
      <c r="H63" s="38">
        <v>0</v>
      </c>
      <c r="I63" s="38">
        <v>0</v>
      </c>
      <c r="J63" s="22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40">
        <v>42227.16</v>
      </c>
      <c r="S63" s="40">
        <v>0</v>
      </c>
      <c r="T63" s="40">
        <v>0</v>
      </c>
    </row>
    <row r="64" spans="1:20" ht="24.75" customHeight="1" x14ac:dyDescent="0.3">
      <c r="A64" s="34">
        <v>47</v>
      </c>
      <c r="B64" s="35" t="s">
        <v>42</v>
      </c>
      <c r="C64" s="41">
        <f t="shared" si="10"/>
        <v>1847122.9699999997</v>
      </c>
      <c r="D64" s="40">
        <v>1167741.3799999999</v>
      </c>
      <c r="E64" s="40">
        <v>151928.91</v>
      </c>
      <c r="F64" s="38">
        <v>0</v>
      </c>
      <c r="G64" s="40">
        <v>488752.43</v>
      </c>
      <c r="H64" s="38">
        <v>0</v>
      </c>
      <c r="I64" s="38">
        <v>0</v>
      </c>
      <c r="J64" s="22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40">
        <v>38700.25</v>
      </c>
      <c r="S64" s="40">
        <v>0</v>
      </c>
      <c r="T64" s="40">
        <v>0</v>
      </c>
    </row>
    <row r="65" spans="1:20" s="87" customFormat="1" ht="24.75" customHeight="1" x14ac:dyDescent="0.25">
      <c r="A65" s="34">
        <v>48</v>
      </c>
      <c r="B65" s="35" t="s">
        <v>138</v>
      </c>
      <c r="C65" s="41">
        <f t="shared" si="10"/>
        <v>2275920.6399999997</v>
      </c>
      <c r="D65" s="40">
        <v>1438825</v>
      </c>
      <c r="E65" s="40">
        <v>187198.22</v>
      </c>
      <c r="F65" s="38">
        <v>0</v>
      </c>
      <c r="G65" s="40">
        <v>602213.16</v>
      </c>
      <c r="H65" s="38">
        <v>0</v>
      </c>
      <c r="I65" s="38">
        <v>0</v>
      </c>
      <c r="J65" s="22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40">
        <v>47684.26</v>
      </c>
      <c r="S65" s="40">
        <v>0</v>
      </c>
      <c r="T65" s="40">
        <v>0</v>
      </c>
    </row>
    <row r="66" spans="1:20" ht="24.75" customHeight="1" x14ac:dyDescent="0.3">
      <c r="A66" s="34">
        <v>49</v>
      </c>
      <c r="B66" s="35" t="s">
        <v>139</v>
      </c>
      <c r="C66" s="41">
        <f t="shared" si="10"/>
        <v>1771586.7</v>
      </c>
      <c r="D66" s="40">
        <v>1734469.06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22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40">
        <v>37117.64</v>
      </c>
      <c r="S66" s="40">
        <v>0</v>
      </c>
      <c r="T66" s="40">
        <v>0</v>
      </c>
    </row>
    <row r="67" spans="1:20" ht="24.75" customHeight="1" x14ac:dyDescent="0.3">
      <c r="A67" s="34">
        <v>50</v>
      </c>
      <c r="B67" s="35" t="s">
        <v>140</v>
      </c>
      <c r="C67" s="41">
        <f t="shared" si="10"/>
        <v>2628531.92</v>
      </c>
      <c r="D67" s="38">
        <v>0</v>
      </c>
      <c r="E67" s="38">
        <v>0</v>
      </c>
      <c r="F67" s="38">
        <v>0</v>
      </c>
      <c r="G67" s="40">
        <v>403307.52000000002</v>
      </c>
      <c r="H67" s="38">
        <v>0</v>
      </c>
      <c r="I67" s="38">
        <v>0</v>
      </c>
      <c r="J67" s="22">
        <v>0</v>
      </c>
      <c r="K67" s="38">
        <v>0</v>
      </c>
      <c r="L67" s="40">
        <v>2170152.36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40">
        <v>55072.04</v>
      </c>
      <c r="S67" s="40">
        <v>0</v>
      </c>
      <c r="T67" s="40">
        <v>0</v>
      </c>
    </row>
    <row r="68" spans="1:20" ht="24.75" customHeight="1" x14ac:dyDescent="0.3">
      <c r="A68" s="34">
        <v>51</v>
      </c>
      <c r="B68" s="35" t="s">
        <v>141</v>
      </c>
      <c r="C68" s="41">
        <f t="shared" si="10"/>
        <v>413854.27999999997</v>
      </c>
      <c r="D68" s="38">
        <v>0</v>
      </c>
      <c r="E68" s="38">
        <v>0</v>
      </c>
      <c r="F68" s="38">
        <v>0</v>
      </c>
      <c r="G68" s="40">
        <v>405183.36</v>
      </c>
      <c r="H68" s="38">
        <v>0</v>
      </c>
      <c r="I68" s="38">
        <v>0</v>
      </c>
      <c r="J68" s="22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40">
        <v>8670.92</v>
      </c>
      <c r="S68" s="40">
        <v>0</v>
      </c>
      <c r="T68" s="40">
        <v>0</v>
      </c>
    </row>
    <row r="69" spans="1:20" ht="24.75" customHeight="1" x14ac:dyDescent="0.3">
      <c r="A69" s="34">
        <v>52</v>
      </c>
      <c r="B69" s="35" t="s">
        <v>142</v>
      </c>
      <c r="C69" s="41">
        <f t="shared" si="10"/>
        <v>415770.28</v>
      </c>
      <c r="D69" s="38">
        <v>0</v>
      </c>
      <c r="E69" s="38">
        <v>0</v>
      </c>
      <c r="F69" s="38">
        <v>0</v>
      </c>
      <c r="G69" s="40">
        <v>407059.21</v>
      </c>
      <c r="H69" s="38">
        <v>0</v>
      </c>
      <c r="I69" s="38">
        <v>0</v>
      </c>
      <c r="J69" s="22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40">
        <v>8711.07</v>
      </c>
      <c r="S69" s="40">
        <v>0</v>
      </c>
      <c r="T69" s="40">
        <v>0</v>
      </c>
    </row>
    <row r="70" spans="1:20" ht="24.75" customHeight="1" x14ac:dyDescent="0.3">
      <c r="A70" s="34">
        <v>53</v>
      </c>
      <c r="B70" s="35" t="s">
        <v>143</v>
      </c>
      <c r="C70" s="41">
        <f t="shared" si="10"/>
        <v>1556302.7800000003</v>
      </c>
      <c r="D70" s="38">
        <v>0</v>
      </c>
      <c r="E70" s="40">
        <v>371440.09</v>
      </c>
      <c r="F70" s="38">
        <v>0</v>
      </c>
      <c r="G70" s="40">
        <v>1152255.6000000001</v>
      </c>
      <c r="H70" s="38">
        <v>0</v>
      </c>
      <c r="I70" s="38">
        <v>0</v>
      </c>
      <c r="J70" s="22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40">
        <v>32607.09</v>
      </c>
      <c r="S70" s="40">
        <v>0</v>
      </c>
      <c r="T70" s="40">
        <v>0</v>
      </c>
    </row>
    <row r="71" spans="1:20" ht="24.75" customHeight="1" x14ac:dyDescent="0.3">
      <c r="A71" s="34">
        <v>54</v>
      </c>
      <c r="B71" s="48" t="s">
        <v>144</v>
      </c>
      <c r="C71" s="41">
        <f t="shared" si="10"/>
        <v>524966.56999999995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40">
        <v>465015.24</v>
      </c>
      <c r="J71" s="22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40">
        <v>50000</v>
      </c>
      <c r="R71" s="40">
        <v>9951.33</v>
      </c>
      <c r="S71" s="40">
        <v>0</v>
      </c>
      <c r="T71" s="40">
        <v>0</v>
      </c>
    </row>
    <row r="72" spans="1:20" ht="24.75" customHeight="1" x14ac:dyDescent="0.3">
      <c r="A72" s="34">
        <v>55</v>
      </c>
      <c r="B72" s="48" t="s">
        <v>145</v>
      </c>
      <c r="C72" s="41">
        <f t="shared" si="10"/>
        <v>361737.11000000004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40">
        <v>305205.71000000002</v>
      </c>
      <c r="J72" s="22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40">
        <v>50000</v>
      </c>
      <c r="R72" s="40">
        <v>6531.4</v>
      </c>
      <c r="S72" s="40">
        <v>0</v>
      </c>
      <c r="T72" s="40">
        <v>0</v>
      </c>
    </row>
    <row r="73" spans="1:20" ht="24.75" customHeight="1" x14ac:dyDescent="0.3">
      <c r="A73" s="34">
        <v>56</v>
      </c>
      <c r="B73" s="48" t="s">
        <v>146</v>
      </c>
      <c r="C73" s="41">
        <f t="shared" si="10"/>
        <v>269107.87999999995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40">
        <v>214517.21</v>
      </c>
      <c r="J73" s="22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40">
        <v>50000</v>
      </c>
      <c r="R73" s="40">
        <v>4590.67</v>
      </c>
      <c r="S73" s="40">
        <v>0</v>
      </c>
      <c r="T73" s="40">
        <v>0</v>
      </c>
    </row>
    <row r="74" spans="1:20" ht="24.75" customHeight="1" x14ac:dyDescent="0.3">
      <c r="A74" s="34">
        <v>57</v>
      </c>
      <c r="B74" s="48" t="s">
        <v>147</v>
      </c>
      <c r="C74" s="41">
        <f t="shared" si="10"/>
        <v>282606.02</v>
      </c>
      <c r="D74" s="38">
        <v>0</v>
      </c>
      <c r="E74" s="40">
        <v>276684.96000000002</v>
      </c>
      <c r="F74" s="38">
        <v>0</v>
      </c>
      <c r="G74" s="38">
        <v>0</v>
      </c>
      <c r="H74" s="38">
        <v>0</v>
      </c>
      <c r="I74" s="38">
        <v>0</v>
      </c>
      <c r="J74" s="22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40">
        <v>5921.06</v>
      </c>
      <c r="S74" s="40">
        <v>0</v>
      </c>
      <c r="T74" s="40">
        <v>0</v>
      </c>
    </row>
    <row r="75" spans="1:20" s="87" customFormat="1" ht="24.75" customHeight="1" x14ac:dyDescent="0.25">
      <c r="A75" s="34">
        <v>58</v>
      </c>
      <c r="B75" s="48" t="s">
        <v>148</v>
      </c>
      <c r="C75" s="41">
        <f t="shared" si="10"/>
        <v>3776794.25</v>
      </c>
      <c r="D75" s="40">
        <v>2065922.96</v>
      </c>
      <c r="E75" s="40">
        <v>268786.76</v>
      </c>
      <c r="F75" s="38">
        <v>0</v>
      </c>
      <c r="G75" s="40">
        <v>864681.93</v>
      </c>
      <c r="H75" s="38">
        <v>0</v>
      </c>
      <c r="I75" s="38">
        <v>0</v>
      </c>
      <c r="J75" s="22">
        <v>0</v>
      </c>
      <c r="K75" s="38">
        <v>0</v>
      </c>
      <c r="L75" s="38">
        <v>0</v>
      </c>
      <c r="M75" s="40">
        <v>351415.33</v>
      </c>
      <c r="N75" s="38">
        <v>0</v>
      </c>
      <c r="O75" s="38">
        <v>0</v>
      </c>
      <c r="P75" s="38">
        <v>0</v>
      </c>
      <c r="Q75" s="40">
        <v>150000</v>
      </c>
      <c r="R75" s="40">
        <v>75987.27</v>
      </c>
      <c r="S75" s="40">
        <v>0</v>
      </c>
      <c r="T75" s="40">
        <v>0</v>
      </c>
    </row>
    <row r="76" spans="1:20" ht="24.75" customHeight="1" x14ac:dyDescent="0.3">
      <c r="A76" s="34">
        <v>59</v>
      </c>
      <c r="B76" s="48" t="s">
        <v>149</v>
      </c>
      <c r="C76" s="41">
        <f t="shared" si="10"/>
        <v>2583058.7000000002</v>
      </c>
      <c r="D76" s="38">
        <v>0</v>
      </c>
      <c r="E76" s="40">
        <v>472522.71</v>
      </c>
      <c r="F76" s="38">
        <v>0</v>
      </c>
      <c r="G76" s="38">
        <v>0</v>
      </c>
      <c r="H76" s="40">
        <v>2007464.27</v>
      </c>
      <c r="I76" s="38">
        <v>0</v>
      </c>
      <c r="J76" s="22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40">
        <v>50000</v>
      </c>
      <c r="R76" s="40">
        <v>53071.72</v>
      </c>
      <c r="S76" s="40">
        <v>0</v>
      </c>
      <c r="T76" s="40">
        <v>0</v>
      </c>
    </row>
    <row r="77" spans="1:20" ht="24.75" customHeight="1" x14ac:dyDescent="0.3">
      <c r="A77" s="34">
        <v>60</v>
      </c>
      <c r="B77" s="48" t="s">
        <v>150</v>
      </c>
      <c r="C77" s="41">
        <f t="shared" si="10"/>
        <v>1118894.42</v>
      </c>
      <c r="D77" s="38">
        <v>0</v>
      </c>
      <c r="E77" s="40">
        <v>130616.29</v>
      </c>
      <c r="F77" s="38">
        <v>0</v>
      </c>
      <c r="G77" s="40">
        <v>420190.16</v>
      </c>
      <c r="H77" s="40">
        <v>544645.30000000005</v>
      </c>
      <c r="I77" s="38">
        <v>0</v>
      </c>
      <c r="J77" s="22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40">
        <v>23442.67</v>
      </c>
      <c r="S77" s="40">
        <v>0</v>
      </c>
      <c r="T77" s="40">
        <v>0</v>
      </c>
    </row>
    <row r="78" spans="1:20" ht="24.75" customHeight="1" x14ac:dyDescent="0.3">
      <c r="A78" s="34">
        <v>61</v>
      </c>
      <c r="B78" s="48" t="s">
        <v>151</v>
      </c>
      <c r="C78" s="41">
        <f t="shared" si="10"/>
        <v>1395715.38</v>
      </c>
      <c r="D78" s="40">
        <v>653451.14</v>
      </c>
      <c r="E78" s="40">
        <v>85017.21</v>
      </c>
      <c r="F78" s="38">
        <v>0</v>
      </c>
      <c r="G78" s="40">
        <v>273498.77</v>
      </c>
      <c r="H78" s="40">
        <v>354505.74</v>
      </c>
      <c r="I78" s="38">
        <v>0</v>
      </c>
      <c r="J78" s="22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40">
        <v>29242.52</v>
      </c>
      <c r="S78" s="40">
        <v>0</v>
      </c>
      <c r="T78" s="40">
        <v>0</v>
      </c>
    </row>
    <row r="79" spans="1:20" ht="24.75" customHeight="1" x14ac:dyDescent="0.3">
      <c r="A79" s="34">
        <v>62</v>
      </c>
      <c r="B79" s="48" t="s">
        <v>152</v>
      </c>
      <c r="C79" s="41">
        <f t="shared" si="10"/>
        <v>3498861.2499999995</v>
      </c>
      <c r="D79" s="40">
        <v>1638109.67</v>
      </c>
      <c r="E79" s="40">
        <v>213126.14</v>
      </c>
      <c r="F79" s="38">
        <v>0</v>
      </c>
      <c r="G79" s="40">
        <v>685622.78</v>
      </c>
      <c r="H79" s="40">
        <v>888695.8</v>
      </c>
      <c r="I79" s="38">
        <v>0</v>
      </c>
      <c r="J79" s="22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40">
        <v>73306.86</v>
      </c>
      <c r="S79" s="40">
        <v>0</v>
      </c>
      <c r="T79" s="40">
        <v>0</v>
      </c>
    </row>
    <row r="80" spans="1:20" ht="24.75" customHeight="1" x14ac:dyDescent="0.3">
      <c r="A80" s="34">
        <v>63</v>
      </c>
      <c r="B80" s="48" t="s">
        <v>153</v>
      </c>
      <c r="C80" s="41">
        <f t="shared" si="10"/>
        <v>2051243.25</v>
      </c>
      <c r="D80" s="38">
        <v>0</v>
      </c>
      <c r="E80" s="38">
        <v>0</v>
      </c>
      <c r="F80" s="38">
        <v>0</v>
      </c>
      <c r="G80" s="38">
        <v>0</v>
      </c>
      <c r="H80" s="40">
        <v>2008266.35</v>
      </c>
      <c r="I80" s="38">
        <v>0</v>
      </c>
      <c r="J80" s="22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40">
        <v>42976.9</v>
      </c>
      <c r="S80" s="40">
        <v>0</v>
      </c>
      <c r="T80" s="40">
        <v>0</v>
      </c>
    </row>
    <row r="81" spans="1:20" ht="24.75" customHeight="1" x14ac:dyDescent="0.3">
      <c r="A81" s="34">
        <v>64</v>
      </c>
      <c r="B81" s="48" t="s">
        <v>154</v>
      </c>
      <c r="C81" s="41">
        <f t="shared" si="10"/>
        <v>4611518.01</v>
      </c>
      <c r="D81" s="38">
        <v>0</v>
      </c>
      <c r="E81" s="38">
        <v>0</v>
      </c>
      <c r="F81" s="38">
        <v>0</v>
      </c>
      <c r="G81" s="38">
        <v>0</v>
      </c>
      <c r="H81" s="40">
        <v>957992.19</v>
      </c>
      <c r="I81" s="38">
        <v>0</v>
      </c>
      <c r="J81" s="22">
        <v>0</v>
      </c>
      <c r="K81" s="38">
        <v>0</v>
      </c>
      <c r="L81" s="38">
        <v>0</v>
      </c>
      <c r="M81" s="38">
        <v>0</v>
      </c>
      <c r="N81" s="40">
        <v>3556906.98</v>
      </c>
      <c r="O81" s="38">
        <v>0</v>
      </c>
      <c r="P81" s="38">
        <v>0</v>
      </c>
      <c r="Q81" s="38">
        <v>0</v>
      </c>
      <c r="R81" s="40">
        <v>96618.84</v>
      </c>
      <c r="S81" s="40">
        <v>0</v>
      </c>
      <c r="T81" s="40">
        <v>0</v>
      </c>
    </row>
    <row r="82" spans="1:20" ht="24.75" customHeight="1" x14ac:dyDescent="0.3">
      <c r="A82" s="34">
        <v>65</v>
      </c>
      <c r="B82" s="48" t="s">
        <v>155</v>
      </c>
      <c r="C82" s="41">
        <f t="shared" si="10"/>
        <v>6257709.4400000004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22">
        <v>0</v>
      </c>
      <c r="K82" s="38">
        <v>0</v>
      </c>
      <c r="L82" s="40">
        <v>2881760.46</v>
      </c>
      <c r="M82" s="38">
        <v>0</v>
      </c>
      <c r="N82" s="40">
        <v>2577403.41</v>
      </c>
      <c r="O82" s="40">
        <v>618483.91</v>
      </c>
      <c r="P82" s="38">
        <v>0</v>
      </c>
      <c r="Q82" s="40">
        <v>50000</v>
      </c>
      <c r="R82" s="40">
        <v>130061.66</v>
      </c>
      <c r="S82" s="40">
        <v>0</v>
      </c>
      <c r="T82" s="40">
        <v>0</v>
      </c>
    </row>
    <row r="83" spans="1:20" ht="24.75" customHeight="1" x14ac:dyDescent="0.3">
      <c r="A83" s="34">
        <v>66</v>
      </c>
      <c r="B83" s="48" t="s">
        <v>156</v>
      </c>
      <c r="C83" s="41">
        <f t="shared" si="10"/>
        <v>797339.92</v>
      </c>
      <c r="D83" s="38">
        <v>0</v>
      </c>
      <c r="E83" s="40">
        <v>161900.06</v>
      </c>
      <c r="F83" s="38">
        <v>0</v>
      </c>
      <c r="G83" s="40">
        <v>520829.45</v>
      </c>
      <c r="H83" s="38">
        <v>0</v>
      </c>
      <c r="I83" s="38">
        <v>0</v>
      </c>
      <c r="J83" s="22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40">
        <v>100000</v>
      </c>
      <c r="R83" s="40">
        <v>14610.41</v>
      </c>
      <c r="S83" s="40">
        <v>0</v>
      </c>
      <c r="T83" s="40">
        <v>0</v>
      </c>
    </row>
    <row r="84" spans="1:20" ht="24.75" customHeight="1" x14ac:dyDescent="0.3">
      <c r="A84" s="34">
        <v>67</v>
      </c>
      <c r="B84" s="48" t="s">
        <v>157</v>
      </c>
      <c r="C84" s="41">
        <f t="shared" si="10"/>
        <v>2302966.4000000004</v>
      </c>
      <c r="D84" s="40">
        <v>1455923.19</v>
      </c>
      <c r="E84" s="40">
        <v>189422.78</v>
      </c>
      <c r="F84" s="38">
        <v>0</v>
      </c>
      <c r="G84" s="40">
        <v>609369.52</v>
      </c>
      <c r="H84" s="38">
        <v>0</v>
      </c>
      <c r="I84" s="38">
        <v>0</v>
      </c>
      <c r="J84" s="22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40">
        <v>48250.91</v>
      </c>
      <c r="S84" s="40">
        <v>0</v>
      </c>
      <c r="T84" s="40">
        <v>0</v>
      </c>
    </row>
    <row r="85" spans="1:20" ht="24.75" customHeight="1" x14ac:dyDescent="0.3">
      <c r="A85" s="34">
        <v>68</v>
      </c>
      <c r="B85" s="48" t="s">
        <v>158</v>
      </c>
      <c r="C85" s="41">
        <f t="shared" si="10"/>
        <v>2921763.2600000002</v>
      </c>
      <c r="D85" s="38">
        <v>0</v>
      </c>
      <c r="E85" s="40">
        <v>111318.32</v>
      </c>
      <c r="F85" s="38">
        <v>0</v>
      </c>
      <c r="G85" s="40">
        <v>358108.94</v>
      </c>
      <c r="H85" s="40">
        <v>464176.39</v>
      </c>
      <c r="I85" s="38">
        <v>0</v>
      </c>
      <c r="J85" s="22">
        <v>0</v>
      </c>
      <c r="K85" s="38">
        <v>0</v>
      </c>
      <c r="L85" s="40">
        <v>1926943.89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40">
        <v>61215.72</v>
      </c>
      <c r="S85" s="40">
        <v>0</v>
      </c>
      <c r="T85" s="40">
        <v>0</v>
      </c>
    </row>
    <row r="86" spans="1:20" ht="24.75" customHeight="1" x14ac:dyDescent="0.3">
      <c r="A86" s="34">
        <v>69</v>
      </c>
      <c r="B86" s="48" t="s">
        <v>159</v>
      </c>
      <c r="C86" s="41">
        <f t="shared" si="10"/>
        <v>4909300.49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22">
        <v>0</v>
      </c>
      <c r="K86" s="38">
        <v>0</v>
      </c>
      <c r="L86" s="38">
        <v>0</v>
      </c>
      <c r="M86" s="38">
        <v>0</v>
      </c>
      <c r="N86" s="40">
        <v>4806442.62</v>
      </c>
      <c r="O86" s="38">
        <v>0</v>
      </c>
      <c r="P86" s="38">
        <v>0</v>
      </c>
      <c r="Q86" s="38">
        <v>0</v>
      </c>
      <c r="R86" s="40">
        <v>102857.87</v>
      </c>
      <c r="S86" s="40">
        <v>0</v>
      </c>
      <c r="T86" s="40">
        <v>0</v>
      </c>
    </row>
    <row r="87" spans="1:20" ht="24.75" customHeight="1" x14ac:dyDescent="0.3">
      <c r="A87" s="34">
        <v>70</v>
      </c>
      <c r="B87" s="48" t="s">
        <v>160</v>
      </c>
      <c r="C87" s="41">
        <f t="shared" si="10"/>
        <v>7620431.1400000006</v>
      </c>
      <c r="D87" s="38">
        <v>0</v>
      </c>
      <c r="E87" s="40">
        <v>166185.91</v>
      </c>
      <c r="F87" s="38">
        <v>0</v>
      </c>
      <c r="G87" s="40">
        <v>534616.93999999994</v>
      </c>
      <c r="H87" s="40">
        <v>692963.89</v>
      </c>
      <c r="I87" s="38">
        <v>0</v>
      </c>
      <c r="J87" s="22">
        <v>0</v>
      </c>
      <c r="K87" s="38">
        <v>0</v>
      </c>
      <c r="L87" s="40">
        <v>2876713.59</v>
      </c>
      <c r="M87" s="38">
        <v>0</v>
      </c>
      <c r="N87" s="40">
        <v>2572889.5699999998</v>
      </c>
      <c r="O87" s="40">
        <v>617400.75</v>
      </c>
      <c r="P87" s="38">
        <v>0</v>
      </c>
      <c r="Q87" s="38">
        <v>0</v>
      </c>
      <c r="R87" s="40">
        <v>159660.49</v>
      </c>
      <c r="S87" s="40">
        <v>0</v>
      </c>
      <c r="T87" s="40">
        <v>0</v>
      </c>
    </row>
    <row r="88" spans="1:20" ht="24.75" customHeight="1" x14ac:dyDescent="0.3">
      <c r="A88" s="34">
        <v>71</v>
      </c>
      <c r="B88" s="48" t="s">
        <v>161</v>
      </c>
      <c r="C88" s="41">
        <f t="shared" si="10"/>
        <v>2446006.16</v>
      </c>
      <c r="D88" s="40">
        <v>2345805.91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22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40">
        <v>50000</v>
      </c>
      <c r="R88" s="40">
        <v>50200.25</v>
      </c>
      <c r="S88" s="40">
        <v>0</v>
      </c>
      <c r="T88" s="40">
        <v>0</v>
      </c>
    </row>
    <row r="89" spans="1:20" ht="24.75" customHeight="1" x14ac:dyDescent="0.3">
      <c r="A89" s="34">
        <v>72</v>
      </c>
      <c r="B89" s="48" t="s">
        <v>162</v>
      </c>
      <c r="C89" s="41">
        <f t="shared" si="10"/>
        <v>11438371.23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22">
        <v>0</v>
      </c>
      <c r="K89" s="38">
        <v>0</v>
      </c>
      <c r="L89" s="40">
        <v>11198718.65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40">
        <v>239652.58</v>
      </c>
      <c r="S89" s="40">
        <v>0</v>
      </c>
      <c r="T89" s="40">
        <v>0</v>
      </c>
    </row>
    <row r="90" spans="1:20" ht="24.75" customHeight="1" x14ac:dyDescent="0.3">
      <c r="A90" s="34">
        <v>73</v>
      </c>
      <c r="B90" s="48" t="s">
        <v>163</v>
      </c>
      <c r="C90" s="41">
        <f t="shared" si="10"/>
        <v>3418023.74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21">
        <v>1</v>
      </c>
      <c r="K90" s="40">
        <v>3304801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40">
        <v>42500</v>
      </c>
      <c r="R90" s="40">
        <v>70722.740000000005</v>
      </c>
      <c r="S90" s="40">
        <v>0</v>
      </c>
      <c r="T90" s="40">
        <v>0</v>
      </c>
    </row>
    <row r="91" spans="1:20" ht="24.75" customHeight="1" x14ac:dyDescent="0.3">
      <c r="A91" s="56" t="s">
        <v>43</v>
      </c>
      <c r="B91" s="27"/>
      <c r="C91" s="85">
        <f t="shared" ref="C91:T91" si="11">SUM(C92:C94)</f>
        <v>1129526.74</v>
      </c>
      <c r="D91" s="85">
        <f t="shared" si="11"/>
        <v>0</v>
      </c>
      <c r="E91" s="85">
        <f t="shared" si="11"/>
        <v>226324.8</v>
      </c>
      <c r="F91" s="85">
        <f t="shared" si="11"/>
        <v>0</v>
      </c>
      <c r="G91" s="85">
        <f t="shared" si="11"/>
        <v>0</v>
      </c>
      <c r="H91" s="85">
        <f t="shared" si="11"/>
        <v>830584.09</v>
      </c>
      <c r="I91" s="85">
        <f t="shared" si="11"/>
        <v>0</v>
      </c>
      <c r="J91" s="86">
        <f t="shared" si="11"/>
        <v>0</v>
      </c>
      <c r="K91" s="85">
        <f t="shared" si="11"/>
        <v>0</v>
      </c>
      <c r="L91" s="85">
        <f t="shared" si="11"/>
        <v>0</v>
      </c>
      <c r="M91" s="85">
        <f t="shared" si="11"/>
        <v>0</v>
      </c>
      <c r="N91" s="85">
        <f t="shared" si="11"/>
        <v>0</v>
      </c>
      <c r="O91" s="85">
        <f t="shared" si="11"/>
        <v>0</v>
      </c>
      <c r="P91" s="85">
        <f t="shared" si="11"/>
        <v>0</v>
      </c>
      <c r="Q91" s="85">
        <f t="shared" si="11"/>
        <v>50000</v>
      </c>
      <c r="R91" s="85">
        <f t="shared" si="11"/>
        <v>22617.85</v>
      </c>
      <c r="S91" s="85">
        <f t="shared" si="11"/>
        <v>0</v>
      </c>
      <c r="T91" s="85">
        <f t="shared" si="11"/>
        <v>0</v>
      </c>
    </row>
    <row r="92" spans="1:20" ht="24.75" customHeight="1" x14ac:dyDescent="0.3">
      <c r="A92" s="34">
        <v>74</v>
      </c>
      <c r="B92" s="35" t="s">
        <v>164</v>
      </c>
      <c r="C92" s="41">
        <f>D92+E92+F92+G92+H92+I92+K92+L92+M92+N92+O92+P92+Q92+R92</f>
        <v>110326.53</v>
      </c>
      <c r="D92" s="38">
        <v>0</v>
      </c>
      <c r="E92" s="40">
        <v>108015.01</v>
      </c>
      <c r="F92" s="38">
        <v>0</v>
      </c>
      <c r="G92" s="38">
        <v>0</v>
      </c>
      <c r="H92" s="38">
        <v>0</v>
      </c>
      <c r="I92" s="38">
        <v>0</v>
      </c>
      <c r="J92" s="22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40">
        <v>2311.52</v>
      </c>
      <c r="S92" s="40">
        <v>0</v>
      </c>
      <c r="T92" s="40">
        <v>0</v>
      </c>
    </row>
    <row r="93" spans="1:20" ht="24.75" customHeight="1" x14ac:dyDescent="0.3">
      <c r="A93" s="34">
        <v>75</v>
      </c>
      <c r="B93" s="35" t="s">
        <v>165</v>
      </c>
      <c r="C93" s="41">
        <f>D93+E93+F93+G93+H93+I93+K93+L93+M93+N93+O93+P93+Q93+R93</f>
        <v>120841.62</v>
      </c>
      <c r="D93" s="38">
        <v>0</v>
      </c>
      <c r="E93" s="40">
        <v>118309.79</v>
      </c>
      <c r="F93" s="38">
        <v>0</v>
      </c>
      <c r="G93" s="38">
        <v>0</v>
      </c>
      <c r="H93" s="38">
        <v>0</v>
      </c>
      <c r="I93" s="38">
        <v>0</v>
      </c>
      <c r="J93" s="22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40">
        <v>2531.83</v>
      </c>
      <c r="S93" s="40">
        <v>0</v>
      </c>
      <c r="T93" s="40">
        <v>0</v>
      </c>
    </row>
    <row r="94" spans="1:20" ht="24.75" customHeight="1" x14ac:dyDescent="0.3">
      <c r="A94" s="34">
        <v>76</v>
      </c>
      <c r="B94" s="48" t="s">
        <v>166</v>
      </c>
      <c r="C94" s="41">
        <f>D94+E94+F94+G94+H94+I94+K94+L94+M94+N94+O94+P94+Q94+R94</f>
        <v>898358.59</v>
      </c>
      <c r="D94" s="38">
        <v>0</v>
      </c>
      <c r="E94" s="38">
        <v>0</v>
      </c>
      <c r="F94" s="38">
        <v>0</v>
      </c>
      <c r="G94" s="38">
        <v>0</v>
      </c>
      <c r="H94" s="40">
        <v>830584.09</v>
      </c>
      <c r="I94" s="38">
        <v>0</v>
      </c>
      <c r="J94" s="22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40">
        <v>50000</v>
      </c>
      <c r="R94" s="40">
        <v>17774.5</v>
      </c>
      <c r="S94" s="40">
        <v>0</v>
      </c>
      <c r="T94" s="40">
        <v>0</v>
      </c>
    </row>
    <row r="95" spans="1:20" ht="24.75" customHeight="1" x14ac:dyDescent="0.3">
      <c r="A95" s="33" t="s">
        <v>44</v>
      </c>
      <c r="B95" s="27"/>
      <c r="C95" s="85">
        <f t="shared" ref="C95:T95" si="12">SUM(C96:C100)</f>
        <v>23931402</v>
      </c>
      <c r="D95" s="85">
        <f t="shared" si="12"/>
        <v>0</v>
      </c>
      <c r="E95" s="85">
        <f t="shared" si="12"/>
        <v>392198.75</v>
      </c>
      <c r="F95" s="85">
        <f t="shared" si="12"/>
        <v>0</v>
      </c>
      <c r="G95" s="85">
        <f t="shared" si="12"/>
        <v>1261695.98</v>
      </c>
      <c r="H95" s="85">
        <f t="shared" si="12"/>
        <v>1635394.79</v>
      </c>
      <c r="I95" s="85">
        <f t="shared" si="12"/>
        <v>425993.94</v>
      </c>
      <c r="J95" s="86">
        <f t="shared" si="12"/>
        <v>0</v>
      </c>
      <c r="K95" s="85">
        <f t="shared" si="12"/>
        <v>0</v>
      </c>
      <c r="L95" s="85">
        <f t="shared" si="12"/>
        <v>10447462.73</v>
      </c>
      <c r="M95" s="85">
        <f t="shared" si="12"/>
        <v>358333.78</v>
      </c>
      <c r="N95" s="85">
        <f t="shared" si="12"/>
        <v>6759823.54</v>
      </c>
      <c r="O95" s="85">
        <f t="shared" si="12"/>
        <v>1876611.48</v>
      </c>
      <c r="P95" s="85">
        <f t="shared" si="12"/>
        <v>0</v>
      </c>
      <c r="Q95" s="85">
        <f t="shared" si="12"/>
        <v>275000</v>
      </c>
      <c r="R95" s="85">
        <f t="shared" si="12"/>
        <v>498887.01</v>
      </c>
      <c r="S95" s="85">
        <f t="shared" si="12"/>
        <v>0</v>
      </c>
      <c r="T95" s="85">
        <f t="shared" si="12"/>
        <v>0</v>
      </c>
    </row>
    <row r="96" spans="1:20" ht="24.75" customHeight="1" x14ac:dyDescent="0.3">
      <c r="A96" s="50">
        <v>77</v>
      </c>
      <c r="B96" s="35" t="s">
        <v>167</v>
      </c>
      <c r="C96" s="41">
        <f>D96+E96+F96+G96+H96+I96+K96+L96+M96+N96+O96+P96+Q96+R96</f>
        <v>2317092.7400000002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40">
        <v>425993.94</v>
      </c>
      <c r="J96" s="22">
        <v>0</v>
      </c>
      <c r="K96" s="38">
        <v>0</v>
      </c>
      <c r="L96" s="40">
        <v>1744647.08</v>
      </c>
      <c r="M96" s="38">
        <v>0</v>
      </c>
      <c r="N96" s="38">
        <v>0</v>
      </c>
      <c r="O96" s="38">
        <v>0</v>
      </c>
      <c r="P96" s="38">
        <v>0</v>
      </c>
      <c r="Q96" s="40">
        <v>100000</v>
      </c>
      <c r="R96" s="40">
        <v>46451.72</v>
      </c>
      <c r="S96" s="40">
        <v>0</v>
      </c>
      <c r="T96" s="40">
        <v>0</v>
      </c>
    </row>
    <row r="97" spans="1:20" ht="24.75" customHeight="1" x14ac:dyDescent="0.3">
      <c r="A97" s="50">
        <v>78</v>
      </c>
      <c r="B97" s="59" t="s">
        <v>168</v>
      </c>
      <c r="C97" s="41">
        <f>D97+E97+F97+G97+H97+I97+K97+L97+M97+N97+O97+P97+Q97+R97</f>
        <v>1954726.28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22">
        <v>0</v>
      </c>
      <c r="K97" s="38">
        <v>0</v>
      </c>
      <c r="L97" s="40">
        <v>1913771.57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40">
        <v>40954.71</v>
      </c>
      <c r="S97" s="40">
        <v>0</v>
      </c>
      <c r="T97" s="40">
        <v>0</v>
      </c>
    </row>
    <row r="98" spans="1:20" ht="24.75" customHeight="1" x14ac:dyDescent="0.3">
      <c r="A98" s="50">
        <v>79</v>
      </c>
      <c r="B98" s="48" t="s">
        <v>169</v>
      </c>
      <c r="C98" s="41">
        <f>D98+E98+F98+G98+H98+I98+K98+L98+M98+N98+O98+P98+Q98+R98</f>
        <v>75000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22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40">
        <v>75000</v>
      </c>
      <c r="R98" s="38">
        <v>0</v>
      </c>
      <c r="S98" s="40">
        <v>0</v>
      </c>
      <c r="T98" s="40">
        <v>0</v>
      </c>
    </row>
    <row r="99" spans="1:20" ht="24.75" customHeight="1" x14ac:dyDescent="0.3">
      <c r="A99" s="50">
        <v>80</v>
      </c>
      <c r="B99" s="48" t="s">
        <v>45</v>
      </c>
      <c r="C99" s="41">
        <f>D99+E99+F99+G99+H99+I99+K99+L99+M99+N99+O99+P99+Q99+R99</f>
        <v>16607366.739999998</v>
      </c>
      <c r="D99" s="38">
        <v>0</v>
      </c>
      <c r="E99" s="40">
        <v>392198.75</v>
      </c>
      <c r="F99" s="38">
        <v>0</v>
      </c>
      <c r="G99" s="40">
        <v>1261695.98</v>
      </c>
      <c r="H99" s="40">
        <v>1635394.79</v>
      </c>
      <c r="I99" s="38">
        <v>0</v>
      </c>
      <c r="J99" s="22">
        <v>0</v>
      </c>
      <c r="K99" s="38">
        <v>0</v>
      </c>
      <c r="L99" s="40">
        <v>6789044.0800000001</v>
      </c>
      <c r="M99" s="40">
        <v>358333.78</v>
      </c>
      <c r="N99" s="40">
        <v>4365682.09</v>
      </c>
      <c r="O99" s="40">
        <v>1457065.78</v>
      </c>
      <c r="P99" s="38">
        <v>0</v>
      </c>
      <c r="Q99" s="38">
        <v>0</v>
      </c>
      <c r="R99" s="40">
        <v>347951.49</v>
      </c>
      <c r="S99" s="40">
        <v>0</v>
      </c>
      <c r="T99" s="40">
        <v>0</v>
      </c>
    </row>
    <row r="100" spans="1:20" ht="24.75" customHeight="1" x14ac:dyDescent="0.3">
      <c r="A100" s="50">
        <v>81</v>
      </c>
      <c r="B100" s="48" t="s">
        <v>170</v>
      </c>
      <c r="C100" s="41">
        <f>D100+E100+F100+G100+H100+I100+K100+L100+M100+N100+O100+P100+Q100+R100</f>
        <v>2977216.24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22">
        <v>0</v>
      </c>
      <c r="K100" s="38">
        <v>0</v>
      </c>
      <c r="L100" s="38">
        <v>0</v>
      </c>
      <c r="M100" s="38">
        <v>0</v>
      </c>
      <c r="N100" s="40">
        <v>2394141.4500000002</v>
      </c>
      <c r="O100" s="40">
        <v>419545.7</v>
      </c>
      <c r="P100" s="38">
        <v>0</v>
      </c>
      <c r="Q100" s="40">
        <v>100000</v>
      </c>
      <c r="R100" s="40">
        <v>63529.09</v>
      </c>
      <c r="S100" s="40">
        <v>0</v>
      </c>
      <c r="T100" s="40">
        <v>0</v>
      </c>
    </row>
    <row r="101" spans="1:20" ht="24.75" customHeight="1" x14ac:dyDescent="0.3">
      <c r="A101" s="33" t="s">
        <v>46</v>
      </c>
      <c r="B101" s="27"/>
      <c r="C101" s="85">
        <f t="shared" ref="C101:T101" si="13">SUM(C102:C108)</f>
        <v>4281520.49</v>
      </c>
      <c r="D101" s="85">
        <f t="shared" si="13"/>
        <v>0</v>
      </c>
      <c r="E101" s="85">
        <f t="shared" si="13"/>
        <v>123006.73</v>
      </c>
      <c r="F101" s="85">
        <f t="shared" si="13"/>
        <v>0</v>
      </c>
      <c r="G101" s="85">
        <f t="shared" si="13"/>
        <v>395710.33</v>
      </c>
      <c r="H101" s="85">
        <f t="shared" si="13"/>
        <v>971486.75</v>
      </c>
      <c r="I101" s="85">
        <f t="shared" si="13"/>
        <v>432506.26</v>
      </c>
      <c r="J101" s="86">
        <f t="shared" si="13"/>
        <v>0</v>
      </c>
      <c r="K101" s="85">
        <f t="shared" si="13"/>
        <v>0</v>
      </c>
      <c r="L101" s="85">
        <f t="shared" si="13"/>
        <v>0</v>
      </c>
      <c r="M101" s="85">
        <f t="shared" si="13"/>
        <v>0</v>
      </c>
      <c r="N101" s="85">
        <f t="shared" si="13"/>
        <v>1224156.47</v>
      </c>
      <c r="O101" s="85">
        <f t="shared" si="13"/>
        <v>408567.66</v>
      </c>
      <c r="P101" s="85">
        <f t="shared" si="13"/>
        <v>0</v>
      </c>
      <c r="Q101" s="85">
        <f t="shared" si="13"/>
        <v>650000</v>
      </c>
      <c r="R101" s="85">
        <f t="shared" si="13"/>
        <v>76086.289999999994</v>
      </c>
      <c r="S101" s="85">
        <f t="shared" si="13"/>
        <v>0</v>
      </c>
      <c r="T101" s="85">
        <f t="shared" si="13"/>
        <v>0</v>
      </c>
    </row>
    <row r="102" spans="1:20" ht="24.75" customHeight="1" x14ac:dyDescent="0.3">
      <c r="A102" s="50">
        <v>82</v>
      </c>
      <c r="B102" s="48" t="s">
        <v>171</v>
      </c>
      <c r="C102" s="41">
        <f t="shared" ref="C102:C108" si="14">D102+E102+F102+G102+H102+I102+K102+L102+M102+N102+O102+P102+Q102+R102</f>
        <v>441761.89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40">
        <v>432506.26</v>
      </c>
      <c r="J102" s="22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40">
        <v>9255.6299999999992</v>
      </c>
      <c r="S102" s="40">
        <v>0</v>
      </c>
      <c r="T102" s="40">
        <v>0</v>
      </c>
    </row>
    <row r="103" spans="1:20" ht="24.75" customHeight="1" x14ac:dyDescent="0.3">
      <c r="A103" s="50">
        <v>83</v>
      </c>
      <c r="B103" s="48" t="s">
        <v>172</v>
      </c>
      <c r="C103" s="41">
        <f t="shared" si="14"/>
        <v>150000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22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40">
        <v>150000</v>
      </c>
      <c r="R103" s="38">
        <v>0</v>
      </c>
      <c r="S103" s="40">
        <v>0</v>
      </c>
      <c r="T103" s="40">
        <v>0</v>
      </c>
    </row>
    <row r="104" spans="1:20" ht="24.75" customHeight="1" x14ac:dyDescent="0.3">
      <c r="A104" s="50">
        <v>84</v>
      </c>
      <c r="B104" s="48" t="s">
        <v>173</v>
      </c>
      <c r="C104" s="41">
        <f t="shared" si="14"/>
        <v>150000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22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40">
        <v>150000</v>
      </c>
      <c r="R104" s="38">
        <v>0</v>
      </c>
      <c r="S104" s="40">
        <v>0</v>
      </c>
      <c r="T104" s="40">
        <v>0</v>
      </c>
    </row>
    <row r="105" spans="1:20" ht="24.75" customHeight="1" x14ac:dyDescent="0.3">
      <c r="A105" s="50">
        <v>85</v>
      </c>
      <c r="B105" s="48" t="s">
        <v>174</v>
      </c>
      <c r="C105" s="41">
        <f t="shared" si="14"/>
        <v>100000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22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40">
        <v>100000</v>
      </c>
      <c r="R105" s="38">
        <v>0</v>
      </c>
      <c r="S105" s="40">
        <v>0</v>
      </c>
      <c r="T105" s="40">
        <v>0</v>
      </c>
    </row>
    <row r="106" spans="1:20" ht="24.75" customHeight="1" x14ac:dyDescent="0.3">
      <c r="A106" s="50">
        <v>86</v>
      </c>
      <c r="B106" s="48" t="s">
        <v>47</v>
      </c>
      <c r="C106" s="41">
        <f t="shared" si="14"/>
        <v>2136049.77</v>
      </c>
      <c r="D106" s="38">
        <v>0</v>
      </c>
      <c r="E106" s="38">
        <v>0</v>
      </c>
      <c r="F106" s="38">
        <v>0</v>
      </c>
      <c r="G106" s="38">
        <v>0</v>
      </c>
      <c r="H106" s="40">
        <v>458571.9</v>
      </c>
      <c r="I106" s="38">
        <v>0</v>
      </c>
      <c r="J106" s="22">
        <v>0</v>
      </c>
      <c r="K106" s="38">
        <v>0</v>
      </c>
      <c r="L106" s="38">
        <v>0</v>
      </c>
      <c r="M106" s="38">
        <v>0</v>
      </c>
      <c r="N106" s="40">
        <v>1224156.47</v>
      </c>
      <c r="O106" s="40">
        <v>408567.66</v>
      </c>
      <c r="P106" s="38">
        <v>0</v>
      </c>
      <c r="Q106" s="40">
        <v>0</v>
      </c>
      <c r="R106" s="40">
        <v>44753.74</v>
      </c>
      <c r="S106" s="40">
        <v>0</v>
      </c>
      <c r="T106" s="40">
        <v>0</v>
      </c>
    </row>
    <row r="107" spans="1:20" ht="24.75" customHeight="1" x14ac:dyDescent="0.3">
      <c r="A107" s="50">
        <v>87</v>
      </c>
      <c r="B107" s="48" t="s">
        <v>48</v>
      </c>
      <c r="C107" s="41">
        <f t="shared" si="14"/>
        <v>1053708.8299999998</v>
      </c>
      <c r="D107" s="38">
        <v>0</v>
      </c>
      <c r="E107" s="40">
        <v>123006.73</v>
      </c>
      <c r="F107" s="38">
        <v>0</v>
      </c>
      <c r="G107" s="40">
        <v>395710.33</v>
      </c>
      <c r="H107" s="40">
        <v>512914.85</v>
      </c>
      <c r="I107" s="38">
        <v>0</v>
      </c>
      <c r="J107" s="22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40">
        <v>22076.92</v>
      </c>
      <c r="S107" s="40">
        <v>0</v>
      </c>
      <c r="T107" s="40">
        <v>0</v>
      </c>
    </row>
    <row r="108" spans="1:20" ht="24.75" customHeight="1" x14ac:dyDescent="0.3">
      <c r="A108" s="50">
        <v>88</v>
      </c>
      <c r="B108" s="48" t="s">
        <v>175</v>
      </c>
      <c r="C108" s="41">
        <f t="shared" si="14"/>
        <v>250000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22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40">
        <v>250000</v>
      </c>
      <c r="R108" s="38">
        <v>0</v>
      </c>
      <c r="S108" s="40">
        <v>0</v>
      </c>
      <c r="T108" s="40">
        <v>0</v>
      </c>
    </row>
    <row r="109" spans="1:20" ht="24.75" customHeight="1" x14ac:dyDescent="0.3">
      <c r="A109" s="33" t="s">
        <v>49</v>
      </c>
      <c r="B109" s="27"/>
      <c r="C109" s="85">
        <f t="shared" ref="C109:T109" si="15">SUM(C110:C112)</f>
        <v>1572657.04</v>
      </c>
      <c r="D109" s="85">
        <f t="shared" si="15"/>
        <v>0</v>
      </c>
      <c r="E109" s="85">
        <f t="shared" si="15"/>
        <v>0</v>
      </c>
      <c r="F109" s="85">
        <f t="shared" si="15"/>
        <v>0</v>
      </c>
      <c r="G109" s="85">
        <f t="shared" si="15"/>
        <v>0</v>
      </c>
      <c r="H109" s="85">
        <f t="shared" si="15"/>
        <v>952278.28</v>
      </c>
      <c r="I109" s="85">
        <f t="shared" si="15"/>
        <v>0</v>
      </c>
      <c r="J109" s="86">
        <f t="shared" si="15"/>
        <v>0</v>
      </c>
      <c r="K109" s="85">
        <f t="shared" si="15"/>
        <v>0</v>
      </c>
      <c r="L109" s="85">
        <f t="shared" si="15"/>
        <v>0</v>
      </c>
      <c r="M109" s="85">
        <f t="shared" si="15"/>
        <v>0</v>
      </c>
      <c r="N109" s="85">
        <f t="shared" si="15"/>
        <v>0</v>
      </c>
      <c r="O109" s="85">
        <f t="shared" si="15"/>
        <v>0</v>
      </c>
      <c r="P109" s="85">
        <f t="shared" si="15"/>
        <v>0</v>
      </c>
      <c r="Q109" s="85">
        <f t="shared" si="15"/>
        <v>600000</v>
      </c>
      <c r="R109" s="85">
        <f t="shared" si="15"/>
        <v>20378.759999999998</v>
      </c>
      <c r="S109" s="85">
        <f t="shared" si="15"/>
        <v>0</v>
      </c>
      <c r="T109" s="85">
        <f t="shared" si="15"/>
        <v>0</v>
      </c>
    </row>
    <row r="110" spans="1:20" ht="24.75" customHeight="1" x14ac:dyDescent="0.3">
      <c r="A110" s="34">
        <v>89</v>
      </c>
      <c r="B110" s="48" t="s">
        <v>176</v>
      </c>
      <c r="C110" s="41">
        <f>D110+E110+F110+G110+H110+I110+K110+L110+M110+N110+O110+P110+Q110+R110</f>
        <v>300000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22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40">
        <v>300000</v>
      </c>
      <c r="R110" s="38">
        <v>0</v>
      </c>
      <c r="S110" s="40">
        <v>0</v>
      </c>
      <c r="T110" s="40">
        <v>0</v>
      </c>
    </row>
    <row r="111" spans="1:20" ht="24.75" customHeight="1" x14ac:dyDescent="0.3">
      <c r="A111" s="34">
        <v>90</v>
      </c>
      <c r="B111" s="48" t="s">
        <v>177</v>
      </c>
      <c r="C111" s="41">
        <f>D111+E111+F111+G111+H111+I111+K111+L111+M111+N111+O111+P111+Q111+R111</f>
        <v>250000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22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40">
        <v>250000</v>
      </c>
      <c r="R111" s="38">
        <v>0</v>
      </c>
      <c r="S111" s="40">
        <v>0</v>
      </c>
      <c r="T111" s="40">
        <v>0</v>
      </c>
    </row>
    <row r="112" spans="1:20" ht="24.75" customHeight="1" x14ac:dyDescent="0.3">
      <c r="A112" s="34">
        <v>91</v>
      </c>
      <c r="B112" s="48" t="s">
        <v>178</v>
      </c>
      <c r="C112" s="41">
        <f>D112+E112+F112+G112+H112+I112+K112+L112+M112+N112+O112+P112+Q112+R112</f>
        <v>1022657.04</v>
      </c>
      <c r="D112" s="38">
        <v>0</v>
      </c>
      <c r="E112" s="38">
        <v>0</v>
      </c>
      <c r="F112" s="38">
        <v>0</v>
      </c>
      <c r="G112" s="38">
        <v>0</v>
      </c>
      <c r="H112" s="40">
        <v>952278.28</v>
      </c>
      <c r="I112" s="38">
        <v>0</v>
      </c>
      <c r="J112" s="22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40">
        <v>50000</v>
      </c>
      <c r="R112" s="40">
        <v>20378.759999999998</v>
      </c>
      <c r="S112" s="40">
        <v>0</v>
      </c>
      <c r="T112" s="40">
        <v>0</v>
      </c>
    </row>
    <row r="113" spans="1:20" ht="24.75" customHeight="1" x14ac:dyDescent="0.3">
      <c r="A113" s="33" t="s">
        <v>50</v>
      </c>
      <c r="B113" s="27"/>
      <c r="C113" s="85">
        <f t="shared" ref="C113:T113" si="16">SUM(C114:C135)</f>
        <v>66922890.50999999</v>
      </c>
      <c r="D113" s="85">
        <f t="shared" si="16"/>
        <v>3605432.33</v>
      </c>
      <c r="E113" s="85">
        <f t="shared" si="16"/>
        <v>1406323.1</v>
      </c>
      <c r="F113" s="85">
        <f t="shared" si="16"/>
        <v>2353694.1500000004</v>
      </c>
      <c r="G113" s="85">
        <f t="shared" si="16"/>
        <v>3866001.8899999997</v>
      </c>
      <c r="H113" s="85">
        <f t="shared" si="16"/>
        <v>4616892.7799999993</v>
      </c>
      <c r="I113" s="85">
        <f t="shared" si="16"/>
        <v>324645.56</v>
      </c>
      <c r="J113" s="86">
        <f t="shared" si="16"/>
        <v>0</v>
      </c>
      <c r="K113" s="85">
        <f t="shared" si="16"/>
        <v>0</v>
      </c>
      <c r="L113" s="85">
        <f t="shared" si="16"/>
        <v>22648842.099999998</v>
      </c>
      <c r="M113" s="85">
        <f t="shared" si="16"/>
        <v>250988.54</v>
      </c>
      <c r="N113" s="85">
        <f t="shared" si="16"/>
        <v>22201527.140000001</v>
      </c>
      <c r="O113" s="85">
        <f t="shared" si="16"/>
        <v>3221611.71</v>
      </c>
      <c r="P113" s="85">
        <f t="shared" si="16"/>
        <v>0</v>
      </c>
      <c r="Q113" s="85">
        <f t="shared" si="16"/>
        <v>1050000</v>
      </c>
      <c r="R113" s="85">
        <f t="shared" si="16"/>
        <v>1376931.2100000002</v>
      </c>
      <c r="S113" s="85">
        <f t="shared" si="16"/>
        <v>0</v>
      </c>
      <c r="T113" s="85">
        <f t="shared" si="16"/>
        <v>0</v>
      </c>
    </row>
    <row r="114" spans="1:20" ht="24.75" customHeight="1" x14ac:dyDescent="0.3">
      <c r="A114" s="34">
        <v>92</v>
      </c>
      <c r="B114" s="35" t="s">
        <v>179</v>
      </c>
      <c r="C114" s="41">
        <f t="shared" ref="C114:C135" si="17">D114+E114+F114+G114+H114+I114+K114+L114+M114+N114+O114+P114+Q114+R114</f>
        <v>901505.18</v>
      </c>
      <c r="D114" s="38">
        <v>0</v>
      </c>
      <c r="E114" s="38">
        <v>0</v>
      </c>
      <c r="F114" s="38">
        <v>0</v>
      </c>
      <c r="G114" s="38">
        <v>0</v>
      </c>
      <c r="H114" s="40">
        <v>882617.17</v>
      </c>
      <c r="I114" s="38">
        <v>0</v>
      </c>
      <c r="J114" s="22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40">
        <v>18888.009999999998</v>
      </c>
      <c r="S114" s="40">
        <v>0</v>
      </c>
      <c r="T114" s="40">
        <v>0</v>
      </c>
    </row>
    <row r="115" spans="1:20" ht="24.75" customHeight="1" x14ac:dyDescent="0.3">
      <c r="A115" s="34">
        <v>93</v>
      </c>
      <c r="B115" s="35" t="s">
        <v>180</v>
      </c>
      <c r="C115" s="41">
        <f t="shared" si="17"/>
        <v>20434099.59</v>
      </c>
      <c r="D115" s="38">
        <v>0</v>
      </c>
      <c r="E115" s="40">
        <v>197075.69</v>
      </c>
      <c r="F115" s="38">
        <v>0</v>
      </c>
      <c r="G115" s="40">
        <v>366690.17</v>
      </c>
      <c r="H115" s="40">
        <v>979926.5</v>
      </c>
      <c r="I115" s="40">
        <v>324645.56</v>
      </c>
      <c r="J115" s="22">
        <v>0</v>
      </c>
      <c r="K115" s="38">
        <v>0</v>
      </c>
      <c r="L115" s="40">
        <v>7211421.6200000001</v>
      </c>
      <c r="M115" s="40">
        <v>97608.6</v>
      </c>
      <c r="N115" s="40">
        <v>10692089.35</v>
      </c>
      <c r="O115" s="40">
        <v>136514.29999999999</v>
      </c>
      <c r="P115" s="38">
        <v>0</v>
      </c>
      <c r="Q115" s="38">
        <v>0</v>
      </c>
      <c r="R115" s="40">
        <v>428127.8</v>
      </c>
      <c r="S115" s="40">
        <v>0</v>
      </c>
      <c r="T115" s="40">
        <v>0</v>
      </c>
    </row>
    <row r="116" spans="1:20" ht="24.75" customHeight="1" x14ac:dyDescent="0.3">
      <c r="A116" s="34">
        <v>94</v>
      </c>
      <c r="B116" s="48" t="s">
        <v>181</v>
      </c>
      <c r="C116" s="41">
        <f t="shared" si="17"/>
        <v>100000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22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40">
        <v>100000</v>
      </c>
      <c r="R116" s="38">
        <v>0</v>
      </c>
      <c r="S116" s="40">
        <v>0</v>
      </c>
      <c r="T116" s="40">
        <v>0</v>
      </c>
    </row>
    <row r="117" spans="1:20" ht="24.75" customHeight="1" x14ac:dyDescent="0.3">
      <c r="A117" s="34">
        <v>95</v>
      </c>
      <c r="B117" s="48" t="s">
        <v>51</v>
      </c>
      <c r="C117" s="41">
        <f t="shared" si="17"/>
        <v>7819045.2400000002</v>
      </c>
      <c r="D117" s="40">
        <v>1699376.32</v>
      </c>
      <c r="E117" s="40">
        <v>221097.23</v>
      </c>
      <c r="F117" s="40">
        <v>779054.88</v>
      </c>
      <c r="G117" s="40">
        <v>711265.63</v>
      </c>
      <c r="H117" s="38">
        <v>0</v>
      </c>
      <c r="I117" s="38">
        <v>0</v>
      </c>
      <c r="J117" s="22">
        <v>0</v>
      </c>
      <c r="K117" s="38">
        <v>0</v>
      </c>
      <c r="L117" s="38">
        <v>0</v>
      </c>
      <c r="M117" s="38">
        <v>0</v>
      </c>
      <c r="N117" s="40">
        <v>3423026.44</v>
      </c>
      <c r="O117" s="40">
        <v>821402.96</v>
      </c>
      <c r="P117" s="38">
        <v>0</v>
      </c>
      <c r="Q117" s="38">
        <v>0</v>
      </c>
      <c r="R117" s="40">
        <v>163821.78</v>
      </c>
      <c r="S117" s="40">
        <v>0</v>
      </c>
      <c r="T117" s="40">
        <v>0</v>
      </c>
    </row>
    <row r="118" spans="1:20" ht="24.75" customHeight="1" x14ac:dyDescent="0.3">
      <c r="A118" s="34">
        <v>96</v>
      </c>
      <c r="B118" s="48" t="s">
        <v>182</v>
      </c>
      <c r="C118" s="41">
        <f t="shared" si="17"/>
        <v>100000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22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40">
        <v>100000</v>
      </c>
      <c r="R118" s="38">
        <v>0</v>
      </c>
      <c r="S118" s="40">
        <v>0</v>
      </c>
      <c r="T118" s="40">
        <v>0</v>
      </c>
    </row>
    <row r="119" spans="1:20" ht="24.75" customHeight="1" x14ac:dyDescent="0.3">
      <c r="A119" s="34">
        <v>97</v>
      </c>
      <c r="B119" s="48" t="s">
        <v>183</v>
      </c>
      <c r="C119" s="41">
        <f t="shared" si="17"/>
        <v>7024974.2800000003</v>
      </c>
      <c r="D119" s="40">
        <v>980333.57</v>
      </c>
      <c r="E119" s="40">
        <v>127546.23</v>
      </c>
      <c r="F119" s="40">
        <v>449419.97</v>
      </c>
      <c r="G119" s="40">
        <v>410313.81</v>
      </c>
      <c r="H119" s="40">
        <v>531843.71</v>
      </c>
      <c r="I119" s="38">
        <v>0</v>
      </c>
      <c r="J119" s="22">
        <v>0</v>
      </c>
      <c r="K119" s="38">
        <v>0</v>
      </c>
      <c r="L119" s="40">
        <v>2207852.4500000002</v>
      </c>
      <c r="M119" s="38">
        <v>0</v>
      </c>
      <c r="N119" s="40">
        <v>1974670.17</v>
      </c>
      <c r="O119" s="38">
        <v>0</v>
      </c>
      <c r="P119" s="38">
        <v>0</v>
      </c>
      <c r="Q119" s="40">
        <v>200000</v>
      </c>
      <c r="R119" s="40">
        <v>142994.37</v>
      </c>
      <c r="S119" s="40">
        <v>0</v>
      </c>
      <c r="T119" s="40">
        <v>0</v>
      </c>
    </row>
    <row r="120" spans="1:20" ht="24.75" customHeight="1" x14ac:dyDescent="0.3">
      <c r="A120" s="34">
        <v>98</v>
      </c>
      <c r="B120" s="48" t="s">
        <v>184</v>
      </c>
      <c r="C120" s="41">
        <f t="shared" si="17"/>
        <v>100000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22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40">
        <v>100000</v>
      </c>
      <c r="R120" s="38">
        <v>0</v>
      </c>
      <c r="S120" s="40">
        <v>0</v>
      </c>
      <c r="T120" s="40">
        <v>0</v>
      </c>
    </row>
    <row r="121" spans="1:20" ht="24.75" customHeight="1" x14ac:dyDescent="0.3">
      <c r="A121" s="34">
        <v>99</v>
      </c>
      <c r="B121" s="48" t="s">
        <v>185</v>
      </c>
      <c r="C121" s="41">
        <f t="shared" si="17"/>
        <v>100000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22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40">
        <v>100000</v>
      </c>
      <c r="R121" s="38">
        <v>0</v>
      </c>
      <c r="S121" s="40">
        <v>0</v>
      </c>
      <c r="T121" s="40">
        <v>0</v>
      </c>
    </row>
    <row r="122" spans="1:20" ht="24.75" customHeight="1" x14ac:dyDescent="0.3">
      <c r="A122" s="34">
        <v>100</v>
      </c>
      <c r="B122" s="48" t="s">
        <v>186</v>
      </c>
      <c r="C122" s="41">
        <f t="shared" si="17"/>
        <v>200000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22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40">
        <v>200000</v>
      </c>
      <c r="R122" s="38">
        <v>0</v>
      </c>
      <c r="S122" s="40">
        <v>0</v>
      </c>
      <c r="T122" s="40">
        <v>0</v>
      </c>
    </row>
    <row r="123" spans="1:20" ht="24.75" customHeight="1" x14ac:dyDescent="0.3">
      <c r="A123" s="34">
        <v>101</v>
      </c>
      <c r="B123" s="48" t="s">
        <v>187</v>
      </c>
      <c r="C123" s="41">
        <f t="shared" si="17"/>
        <v>100000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22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40">
        <v>100000</v>
      </c>
      <c r="R123" s="38">
        <v>0</v>
      </c>
      <c r="S123" s="40">
        <v>0</v>
      </c>
      <c r="T123" s="40">
        <v>0</v>
      </c>
    </row>
    <row r="124" spans="1:20" ht="24.75" customHeight="1" x14ac:dyDescent="0.3">
      <c r="A124" s="34">
        <v>102</v>
      </c>
      <c r="B124" s="48" t="s">
        <v>52</v>
      </c>
      <c r="C124" s="41">
        <f t="shared" si="17"/>
        <v>4907989.1300000008</v>
      </c>
      <c r="D124" s="38">
        <v>0</v>
      </c>
      <c r="E124" s="40">
        <v>205225.02</v>
      </c>
      <c r="F124" s="38">
        <v>0</v>
      </c>
      <c r="G124" s="40">
        <v>660205.02</v>
      </c>
      <c r="H124" s="38">
        <v>0</v>
      </c>
      <c r="I124" s="38">
        <v>0</v>
      </c>
      <c r="J124" s="22">
        <v>0</v>
      </c>
      <c r="K124" s="38">
        <v>0</v>
      </c>
      <c r="L124" s="38">
        <v>0</v>
      </c>
      <c r="M124" s="38">
        <v>0</v>
      </c>
      <c r="N124" s="40">
        <v>3177292.92</v>
      </c>
      <c r="O124" s="40">
        <v>762435.77</v>
      </c>
      <c r="P124" s="38">
        <v>0</v>
      </c>
      <c r="Q124" s="38">
        <v>0</v>
      </c>
      <c r="R124" s="40">
        <v>102830.39999999999</v>
      </c>
      <c r="S124" s="40">
        <v>0</v>
      </c>
      <c r="T124" s="40">
        <v>0</v>
      </c>
    </row>
    <row r="125" spans="1:20" ht="24.75" customHeight="1" x14ac:dyDescent="0.3">
      <c r="A125" s="34">
        <v>103</v>
      </c>
      <c r="B125" s="48" t="s">
        <v>188</v>
      </c>
      <c r="C125" s="41">
        <f t="shared" si="17"/>
        <v>100000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22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40">
        <v>100000</v>
      </c>
      <c r="R125" s="38">
        <v>0</v>
      </c>
      <c r="S125" s="40">
        <v>0</v>
      </c>
      <c r="T125" s="40">
        <v>0</v>
      </c>
    </row>
    <row r="126" spans="1:20" ht="24.75" customHeight="1" x14ac:dyDescent="0.3">
      <c r="A126" s="34">
        <v>104</v>
      </c>
      <c r="B126" s="48" t="s">
        <v>189</v>
      </c>
      <c r="C126" s="41">
        <f t="shared" si="17"/>
        <v>124084.6</v>
      </c>
      <c r="D126" s="38">
        <v>0</v>
      </c>
      <c r="E126" s="40">
        <v>121484.82</v>
      </c>
      <c r="F126" s="38">
        <v>0</v>
      </c>
      <c r="G126" s="38">
        <v>0</v>
      </c>
      <c r="H126" s="38">
        <v>0</v>
      </c>
      <c r="I126" s="38">
        <v>0</v>
      </c>
      <c r="J126" s="22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40">
        <v>2599.7800000000002</v>
      </c>
      <c r="S126" s="40">
        <v>0</v>
      </c>
      <c r="T126" s="40">
        <v>0</v>
      </c>
    </row>
    <row r="127" spans="1:20" ht="24.75" customHeight="1" x14ac:dyDescent="0.3">
      <c r="A127" s="34">
        <v>105</v>
      </c>
      <c r="B127" s="48" t="s">
        <v>53</v>
      </c>
      <c r="C127" s="41">
        <f t="shared" si="17"/>
        <v>504433.12</v>
      </c>
      <c r="D127" s="38">
        <v>0</v>
      </c>
      <c r="E127" s="38">
        <v>0</v>
      </c>
      <c r="F127" s="38">
        <v>0</v>
      </c>
      <c r="G127" s="38">
        <v>0</v>
      </c>
      <c r="H127" s="40">
        <v>493864.42</v>
      </c>
      <c r="I127" s="38">
        <v>0</v>
      </c>
      <c r="J127" s="22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40">
        <v>10568.7</v>
      </c>
      <c r="S127" s="40">
        <v>0</v>
      </c>
      <c r="T127" s="40">
        <v>0</v>
      </c>
    </row>
    <row r="128" spans="1:20" ht="24.75" customHeight="1" x14ac:dyDescent="0.3">
      <c r="A128" s="34">
        <v>106</v>
      </c>
      <c r="B128" s="48" t="s">
        <v>190</v>
      </c>
      <c r="C128" s="41">
        <f t="shared" si="17"/>
        <v>2419649.36</v>
      </c>
      <c r="D128" s="38">
        <v>0</v>
      </c>
      <c r="E128" s="40">
        <v>198898.3</v>
      </c>
      <c r="F128" s="40">
        <v>700835.03</v>
      </c>
      <c r="G128" s="40">
        <v>639852.06000000006</v>
      </c>
      <c r="H128" s="40">
        <v>829368.36</v>
      </c>
      <c r="I128" s="38">
        <v>0</v>
      </c>
      <c r="J128" s="22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40">
        <v>50695.61</v>
      </c>
      <c r="S128" s="40">
        <v>0</v>
      </c>
      <c r="T128" s="40">
        <v>0</v>
      </c>
    </row>
    <row r="129" spans="1:20" ht="24.75" customHeight="1" x14ac:dyDescent="0.3">
      <c r="A129" s="34">
        <v>107</v>
      </c>
      <c r="B129" s="48" t="s">
        <v>54</v>
      </c>
      <c r="C129" s="41">
        <f t="shared" si="17"/>
        <v>460438.18</v>
      </c>
      <c r="D129" s="38">
        <v>0</v>
      </c>
      <c r="E129" s="38">
        <v>0</v>
      </c>
      <c r="F129" s="38">
        <v>0</v>
      </c>
      <c r="G129" s="38">
        <v>0</v>
      </c>
      <c r="H129" s="40">
        <v>450791.25</v>
      </c>
      <c r="I129" s="38">
        <v>0</v>
      </c>
      <c r="J129" s="22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40">
        <v>9646.93</v>
      </c>
      <c r="S129" s="40">
        <v>0</v>
      </c>
      <c r="T129" s="40">
        <v>0</v>
      </c>
    </row>
    <row r="130" spans="1:20" ht="24.75" customHeight="1" x14ac:dyDescent="0.3">
      <c r="A130" s="34">
        <v>108</v>
      </c>
      <c r="B130" s="48" t="s">
        <v>55</v>
      </c>
      <c r="C130" s="41">
        <f t="shared" si="17"/>
        <v>2051145.58</v>
      </c>
      <c r="D130" s="40">
        <v>925722.44</v>
      </c>
      <c r="E130" s="40">
        <v>120441.05</v>
      </c>
      <c r="F130" s="40">
        <v>424384.27</v>
      </c>
      <c r="G130" s="40">
        <v>387456.59</v>
      </c>
      <c r="H130" s="38">
        <v>0</v>
      </c>
      <c r="I130" s="38">
        <v>0</v>
      </c>
      <c r="J130" s="22">
        <v>0</v>
      </c>
      <c r="K130" s="38">
        <v>0</v>
      </c>
      <c r="L130" s="38">
        <v>0</v>
      </c>
      <c r="M130" s="40">
        <v>153379.94</v>
      </c>
      <c r="N130" s="38">
        <v>0</v>
      </c>
      <c r="O130" s="38">
        <v>0</v>
      </c>
      <c r="P130" s="38">
        <v>0</v>
      </c>
      <c r="Q130" s="38">
        <v>0</v>
      </c>
      <c r="R130" s="40">
        <v>39761.29</v>
      </c>
      <c r="S130" s="40">
        <v>0</v>
      </c>
      <c r="T130" s="40">
        <v>0</v>
      </c>
    </row>
    <row r="131" spans="1:20" ht="24.75" customHeight="1" x14ac:dyDescent="0.3">
      <c r="A131" s="34">
        <v>109</v>
      </c>
      <c r="B131" s="48" t="s">
        <v>191</v>
      </c>
      <c r="C131" s="41">
        <f t="shared" si="17"/>
        <v>3766476.3299999996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22">
        <v>0</v>
      </c>
      <c r="K131" s="38">
        <v>0</v>
      </c>
      <c r="L131" s="38">
        <v>0</v>
      </c>
      <c r="M131" s="38">
        <v>0</v>
      </c>
      <c r="N131" s="40">
        <v>2934448.26</v>
      </c>
      <c r="O131" s="40">
        <v>704161.81</v>
      </c>
      <c r="P131" s="38">
        <v>0</v>
      </c>
      <c r="Q131" s="40">
        <v>50000</v>
      </c>
      <c r="R131" s="40">
        <v>77866.259999999995</v>
      </c>
      <c r="S131" s="40">
        <v>0</v>
      </c>
      <c r="T131" s="40">
        <v>0</v>
      </c>
    </row>
    <row r="132" spans="1:20" ht="24.75" customHeight="1" x14ac:dyDescent="0.3">
      <c r="A132" s="34">
        <v>110</v>
      </c>
      <c r="B132" s="48" t="s">
        <v>56</v>
      </c>
      <c r="C132" s="41">
        <f t="shared" si="17"/>
        <v>458078.87</v>
      </c>
      <c r="D132" s="38">
        <v>0</v>
      </c>
      <c r="E132" s="38">
        <v>0</v>
      </c>
      <c r="F132" s="38">
        <v>0</v>
      </c>
      <c r="G132" s="38">
        <v>0</v>
      </c>
      <c r="H132" s="40">
        <v>448481.37</v>
      </c>
      <c r="I132" s="38">
        <v>0</v>
      </c>
      <c r="J132" s="22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40">
        <v>9597.5</v>
      </c>
      <c r="S132" s="40">
        <v>0</v>
      </c>
      <c r="T132" s="40">
        <v>0</v>
      </c>
    </row>
    <row r="133" spans="1:20" ht="24.75" customHeight="1" x14ac:dyDescent="0.3">
      <c r="A133" s="34">
        <v>111</v>
      </c>
      <c r="B133" s="48" t="s">
        <v>192</v>
      </c>
      <c r="C133" s="41">
        <f t="shared" si="17"/>
        <v>5531758.2800000003</v>
      </c>
      <c r="D133" s="38">
        <v>0</v>
      </c>
      <c r="E133" s="40">
        <v>214554.76</v>
      </c>
      <c r="F133" s="38">
        <v>0</v>
      </c>
      <c r="G133" s="40">
        <v>690218.61</v>
      </c>
      <c r="H133" s="38">
        <v>0</v>
      </c>
      <c r="I133" s="38">
        <v>0</v>
      </c>
      <c r="J133" s="22">
        <v>0</v>
      </c>
      <c r="K133" s="38">
        <v>0</v>
      </c>
      <c r="L133" s="40">
        <v>3713988.66</v>
      </c>
      <c r="M133" s="38">
        <v>0</v>
      </c>
      <c r="N133" s="38">
        <v>0</v>
      </c>
      <c r="O133" s="40">
        <v>797096.87</v>
      </c>
      <c r="P133" s="38">
        <v>0</v>
      </c>
      <c r="Q133" s="38">
        <v>0</v>
      </c>
      <c r="R133" s="40">
        <v>115899.38</v>
      </c>
      <c r="S133" s="40">
        <v>0</v>
      </c>
      <c r="T133" s="40">
        <v>0</v>
      </c>
    </row>
    <row r="134" spans="1:20" ht="24.75" customHeight="1" x14ac:dyDescent="0.3">
      <c r="A134" s="34">
        <v>112</v>
      </c>
      <c r="B134" s="48" t="s">
        <v>193</v>
      </c>
      <c r="C134" s="41">
        <f t="shared" si="17"/>
        <v>4928054.6499999994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22">
        <v>0</v>
      </c>
      <c r="K134" s="38">
        <v>0</v>
      </c>
      <c r="L134" s="40">
        <v>4824803.8499999996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40">
        <v>103250.8</v>
      </c>
      <c r="S134" s="40">
        <v>0</v>
      </c>
      <c r="T134" s="40">
        <v>0</v>
      </c>
    </row>
    <row r="135" spans="1:20" ht="24.75" customHeight="1" x14ac:dyDescent="0.3">
      <c r="A135" s="34">
        <v>113</v>
      </c>
      <c r="B135" s="48" t="s">
        <v>194</v>
      </c>
      <c r="C135" s="41">
        <f t="shared" si="17"/>
        <v>4791158.1199999992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22">
        <v>0</v>
      </c>
      <c r="K135" s="38">
        <v>0</v>
      </c>
      <c r="L135" s="40">
        <v>4690775.5199999996</v>
      </c>
      <c r="M135" s="38">
        <v>0</v>
      </c>
      <c r="N135" s="38">
        <v>0</v>
      </c>
      <c r="O135" s="38">
        <v>0</v>
      </c>
      <c r="P135" s="38">
        <v>0</v>
      </c>
      <c r="Q135" s="38">
        <v>0</v>
      </c>
      <c r="R135" s="40">
        <v>100382.6</v>
      </c>
      <c r="S135" s="40">
        <v>0</v>
      </c>
      <c r="T135" s="40">
        <v>0</v>
      </c>
    </row>
    <row r="136" spans="1:20" ht="24.75" customHeight="1" x14ac:dyDescent="0.3">
      <c r="A136" s="33" t="s">
        <v>57</v>
      </c>
      <c r="B136" s="27"/>
      <c r="C136" s="85">
        <f t="shared" ref="C136:T136" si="18">SUM(C137:C141)</f>
        <v>4212876.2</v>
      </c>
      <c r="D136" s="85">
        <f t="shared" si="18"/>
        <v>0</v>
      </c>
      <c r="E136" s="85">
        <f t="shared" si="18"/>
        <v>0</v>
      </c>
      <c r="F136" s="85">
        <f t="shared" si="18"/>
        <v>0</v>
      </c>
      <c r="G136" s="85">
        <f t="shared" si="18"/>
        <v>0</v>
      </c>
      <c r="H136" s="85">
        <f t="shared" si="18"/>
        <v>576254.18000000005</v>
      </c>
      <c r="I136" s="85">
        <f t="shared" si="18"/>
        <v>464804.83</v>
      </c>
      <c r="J136" s="86">
        <f t="shared" si="18"/>
        <v>0</v>
      </c>
      <c r="K136" s="85">
        <f t="shared" si="18"/>
        <v>0</v>
      </c>
      <c r="L136" s="85">
        <f t="shared" si="18"/>
        <v>2392214.46</v>
      </c>
      <c r="M136" s="85">
        <f t="shared" si="18"/>
        <v>0</v>
      </c>
      <c r="N136" s="85">
        <f t="shared" si="18"/>
        <v>0</v>
      </c>
      <c r="O136" s="85">
        <f t="shared" si="18"/>
        <v>200245.5</v>
      </c>
      <c r="P136" s="85">
        <f t="shared" si="18"/>
        <v>0</v>
      </c>
      <c r="Q136" s="85">
        <f t="shared" si="18"/>
        <v>500000</v>
      </c>
      <c r="R136" s="85">
        <f t="shared" si="18"/>
        <v>79357.23000000001</v>
      </c>
      <c r="S136" s="85">
        <f t="shared" si="18"/>
        <v>0</v>
      </c>
      <c r="T136" s="85">
        <f t="shared" si="18"/>
        <v>0</v>
      </c>
    </row>
    <row r="137" spans="1:20" ht="24.75" customHeight="1" x14ac:dyDescent="0.3">
      <c r="A137" s="44">
        <v>114</v>
      </c>
      <c r="B137" s="35" t="s">
        <v>195</v>
      </c>
      <c r="C137" s="41">
        <f>D137+E137+F137+G137+H137+I137+K137+L137+M137+N137+O137+P137+Q137+R137</f>
        <v>256130.68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22">
        <v>0</v>
      </c>
      <c r="K137" s="38">
        <v>0</v>
      </c>
      <c r="L137" s="38">
        <v>0</v>
      </c>
      <c r="M137" s="38">
        <v>0</v>
      </c>
      <c r="N137" s="38">
        <v>0</v>
      </c>
      <c r="O137" s="40">
        <v>200245.5</v>
      </c>
      <c r="P137" s="38">
        <v>0</v>
      </c>
      <c r="Q137" s="40">
        <v>50000</v>
      </c>
      <c r="R137" s="40">
        <v>5885.18</v>
      </c>
      <c r="S137" s="40">
        <v>0</v>
      </c>
      <c r="T137" s="40">
        <v>0</v>
      </c>
    </row>
    <row r="138" spans="1:20" ht="24.75" customHeight="1" x14ac:dyDescent="0.3">
      <c r="A138" s="44">
        <v>115</v>
      </c>
      <c r="B138" s="48" t="s">
        <v>196</v>
      </c>
      <c r="C138" s="41">
        <f>D138+E138+F138+G138+H138+I138+K138+L138+M138+N138+O138+P138+Q138+R138</f>
        <v>474751.65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40">
        <v>464804.83</v>
      </c>
      <c r="J138" s="22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40">
        <v>9946.82</v>
      </c>
      <c r="S138" s="40">
        <v>0</v>
      </c>
      <c r="T138" s="40">
        <v>0</v>
      </c>
    </row>
    <row r="139" spans="1:20" ht="24.75" customHeight="1" x14ac:dyDescent="0.3">
      <c r="A139" s="44">
        <v>116</v>
      </c>
      <c r="B139" s="48" t="s">
        <v>197</v>
      </c>
      <c r="C139" s="41">
        <f>D139+E139+F139+G139+H139+I139+K139+L139+M139+N139+O139+P139+Q139+R139</f>
        <v>200000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22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40">
        <v>200000</v>
      </c>
      <c r="R139" s="38">
        <v>0</v>
      </c>
      <c r="S139" s="40">
        <v>0</v>
      </c>
      <c r="T139" s="40">
        <v>0</v>
      </c>
    </row>
    <row r="140" spans="1:20" ht="24.75" customHeight="1" x14ac:dyDescent="0.3">
      <c r="A140" s="44">
        <v>117</v>
      </c>
      <c r="B140" s="48" t="s">
        <v>198</v>
      </c>
      <c r="C140" s="41">
        <f>D140+E140+F140+G140+H140+I140+K140+L140+M140+N140+O140+P140+Q140+R140</f>
        <v>250000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22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40">
        <v>250000</v>
      </c>
      <c r="R140" s="38">
        <v>0</v>
      </c>
      <c r="S140" s="40">
        <v>0</v>
      </c>
      <c r="T140" s="40">
        <v>0</v>
      </c>
    </row>
    <row r="141" spans="1:20" ht="24.75" customHeight="1" x14ac:dyDescent="0.3">
      <c r="A141" s="44">
        <v>118</v>
      </c>
      <c r="B141" s="48" t="s">
        <v>199</v>
      </c>
      <c r="C141" s="41">
        <f>D141+E141+F141+G141+H141+I141+K141+L141+M141+N141+O141+P141+Q141+R141</f>
        <v>3031993.87</v>
      </c>
      <c r="D141" s="38">
        <v>0</v>
      </c>
      <c r="E141" s="38">
        <v>0</v>
      </c>
      <c r="F141" s="38">
        <v>0</v>
      </c>
      <c r="G141" s="38">
        <v>0</v>
      </c>
      <c r="H141" s="40">
        <v>576254.18000000005</v>
      </c>
      <c r="I141" s="38">
        <v>0</v>
      </c>
      <c r="J141" s="22">
        <v>0</v>
      </c>
      <c r="K141" s="38">
        <v>0</v>
      </c>
      <c r="L141" s="40">
        <v>2392214.46</v>
      </c>
      <c r="M141" s="38">
        <v>0</v>
      </c>
      <c r="N141" s="38">
        <v>0</v>
      </c>
      <c r="O141" s="38">
        <v>0</v>
      </c>
      <c r="P141" s="38">
        <v>0</v>
      </c>
      <c r="Q141" s="38">
        <v>0</v>
      </c>
      <c r="R141" s="40">
        <v>63525.23</v>
      </c>
      <c r="S141" s="40">
        <v>0</v>
      </c>
      <c r="T141" s="40">
        <v>0</v>
      </c>
    </row>
    <row r="142" spans="1:20" ht="24.75" customHeight="1" x14ac:dyDescent="0.3">
      <c r="A142" s="45" t="s">
        <v>58</v>
      </c>
      <c r="B142" s="27"/>
      <c r="C142" s="85">
        <f t="shared" ref="C142:T142" si="19">SUM(C143:C318)</f>
        <v>3423193867.6499953</v>
      </c>
      <c r="D142" s="85">
        <f t="shared" si="19"/>
        <v>554949673.66999996</v>
      </c>
      <c r="E142" s="85">
        <f t="shared" si="19"/>
        <v>75748617.109999999</v>
      </c>
      <c r="F142" s="85">
        <f t="shared" si="19"/>
        <v>165752020.30999997</v>
      </c>
      <c r="G142" s="85">
        <f t="shared" si="19"/>
        <v>184863378.19000003</v>
      </c>
      <c r="H142" s="85">
        <f t="shared" si="19"/>
        <v>290081111.66999996</v>
      </c>
      <c r="I142" s="85">
        <f t="shared" si="19"/>
        <v>24291365.84</v>
      </c>
      <c r="J142" s="86">
        <f t="shared" si="19"/>
        <v>113</v>
      </c>
      <c r="K142" s="85">
        <f t="shared" si="19"/>
        <v>388314836</v>
      </c>
      <c r="L142" s="85">
        <f t="shared" si="19"/>
        <v>668176558.0999999</v>
      </c>
      <c r="M142" s="85">
        <f t="shared" si="19"/>
        <v>45581997.480000004</v>
      </c>
      <c r="N142" s="85">
        <f t="shared" si="19"/>
        <v>832887238.88999987</v>
      </c>
      <c r="O142" s="85">
        <f t="shared" si="19"/>
        <v>85398584.719999984</v>
      </c>
      <c r="P142" s="85">
        <f t="shared" si="19"/>
        <v>25548754</v>
      </c>
      <c r="Q142" s="85">
        <f t="shared" si="19"/>
        <v>8941140</v>
      </c>
      <c r="R142" s="85">
        <f t="shared" si="19"/>
        <v>72658591.670000002</v>
      </c>
      <c r="S142" s="85">
        <f t="shared" si="19"/>
        <v>0</v>
      </c>
      <c r="T142" s="85">
        <f t="shared" si="19"/>
        <v>0</v>
      </c>
    </row>
    <row r="143" spans="1:20" ht="24.75" customHeight="1" x14ac:dyDescent="0.3">
      <c r="A143" s="60">
        <v>119</v>
      </c>
      <c r="B143" s="46" t="s">
        <v>200</v>
      </c>
      <c r="C143" s="41">
        <f t="shared" ref="C143:C174" si="20">D143+E143+F143+G143+H143+I143+K143+L143+M143+N143+O143+P143+Q143+R143</f>
        <v>6195956.79</v>
      </c>
      <c r="D143" s="40">
        <v>966731.21</v>
      </c>
      <c r="E143" s="40">
        <v>125776.49</v>
      </c>
      <c r="F143" s="38">
        <v>0</v>
      </c>
      <c r="G143" s="40">
        <v>404620.61</v>
      </c>
      <c r="H143" s="40">
        <v>524464.25</v>
      </c>
      <c r="I143" s="38">
        <v>0</v>
      </c>
      <c r="J143" s="22">
        <v>0</v>
      </c>
      <c r="K143" s="38">
        <v>0</v>
      </c>
      <c r="L143" s="40">
        <v>2177217.9700000002</v>
      </c>
      <c r="M143" s="38">
        <v>0</v>
      </c>
      <c r="N143" s="40">
        <v>1400055.94</v>
      </c>
      <c r="O143" s="40">
        <v>467274.89</v>
      </c>
      <c r="P143" s="38">
        <v>0</v>
      </c>
      <c r="Q143" s="38">
        <v>0</v>
      </c>
      <c r="R143" s="40">
        <v>129815.43</v>
      </c>
      <c r="S143" s="40">
        <v>0</v>
      </c>
      <c r="T143" s="40">
        <v>0</v>
      </c>
    </row>
    <row r="144" spans="1:20" ht="24.75" customHeight="1" x14ac:dyDescent="0.3">
      <c r="A144" s="60">
        <v>120</v>
      </c>
      <c r="B144" s="46" t="s">
        <v>201</v>
      </c>
      <c r="C144" s="41">
        <f t="shared" si="20"/>
        <v>572865.55999999994</v>
      </c>
      <c r="D144" s="38">
        <v>0</v>
      </c>
      <c r="E144" s="38">
        <v>0</v>
      </c>
      <c r="F144" s="38">
        <v>0</v>
      </c>
      <c r="G144" s="38">
        <v>0</v>
      </c>
      <c r="H144" s="40">
        <v>560863.09</v>
      </c>
      <c r="I144" s="38">
        <v>0</v>
      </c>
      <c r="J144" s="22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  <c r="P144" s="38">
        <v>0</v>
      </c>
      <c r="Q144" s="38">
        <v>0</v>
      </c>
      <c r="R144" s="40">
        <v>12002.47</v>
      </c>
      <c r="S144" s="40">
        <v>0</v>
      </c>
      <c r="T144" s="40">
        <v>0</v>
      </c>
    </row>
    <row r="145" spans="1:20" ht="24.75" customHeight="1" x14ac:dyDescent="0.3">
      <c r="A145" s="60">
        <v>121</v>
      </c>
      <c r="B145" s="46" t="s">
        <v>202</v>
      </c>
      <c r="C145" s="41">
        <f t="shared" si="20"/>
        <v>12819237.799999999</v>
      </c>
      <c r="D145" s="40">
        <v>4734970.3099999996</v>
      </c>
      <c r="E145" s="40">
        <v>609150.30000000005</v>
      </c>
      <c r="F145" s="40">
        <v>1887975.46</v>
      </c>
      <c r="G145" s="40">
        <v>1797188.63</v>
      </c>
      <c r="H145" s="40">
        <v>2587912.59</v>
      </c>
      <c r="I145" s="38">
        <v>0</v>
      </c>
      <c r="J145" s="22">
        <v>0</v>
      </c>
      <c r="K145" s="38">
        <v>0</v>
      </c>
      <c r="L145" s="38">
        <v>0</v>
      </c>
      <c r="M145" s="40">
        <v>930000</v>
      </c>
      <c r="N145" s="38">
        <v>0</v>
      </c>
      <c r="O145" s="38">
        <v>0</v>
      </c>
      <c r="P145" s="38">
        <v>0</v>
      </c>
      <c r="Q145" s="38">
        <v>0</v>
      </c>
      <c r="R145" s="40">
        <v>272040.51</v>
      </c>
      <c r="S145" s="40">
        <v>0</v>
      </c>
      <c r="T145" s="40">
        <v>0</v>
      </c>
    </row>
    <row r="146" spans="1:20" ht="24.75" customHeight="1" x14ac:dyDescent="0.3">
      <c r="A146" s="60">
        <v>122</v>
      </c>
      <c r="B146" s="46" t="s">
        <v>203</v>
      </c>
      <c r="C146" s="41">
        <f t="shared" si="20"/>
        <v>23358820.629999999</v>
      </c>
      <c r="D146" s="40">
        <v>10139431.77</v>
      </c>
      <c r="E146" s="40">
        <v>1272998.3400000001</v>
      </c>
      <c r="F146" s="40">
        <v>2800596.34</v>
      </c>
      <c r="G146" s="40">
        <v>3036101.04</v>
      </c>
      <c r="H146" s="40">
        <v>5620287.6600000001</v>
      </c>
      <c r="I146" s="38">
        <v>0</v>
      </c>
      <c r="J146" s="22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  <c r="P146" s="38">
        <v>0</v>
      </c>
      <c r="Q146" s="38">
        <v>0</v>
      </c>
      <c r="R146" s="40">
        <v>489405.48</v>
      </c>
      <c r="S146" s="40">
        <v>0</v>
      </c>
      <c r="T146" s="40">
        <v>0</v>
      </c>
    </row>
    <row r="147" spans="1:20" ht="24.75" customHeight="1" x14ac:dyDescent="0.3">
      <c r="A147" s="60">
        <v>123</v>
      </c>
      <c r="B147" s="46" t="s">
        <v>204</v>
      </c>
      <c r="C147" s="41">
        <f t="shared" si="20"/>
        <v>31307601.140000004</v>
      </c>
      <c r="D147" s="40">
        <v>9016038</v>
      </c>
      <c r="E147" s="40">
        <v>1131957.06</v>
      </c>
      <c r="F147" s="40">
        <v>2490305.54</v>
      </c>
      <c r="G147" s="40">
        <v>2699717.59</v>
      </c>
      <c r="H147" s="40">
        <v>4997590.43</v>
      </c>
      <c r="I147" s="38">
        <v>0</v>
      </c>
      <c r="J147" s="22">
        <v>0</v>
      </c>
      <c r="K147" s="38">
        <v>0</v>
      </c>
      <c r="L147" s="40">
        <v>9456950.4000000004</v>
      </c>
      <c r="M147" s="40">
        <v>859096.69</v>
      </c>
      <c r="N147" s="38">
        <v>0</v>
      </c>
      <c r="O147" s="38">
        <v>0</v>
      </c>
      <c r="P147" s="38">
        <v>0</v>
      </c>
      <c r="Q147" s="38">
        <v>0</v>
      </c>
      <c r="R147" s="40">
        <v>655945.43000000005</v>
      </c>
      <c r="S147" s="40">
        <v>0</v>
      </c>
      <c r="T147" s="40">
        <v>0</v>
      </c>
    </row>
    <row r="148" spans="1:20" ht="24.75" customHeight="1" x14ac:dyDescent="0.3">
      <c r="A148" s="60">
        <v>124</v>
      </c>
      <c r="B148" s="46" t="s">
        <v>205</v>
      </c>
      <c r="C148" s="41">
        <f t="shared" si="20"/>
        <v>46997959.82</v>
      </c>
      <c r="D148" s="40">
        <v>9368728.8900000006</v>
      </c>
      <c r="E148" s="40">
        <v>1176237.1499999999</v>
      </c>
      <c r="F148" s="40">
        <v>2587721.73</v>
      </c>
      <c r="G148" s="40">
        <v>2805325.6</v>
      </c>
      <c r="H148" s="40">
        <v>5193087.01</v>
      </c>
      <c r="I148" s="38">
        <v>0</v>
      </c>
      <c r="J148" s="22">
        <v>0</v>
      </c>
      <c r="K148" s="38">
        <v>0</v>
      </c>
      <c r="L148" s="40">
        <v>9826888.9700000007</v>
      </c>
      <c r="M148" s="40">
        <v>970000</v>
      </c>
      <c r="N148" s="40">
        <v>12174391.189999999</v>
      </c>
      <c r="O148" s="40">
        <v>1907766</v>
      </c>
      <c r="P148" s="38">
        <v>0</v>
      </c>
      <c r="Q148" s="38">
        <v>0</v>
      </c>
      <c r="R148" s="40">
        <v>987813.28</v>
      </c>
      <c r="S148" s="40">
        <v>0</v>
      </c>
      <c r="T148" s="40">
        <v>0</v>
      </c>
    </row>
    <row r="149" spans="1:20" ht="24.75" customHeight="1" x14ac:dyDescent="0.3">
      <c r="A149" s="60">
        <v>125</v>
      </c>
      <c r="B149" s="46" t="s">
        <v>206</v>
      </c>
      <c r="C149" s="41">
        <f t="shared" si="20"/>
        <v>44582914.039999992</v>
      </c>
      <c r="D149" s="40">
        <v>9000731.7400000002</v>
      </c>
      <c r="E149" s="40">
        <v>1130035.3700000001</v>
      </c>
      <c r="F149" s="40">
        <v>2486077.8199999998</v>
      </c>
      <c r="G149" s="40">
        <v>2695134.36</v>
      </c>
      <c r="H149" s="40">
        <v>4989106.17</v>
      </c>
      <c r="I149" s="38">
        <v>0</v>
      </c>
      <c r="J149" s="22">
        <v>0</v>
      </c>
      <c r="K149" s="38">
        <v>0</v>
      </c>
      <c r="L149" s="40">
        <v>9440895.6099999994</v>
      </c>
      <c r="M149" s="40">
        <v>812729.33</v>
      </c>
      <c r="N149" s="40">
        <v>11696189.58</v>
      </c>
      <c r="O149" s="40">
        <v>1385488.44</v>
      </c>
      <c r="P149" s="38">
        <v>0</v>
      </c>
      <c r="Q149" s="38">
        <v>0</v>
      </c>
      <c r="R149" s="40">
        <v>946525.62</v>
      </c>
      <c r="S149" s="40">
        <v>0</v>
      </c>
      <c r="T149" s="40">
        <v>0</v>
      </c>
    </row>
    <row r="150" spans="1:20" ht="24.75" customHeight="1" x14ac:dyDescent="0.3">
      <c r="A150" s="60">
        <v>126</v>
      </c>
      <c r="B150" s="46" t="s">
        <v>207</v>
      </c>
      <c r="C150" s="41">
        <f t="shared" si="20"/>
        <v>36701825.060000002</v>
      </c>
      <c r="D150" s="40">
        <v>7409957.8700000001</v>
      </c>
      <c r="E150" s="40">
        <v>930314.86</v>
      </c>
      <c r="F150" s="40">
        <v>2046692.7</v>
      </c>
      <c r="G150" s="40">
        <v>2218800.9500000002</v>
      </c>
      <c r="H150" s="40">
        <v>4107340.11</v>
      </c>
      <c r="I150" s="38">
        <v>0</v>
      </c>
      <c r="J150" s="22">
        <v>0</v>
      </c>
      <c r="K150" s="38">
        <v>0</v>
      </c>
      <c r="L150" s="40">
        <v>7772327.9400000004</v>
      </c>
      <c r="M150" s="40">
        <v>854245</v>
      </c>
      <c r="N150" s="40">
        <v>8721408.8900000006</v>
      </c>
      <c r="O150" s="40">
        <v>1866723.6</v>
      </c>
      <c r="P150" s="38">
        <v>0</v>
      </c>
      <c r="Q150" s="38">
        <v>0</v>
      </c>
      <c r="R150" s="40">
        <v>774013.14</v>
      </c>
      <c r="S150" s="40">
        <v>0</v>
      </c>
      <c r="T150" s="40">
        <v>0</v>
      </c>
    </row>
    <row r="151" spans="1:20" ht="24.75" customHeight="1" x14ac:dyDescent="0.3">
      <c r="A151" s="60">
        <v>127</v>
      </c>
      <c r="B151" s="46" t="s">
        <v>208</v>
      </c>
      <c r="C151" s="41">
        <f t="shared" si="20"/>
        <v>43755556.909999996</v>
      </c>
      <c r="D151" s="40">
        <v>8824817.4600000009</v>
      </c>
      <c r="E151" s="40">
        <v>1107949.46</v>
      </c>
      <c r="F151" s="40">
        <v>2437488.81</v>
      </c>
      <c r="G151" s="40">
        <v>2642459.46</v>
      </c>
      <c r="H151" s="40">
        <v>4891596.87</v>
      </c>
      <c r="I151" s="38">
        <v>0</v>
      </c>
      <c r="J151" s="22">
        <v>0</v>
      </c>
      <c r="K151" s="38">
        <v>0</v>
      </c>
      <c r="L151" s="40">
        <v>9256378.5700000003</v>
      </c>
      <c r="M151" s="40">
        <v>812679.07</v>
      </c>
      <c r="N151" s="40">
        <v>11467594.08</v>
      </c>
      <c r="O151" s="40">
        <v>1385402.76</v>
      </c>
      <c r="P151" s="38">
        <v>0</v>
      </c>
      <c r="Q151" s="38">
        <v>0</v>
      </c>
      <c r="R151" s="40">
        <v>929190.37</v>
      </c>
      <c r="S151" s="40">
        <v>0</v>
      </c>
      <c r="T151" s="40">
        <v>0</v>
      </c>
    </row>
    <row r="152" spans="1:20" ht="24.75" customHeight="1" x14ac:dyDescent="0.3">
      <c r="A152" s="60">
        <v>128</v>
      </c>
      <c r="B152" s="46" t="s">
        <v>209</v>
      </c>
      <c r="C152" s="41">
        <f t="shared" si="20"/>
        <v>13072191.389999999</v>
      </c>
      <c r="D152" s="40">
        <v>7523138.0199999996</v>
      </c>
      <c r="E152" s="40">
        <v>944524.55</v>
      </c>
      <c r="F152" s="40">
        <v>2077954</v>
      </c>
      <c r="G152" s="40">
        <v>2252691.04</v>
      </c>
      <c r="H152" s="38">
        <v>0</v>
      </c>
      <c r="I152" s="38">
        <v>0</v>
      </c>
      <c r="J152" s="22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40">
        <v>273883.78000000003</v>
      </c>
      <c r="S152" s="40">
        <v>0</v>
      </c>
      <c r="T152" s="40">
        <v>0</v>
      </c>
    </row>
    <row r="153" spans="1:20" ht="24.75" customHeight="1" x14ac:dyDescent="0.3">
      <c r="A153" s="60">
        <v>129</v>
      </c>
      <c r="B153" s="46" t="s">
        <v>210</v>
      </c>
      <c r="C153" s="41">
        <f t="shared" si="20"/>
        <v>6993652.330000001</v>
      </c>
      <c r="D153" s="38">
        <v>0</v>
      </c>
      <c r="E153" s="40">
        <v>1225984.58</v>
      </c>
      <c r="F153" s="40">
        <v>2697166.08</v>
      </c>
      <c r="G153" s="40">
        <v>2923973.22</v>
      </c>
      <c r="H153" s="38">
        <v>0</v>
      </c>
      <c r="I153" s="38">
        <v>0</v>
      </c>
      <c r="J153" s="22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  <c r="P153" s="38">
        <v>0</v>
      </c>
      <c r="Q153" s="38">
        <v>0</v>
      </c>
      <c r="R153" s="40">
        <v>146528.45000000001</v>
      </c>
      <c r="S153" s="40">
        <v>0</v>
      </c>
      <c r="T153" s="40">
        <v>0</v>
      </c>
    </row>
    <row r="154" spans="1:20" ht="24.75" customHeight="1" x14ac:dyDescent="0.3">
      <c r="A154" s="60">
        <v>130</v>
      </c>
      <c r="B154" s="46" t="s">
        <v>211</v>
      </c>
      <c r="C154" s="41">
        <f t="shared" si="20"/>
        <v>29659255.359999996</v>
      </c>
      <c r="D154" s="40">
        <v>10232562.859999999</v>
      </c>
      <c r="E154" s="40">
        <v>1284690.8799999999</v>
      </c>
      <c r="F154" s="40">
        <v>2826319.94</v>
      </c>
      <c r="G154" s="40">
        <v>3063987.75</v>
      </c>
      <c r="H154" s="38">
        <v>0</v>
      </c>
      <c r="I154" s="38">
        <v>0</v>
      </c>
      <c r="J154" s="22">
        <v>0</v>
      </c>
      <c r="K154" s="38">
        <v>0</v>
      </c>
      <c r="L154" s="40">
        <v>10732967.119999999</v>
      </c>
      <c r="M154" s="40">
        <v>897316.91</v>
      </c>
      <c r="N154" s="38">
        <v>0</v>
      </c>
      <c r="O154" s="38">
        <v>0</v>
      </c>
      <c r="P154" s="38">
        <v>0</v>
      </c>
      <c r="Q154" s="38">
        <v>0</v>
      </c>
      <c r="R154" s="40">
        <v>621409.9</v>
      </c>
      <c r="S154" s="40">
        <v>0</v>
      </c>
      <c r="T154" s="40">
        <v>0</v>
      </c>
    </row>
    <row r="155" spans="1:20" ht="24.75" customHeight="1" x14ac:dyDescent="0.3">
      <c r="A155" s="60">
        <v>131</v>
      </c>
      <c r="B155" s="46" t="s">
        <v>212</v>
      </c>
      <c r="C155" s="41">
        <f t="shared" si="20"/>
        <v>27809363.649999999</v>
      </c>
      <c r="D155" s="38">
        <v>0</v>
      </c>
      <c r="E155" s="40">
        <v>1204034</v>
      </c>
      <c r="F155" s="40">
        <v>2648874.7999999998</v>
      </c>
      <c r="G155" s="40">
        <v>2871621.09</v>
      </c>
      <c r="H155" s="40">
        <v>5315810.1100000003</v>
      </c>
      <c r="I155" s="38">
        <v>0</v>
      </c>
      <c r="J155" s="22">
        <v>0</v>
      </c>
      <c r="K155" s="38">
        <v>0</v>
      </c>
      <c r="L155" s="38">
        <v>0</v>
      </c>
      <c r="M155" s="40">
        <v>1001556.15</v>
      </c>
      <c r="N155" s="40">
        <v>12462096.560000001</v>
      </c>
      <c r="O155" s="40">
        <v>1707388.2</v>
      </c>
      <c r="P155" s="38">
        <v>0</v>
      </c>
      <c r="Q155" s="38">
        <v>0</v>
      </c>
      <c r="R155" s="40">
        <v>597982.74</v>
      </c>
      <c r="S155" s="40">
        <v>0</v>
      </c>
      <c r="T155" s="40">
        <v>0</v>
      </c>
    </row>
    <row r="156" spans="1:20" ht="24.75" customHeight="1" x14ac:dyDescent="0.3">
      <c r="A156" s="60">
        <v>132</v>
      </c>
      <c r="B156" s="46" t="s">
        <v>213</v>
      </c>
      <c r="C156" s="41">
        <f t="shared" si="20"/>
        <v>34534946.99000001</v>
      </c>
      <c r="D156" s="40">
        <v>9069933.3100000005</v>
      </c>
      <c r="E156" s="40">
        <v>1138723.58</v>
      </c>
      <c r="F156" s="40">
        <v>2505191.87</v>
      </c>
      <c r="G156" s="40">
        <v>2715855.74</v>
      </c>
      <c r="H156" s="40">
        <v>5027464.5999999996</v>
      </c>
      <c r="I156" s="38">
        <v>0</v>
      </c>
      <c r="J156" s="22">
        <v>0</v>
      </c>
      <c r="K156" s="38">
        <v>0</v>
      </c>
      <c r="L156" s="38">
        <v>0</v>
      </c>
      <c r="M156" s="40">
        <v>785468</v>
      </c>
      <c r="N156" s="40">
        <v>10675174.99</v>
      </c>
      <c r="O156" s="40">
        <v>1886833.2</v>
      </c>
      <c r="P156" s="38">
        <v>0</v>
      </c>
      <c r="Q156" s="38">
        <v>0</v>
      </c>
      <c r="R156" s="40">
        <v>730301.7</v>
      </c>
      <c r="S156" s="40">
        <v>0</v>
      </c>
      <c r="T156" s="40">
        <v>0</v>
      </c>
    </row>
    <row r="157" spans="1:20" ht="24.75" customHeight="1" x14ac:dyDescent="0.3">
      <c r="A157" s="60">
        <v>133</v>
      </c>
      <c r="B157" s="46" t="s">
        <v>214</v>
      </c>
      <c r="C157" s="41">
        <f t="shared" si="20"/>
        <v>20662521.5</v>
      </c>
      <c r="D157" s="40">
        <v>8969041.3000000007</v>
      </c>
      <c r="E157" s="40">
        <v>1126056.6599999999</v>
      </c>
      <c r="F157" s="40">
        <v>2477324.65</v>
      </c>
      <c r="G157" s="40">
        <v>2685645.13</v>
      </c>
      <c r="H157" s="40">
        <v>4971540.1500000004</v>
      </c>
      <c r="I157" s="38">
        <v>0</v>
      </c>
      <c r="J157" s="22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40">
        <v>432913.61</v>
      </c>
      <c r="S157" s="40">
        <v>0</v>
      </c>
      <c r="T157" s="40">
        <v>0</v>
      </c>
    </row>
    <row r="158" spans="1:20" ht="24.75" customHeight="1" x14ac:dyDescent="0.3">
      <c r="A158" s="60">
        <v>134</v>
      </c>
      <c r="B158" s="46" t="s">
        <v>65</v>
      </c>
      <c r="C158" s="41">
        <f t="shared" si="20"/>
        <v>35191856.759999998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22">
        <v>0</v>
      </c>
      <c r="K158" s="38">
        <v>0</v>
      </c>
      <c r="L158" s="40">
        <v>14238790.82</v>
      </c>
      <c r="M158" s="40">
        <v>1567197</v>
      </c>
      <c r="N158" s="40">
        <v>15977493.199999999</v>
      </c>
      <c r="O158" s="40">
        <v>2671048.7999999998</v>
      </c>
      <c r="P158" s="38">
        <v>0</v>
      </c>
      <c r="Q158" s="38">
        <v>0</v>
      </c>
      <c r="R158" s="40">
        <v>737326.94</v>
      </c>
      <c r="S158" s="40">
        <v>0</v>
      </c>
      <c r="T158" s="40">
        <v>0</v>
      </c>
    </row>
    <row r="159" spans="1:20" ht="24.75" customHeight="1" x14ac:dyDescent="0.3">
      <c r="A159" s="60">
        <v>135</v>
      </c>
      <c r="B159" s="46" t="s">
        <v>215</v>
      </c>
      <c r="C159" s="41">
        <f t="shared" si="20"/>
        <v>13280628.699999999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22">
        <v>0</v>
      </c>
      <c r="K159" s="38">
        <v>0</v>
      </c>
      <c r="L159" s="38">
        <v>0</v>
      </c>
      <c r="M159" s="38">
        <v>0</v>
      </c>
      <c r="N159" s="40">
        <v>10682776.609999999</v>
      </c>
      <c r="O159" s="40">
        <v>2319601.2000000002</v>
      </c>
      <c r="P159" s="38">
        <v>0</v>
      </c>
      <c r="Q159" s="38">
        <v>0</v>
      </c>
      <c r="R159" s="40">
        <v>278250.89</v>
      </c>
      <c r="S159" s="40">
        <v>0</v>
      </c>
      <c r="T159" s="40">
        <v>0</v>
      </c>
    </row>
    <row r="160" spans="1:20" ht="24.75" customHeight="1" x14ac:dyDescent="0.3">
      <c r="A160" s="60">
        <v>136</v>
      </c>
      <c r="B160" s="46" t="s">
        <v>216</v>
      </c>
      <c r="C160" s="41">
        <f t="shared" si="20"/>
        <v>24886773.459999997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22">
        <v>0</v>
      </c>
      <c r="K160" s="38">
        <v>0</v>
      </c>
      <c r="L160" s="40">
        <v>9866686.7599999998</v>
      </c>
      <c r="M160" s="38">
        <v>0</v>
      </c>
      <c r="N160" s="40">
        <v>12223696.109999999</v>
      </c>
      <c r="O160" s="40">
        <v>2274972</v>
      </c>
      <c r="P160" s="38">
        <v>0</v>
      </c>
      <c r="Q160" s="38">
        <v>0</v>
      </c>
      <c r="R160" s="40">
        <v>521418.59</v>
      </c>
      <c r="S160" s="40">
        <v>0</v>
      </c>
      <c r="T160" s="40">
        <v>0</v>
      </c>
    </row>
    <row r="161" spans="1:20" ht="24.75" customHeight="1" x14ac:dyDescent="0.3">
      <c r="A161" s="60">
        <v>137</v>
      </c>
      <c r="B161" s="46" t="s">
        <v>217</v>
      </c>
      <c r="C161" s="41">
        <f t="shared" si="20"/>
        <v>27075101.630000003</v>
      </c>
      <c r="D161" s="40">
        <v>6108925.1799999997</v>
      </c>
      <c r="E161" s="40">
        <v>766971.15</v>
      </c>
      <c r="F161" s="40">
        <v>1687336.52</v>
      </c>
      <c r="G161" s="40">
        <v>1829226.18</v>
      </c>
      <c r="H161" s="38">
        <v>0</v>
      </c>
      <c r="I161" s="38">
        <v>0</v>
      </c>
      <c r="J161" s="22">
        <v>0</v>
      </c>
      <c r="K161" s="38">
        <v>0</v>
      </c>
      <c r="L161" s="40">
        <v>6407670.6900000004</v>
      </c>
      <c r="M161" s="40">
        <v>650480</v>
      </c>
      <c r="N161" s="40">
        <v>7938370.9199999999</v>
      </c>
      <c r="O161" s="40">
        <v>1108896.26</v>
      </c>
      <c r="P161" s="38">
        <v>0</v>
      </c>
      <c r="Q161" s="38">
        <v>0</v>
      </c>
      <c r="R161" s="40">
        <v>577224.73</v>
      </c>
      <c r="S161" s="40">
        <v>0</v>
      </c>
      <c r="T161" s="40">
        <v>0</v>
      </c>
    </row>
    <row r="162" spans="1:20" ht="24.75" customHeight="1" x14ac:dyDescent="0.3">
      <c r="A162" s="60">
        <v>138</v>
      </c>
      <c r="B162" s="46" t="s">
        <v>218</v>
      </c>
      <c r="C162" s="41">
        <f t="shared" si="20"/>
        <v>23821882.169999998</v>
      </c>
      <c r="D162" s="40">
        <v>9911088.1300000008</v>
      </c>
      <c r="E162" s="40">
        <v>1244329.96</v>
      </c>
      <c r="F162" s="40">
        <v>2737525.91</v>
      </c>
      <c r="G162" s="40">
        <v>2967726.96</v>
      </c>
      <c r="H162" s="40">
        <v>5493716.7699999996</v>
      </c>
      <c r="I162" s="38">
        <v>0</v>
      </c>
      <c r="J162" s="22">
        <v>0</v>
      </c>
      <c r="K162" s="38">
        <v>0</v>
      </c>
      <c r="L162" s="38">
        <v>0</v>
      </c>
      <c r="M162" s="40">
        <v>968387.06</v>
      </c>
      <c r="N162" s="38">
        <v>0</v>
      </c>
      <c r="O162" s="38">
        <v>0</v>
      </c>
      <c r="P162" s="38">
        <v>0</v>
      </c>
      <c r="Q162" s="38">
        <v>0</v>
      </c>
      <c r="R162" s="40">
        <v>499107.38</v>
      </c>
      <c r="S162" s="40">
        <v>0</v>
      </c>
      <c r="T162" s="40">
        <v>0</v>
      </c>
    </row>
    <row r="163" spans="1:20" ht="24.75" customHeight="1" x14ac:dyDescent="0.3">
      <c r="A163" s="60">
        <v>139</v>
      </c>
      <c r="B163" s="46" t="s">
        <v>219</v>
      </c>
      <c r="C163" s="41">
        <f t="shared" si="20"/>
        <v>57947127.359999999</v>
      </c>
      <c r="D163" s="40">
        <v>12390962.08</v>
      </c>
      <c r="E163" s="40">
        <v>1555676.34</v>
      </c>
      <c r="F163" s="40">
        <v>3422487.96</v>
      </c>
      <c r="G163" s="40">
        <v>3710288.08</v>
      </c>
      <c r="H163" s="40">
        <v>6868311.0599999996</v>
      </c>
      <c r="I163" s="38">
        <v>0</v>
      </c>
      <c r="J163" s="22">
        <v>0</v>
      </c>
      <c r="K163" s="38">
        <v>0</v>
      </c>
      <c r="L163" s="40">
        <v>11795069.76</v>
      </c>
      <c r="M163" s="40">
        <v>1114065.67</v>
      </c>
      <c r="N163" s="40">
        <v>13959938.869999999</v>
      </c>
      <c r="O163" s="40">
        <v>1899187.16</v>
      </c>
      <c r="P163" s="38">
        <v>0</v>
      </c>
      <c r="Q163" s="38">
        <v>0</v>
      </c>
      <c r="R163" s="40">
        <v>1231140.3799999999</v>
      </c>
      <c r="S163" s="40">
        <v>0</v>
      </c>
      <c r="T163" s="40">
        <v>0</v>
      </c>
    </row>
    <row r="164" spans="1:20" ht="24.75" customHeight="1" x14ac:dyDescent="0.3">
      <c r="A164" s="60">
        <v>140</v>
      </c>
      <c r="B164" s="46" t="s">
        <v>69</v>
      </c>
      <c r="C164" s="41">
        <f t="shared" si="20"/>
        <v>3095008.09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22">
        <v>0</v>
      </c>
      <c r="K164" s="38">
        <v>0</v>
      </c>
      <c r="L164" s="38">
        <v>0</v>
      </c>
      <c r="M164" s="40">
        <v>1114012.8999999999</v>
      </c>
      <c r="N164" s="38">
        <v>0</v>
      </c>
      <c r="O164" s="40">
        <v>1899097.2</v>
      </c>
      <c r="P164" s="38">
        <v>0</v>
      </c>
      <c r="Q164" s="38">
        <v>0</v>
      </c>
      <c r="R164" s="40">
        <v>81897.990000000005</v>
      </c>
      <c r="S164" s="40">
        <v>0</v>
      </c>
      <c r="T164" s="40">
        <v>0</v>
      </c>
    </row>
    <row r="165" spans="1:20" ht="24.75" customHeight="1" x14ac:dyDescent="0.3">
      <c r="A165" s="60">
        <v>141</v>
      </c>
      <c r="B165" s="46" t="s">
        <v>220</v>
      </c>
      <c r="C165" s="41">
        <f t="shared" si="20"/>
        <v>54446347.010000013</v>
      </c>
      <c r="D165" s="40">
        <v>18724747.600000001</v>
      </c>
      <c r="E165" s="38">
        <v>0</v>
      </c>
      <c r="F165" s="38">
        <v>0</v>
      </c>
      <c r="G165" s="38">
        <v>0</v>
      </c>
      <c r="H165" s="40">
        <v>4286164.16</v>
      </c>
      <c r="I165" s="38">
        <v>0</v>
      </c>
      <c r="J165" s="22">
        <v>0</v>
      </c>
      <c r="K165" s="38">
        <v>0</v>
      </c>
      <c r="L165" s="40">
        <v>16075275.970000001</v>
      </c>
      <c r="M165" s="40">
        <v>851183.81</v>
      </c>
      <c r="N165" s="40">
        <v>12301015.17</v>
      </c>
      <c r="O165" s="40">
        <v>1067220.31</v>
      </c>
      <c r="P165" s="38">
        <v>0</v>
      </c>
      <c r="Q165" s="38">
        <v>0</v>
      </c>
      <c r="R165" s="40">
        <v>1140739.99</v>
      </c>
      <c r="S165" s="40">
        <v>0</v>
      </c>
      <c r="T165" s="40">
        <v>0</v>
      </c>
    </row>
    <row r="166" spans="1:20" ht="24.75" customHeight="1" x14ac:dyDescent="0.3">
      <c r="A166" s="60">
        <v>142</v>
      </c>
      <c r="B166" s="46" t="s">
        <v>221</v>
      </c>
      <c r="C166" s="41">
        <f t="shared" si="20"/>
        <v>32180750.269999996</v>
      </c>
      <c r="D166" s="40">
        <v>9534726.4299999997</v>
      </c>
      <c r="E166" s="40">
        <v>1197078.02</v>
      </c>
      <c r="F166" s="40">
        <v>2633571.64</v>
      </c>
      <c r="G166" s="40">
        <v>2855031.08</v>
      </c>
      <c r="H166" s="40">
        <v>5285099.46</v>
      </c>
      <c r="I166" s="38">
        <v>0</v>
      </c>
      <c r="J166" s="22">
        <v>0</v>
      </c>
      <c r="K166" s="38">
        <v>0</v>
      </c>
      <c r="L166" s="40">
        <v>10001004.310000001</v>
      </c>
      <c r="M166" s="38">
        <v>0</v>
      </c>
      <c r="N166" s="38">
        <v>0</v>
      </c>
      <c r="O166" s="38">
        <v>0</v>
      </c>
      <c r="P166" s="38">
        <v>0</v>
      </c>
      <c r="Q166" s="38">
        <v>0</v>
      </c>
      <c r="R166" s="40">
        <v>674239.33</v>
      </c>
      <c r="S166" s="40">
        <v>0</v>
      </c>
      <c r="T166" s="40">
        <v>0</v>
      </c>
    </row>
    <row r="167" spans="1:20" ht="24.75" customHeight="1" x14ac:dyDescent="0.3">
      <c r="A167" s="60">
        <v>143</v>
      </c>
      <c r="B167" s="46" t="s">
        <v>222</v>
      </c>
      <c r="C167" s="41">
        <f t="shared" si="20"/>
        <v>6339930.7800000003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22">
        <v>0</v>
      </c>
      <c r="K167" s="38">
        <v>0</v>
      </c>
      <c r="L167" s="40">
        <v>6207098.8600000003</v>
      </c>
      <c r="M167" s="38">
        <v>0</v>
      </c>
      <c r="N167" s="38">
        <v>0</v>
      </c>
      <c r="O167" s="38">
        <v>0</v>
      </c>
      <c r="P167" s="38">
        <v>0</v>
      </c>
      <c r="Q167" s="38">
        <v>0</v>
      </c>
      <c r="R167" s="40">
        <v>132831.92000000001</v>
      </c>
      <c r="S167" s="40">
        <v>0</v>
      </c>
      <c r="T167" s="40">
        <v>0</v>
      </c>
    </row>
    <row r="168" spans="1:20" ht="24.75" customHeight="1" x14ac:dyDescent="0.3">
      <c r="A168" s="60">
        <v>144</v>
      </c>
      <c r="B168" s="46" t="s">
        <v>223</v>
      </c>
      <c r="C168" s="41">
        <f t="shared" si="20"/>
        <v>29646756.360000003</v>
      </c>
      <c r="D168" s="40">
        <v>12339869.33</v>
      </c>
      <c r="E168" s="40">
        <v>1549261.69</v>
      </c>
      <c r="F168" s="40">
        <v>3408375.71</v>
      </c>
      <c r="G168" s="40">
        <v>3694989.12</v>
      </c>
      <c r="H168" s="40">
        <v>6839990.3499999996</v>
      </c>
      <c r="I168" s="38">
        <v>0</v>
      </c>
      <c r="J168" s="22">
        <v>0</v>
      </c>
      <c r="K168" s="38">
        <v>0</v>
      </c>
      <c r="L168" s="38">
        <v>0</v>
      </c>
      <c r="M168" s="40">
        <v>1193122.1399999999</v>
      </c>
      <c r="N168" s="38">
        <v>0</v>
      </c>
      <c r="O168" s="38">
        <v>0</v>
      </c>
      <c r="P168" s="38">
        <v>0</v>
      </c>
      <c r="Q168" s="38">
        <v>0</v>
      </c>
      <c r="R168" s="40">
        <v>621148.02</v>
      </c>
      <c r="S168" s="40">
        <v>0</v>
      </c>
      <c r="T168" s="40">
        <v>0</v>
      </c>
    </row>
    <row r="169" spans="1:20" ht="24.75" customHeight="1" x14ac:dyDescent="0.3">
      <c r="A169" s="60">
        <v>145</v>
      </c>
      <c r="B169" s="46" t="s">
        <v>224</v>
      </c>
      <c r="C169" s="41">
        <f t="shared" si="20"/>
        <v>12475027.590000002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22">
        <v>0</v>
      </c>
      <c r="K169" s="38">
        <v>0</v>
      </c>
      <c r="L169" s="40">
        <v>5593510.7300000004</v>
      </c>
      <c r="M169" s="38">
        <v>0</v>
      </c>
      <c r="N169" s="40">
        <v>6620144.6399999997</v>
      </c>
      <c r="O169" s="38">
        <v>0</v>
      </c>
      <c r="P169" s="38">
        <v>0</v>
      </c>
      <c r="Q169" s="38">
        <v>0</v>
      </c>
      <c r="R169" s="40">
        <v>261372.22</v>
      </c>
      <c r="S169" s="40">
        <v>0</v>
      </c>
      <c r="T169" s="40">
        <v>0</v>
      </c>
    </row>
    <row r="170" spans="1:20" ht="24.75" customHeight="1" x14ac:dyDescent="0.3">
      <c r="A170" s="60">
        <v>146</v>
      </c>
      <c r="B170" s="46" t="s">
        <v>225</v>
      </c>
      <c r="C170" s="41">
        <f t="shared" si="20"/>
        <v>5647815.0099999998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22">
        <v>0</v>
      </c>
      <c r="K170" s="38">
        <v>0</v>
      </c>
      <c r="L170" s="40">
        <v>5529484.0499999998</v>
      </c>
      <c r="M170" s="38">
        <v>0</v>
      </c>
      <c r="N170" s="38">
        <v>0</v>
      </c>
      <c r="O170" s="38">
        <v>0</v>
      </c>
      <c r="P170" s="38">
        <v>0</v>
      </c>
      <c r="Q170" s="38">
        <v>0</v>
      </c>
      <c r="R170" s="40">
        <v>118330.96</v>
      </c>
      <c r="S170" s="40">
        <v>0</v>
      </c>
      <c r="T170" s="40">
        <v>0</v>
      </c>
    </row>
    <row r="171" spans="1:20" ht="24.75" customHeight="1" x14ac:dyDescent="0.3">
      <c r="A171" s="60">
        <v>147</v>
      </c>
      <c r="B171" s="46" t="s">
        <v>226</v>
      </c>
      <c r="C171" s="41">
        <f t="shared" si="20"/>
        <v>37837899.359999999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22">
        <v>0</v>
      </c>
      <c r="K171" s="38">
        <v>0</v>
      </c>
      <c r="L171" s="40">
        <v>2338878.77</v>
      </c>
      <c r="M171" s="38">
        <v>0</v>
      </c>
      <c r="N171" s="40">
        <v>30804652</v>
      </c>
      <c r="O171" s="40">
        <v>3660476.4</v>
      </c>
      <c r="P171" s="38">
        <v>0</v>
      </c>
      <c r="Q171" s="38">
        <v>0</v>
      </c>
      <c r="R171" s="40">
        <v>1033892.19</v>
      </c>
      <c r="S171" s="40">
        <v>0</v>
      </c>
      <c r="T171" s="40">
        <v>0</v>
      </c>
    </row>
    <row r="172" spans="1:20" ht="24.75" customHeight="1" x14ac:dyDescent="0.3">
      <c r="A172" s="60">
        <v>148</v>
      </c>
      <c r="B172" s="46" t="s">
        <v>227</v>
      </c>
      <c r="C172" s="41">
        <f t="shared" si="20"/>
        <v>7324447.8600000003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22">
        <v>0</v>
      </c>
      <c r="K172" s="38">
        <v>0</v>
      </c>
      <c r="L172" s="40">
        <v>7170988.7000000002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  <c r="R172" s="40">
        <v>153459.16</v>
      </c>
      <c r="S172" s="40">
        <v>0</v>
      </c>
      <c r="T172" s="40">
        <v>0</v>
      </c>
    </row>
    <row r="173" spans="1:20" ht="24.75" customHeight="1" x14ac:dyDescent="0.3">
      <c r="A173" s="60">
        <v>149</v>
      </c>
      <c r="B173" s="46" t="s">
        <v>228</v>
      </c>
      <c r="C173" s="41">
        <f t="shared" si="20"/>
        <v>61604481.440000005</v>
      </c>
      <c r="D173" s="40">
        <v>12310550.289999999</v>
      </c>
      <c r="E173" s="40">
        <v>1545580.7</v>
      </c>
      <c r="F173" s="40">
        <v>3400277.54</v>
      </c>
      <c r="G173" s="40">
        <v>3686209.97</v>
      </c>
      <c r="H173" s="40">
        <v>6823738.7999999998</v>
      </c>
      <c r="I173" s="40">
        <v>1993799.1</v>
      </c>
      <c r="J173" s="22">
        <v>0</v>
      </c>
      <c r="K173" s="38">
        <v>0</v>
      </c>
      <c r="L173" s="40">
        <v>11718525.039999999</v>
      </c>
      <c r="M173" s="40">
        <v>1417708.95</v>
      </c>
      <c r="N173" s="40">
        <v>14489332.390000001</v>
      </c>
      <c r="O173" s="40">
        <v>2416818.6</v>
      </c>
      <c r="P173" s="38">
        <v>0</v>
      </c>
      <c r="Q173" s="40">
        <v>500000</v>
      </c>
      <c r="R173" s="40">
        <v>1301940.06</v>
      </c>
      <c r="S173" s="40">
        <v>0</v>
      </c>
      <c r="T173" s="40">
        <v>0</v>
      </c>
    </row>
    <row r="174" spans="1:20" ht="24.75" customHeight="1" x14ac:dyDescent="0.3">
      <c r="A174" s="60">
        <v>150</v>
      </c>
      <c r="B174" s="46" t="s">
        <v>229</v>
      </c>
      <c r="C174" s="41">
        <f t="shared" si="20"/>
        <v>44343783.589999996</v>
      </c>
      <c r="D174" s="40">
        <v>9450434.1699999999</v>
      </c>
      <c r="E174" s="40">
        <v>1186495.19</v>
      </c>
      <c r="F174" s="40">
        <v>2610289.41</v>
      </c>
      <c r="G174" s="40">
        <v>2829791.02</v>
      </c>
      <c r="H174" s="40">
        <v>5238376.25</v>
      </c>
      <c r="I174" s="38">
        <v>0</v>
      </c>
      <c r="J174" s="22">
        <v>0</v>
      </c>
      <c r="K174" s="38">
        <v>0</v>
      </c>
      <c r="L174" s="40">
        <v>8995954.4399999995</v>
      </c>
      <c r="M174" s="40">
        <v>727798.88</v>
      </c>
      <c r="N174" s="40">
        <v>11123018.779999999</v>
      </c>
      <c r="O174" s="40">
        <v>1241403.78</v>
      </c>
      <c r="P174" s="38">
        <v>0</v>
      </c>
      <c r="Q174" s="38">
        <v>0</v>
      </c>
      <c r="R174" s="40">
        <v>940221.67</v>
      </c>
      <c r="S174" s="40">
        <v>0</v>
      </c>
      <c r="T174" s="40">
        <v>0</v>
      </c>
    </row>
    <row r="175" spans="1:20" ht="24.75" customHeight="1" x14ac:dyDescent="0.3">
      <c r="A175" s="60">
        <v>151</v>
      </c>
      <c r="B175" s="46" t="s">
        <v>76</v>
      </c>
      <c r="C175" s="41">
        <f t="shared" ref="C175:C206" si="21">D175+E175+F175+G175+H175+I175+K175+L175+M175+N175+O175+P175+Q175+R175</f>
        <v>51821895.660000004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22">
        <v>0</v>
      </c>
      <c r="K175" s="38">
        <v>0</v>
      </c>
      <c r="L175" s="40">
        <v>21371296.100000001</v>
      </c>
      <c r="M175" s="40">
        <v>0</v>
      </c>
      <c r="N175" s="40">
        <v>27330329.18</v>
      </c>
      <c r="O175" s="40">
        <v>954000</v>
      </c>
      <c r="P175" s="38">
        <v>0</v>
      </c>
      <c r="Q175" s="40">
        <v>1103640</v>
      </c>
      <c r="R175" s="40">
        <v>1062630.3799999999</v>
      </c>
      <c r="S175" s="40">
        <v>0</v>
      </c>
      <c r="T175" s="40">
        <v>0</v>
      </c>
    </row>
    <row r="176" spans="1:20" ht="24.75" customHeight="1" x14ac:dyDescent="0.3">
      <c r="A176" s="60">
        <v>152</v>
      </c>
      <c r="B176" s="46" t="s">
        <v>230</v>
      </c>
      <c r="C176" s="41">
        <f t="shared" si="21"/>
        <v>75079186.739999995</v>
      </c>
      <c r="D176" s="40">
        <v>16164064.689999999</v>
      </c>
      <c r="E176" s="40">
        <v>2029386.65</v>
      </c>
      <c r="F176" s="40">
        <v>4464650.6399999997</v>
      </c>
      <c r="G176" s="40">
        <v>4840087.17</v>
      </c>
      <c r="H176" s="40">
        <v>8959742.0700000003</v>
      </c>
      <c r="I176" s="38">
        <v>0</v>
      </c>
      <c r="J176" s="22">
        <v>0</v>
      </c>
      <c r="K176" s="38">
        <v>0</v>
      </c>
      <c r="L176" s="40">
        <v>15386720.52</v>
      </c>
      <c r="M176" s="40">
        <v>1268168.3600000001</v>
      </c>
      <c r="N176" s="40">
        <v>18210801.82</v>
      </c>
      <c r="O176" s="40">
        <v>2163109.9500000002</v>
      </c>
      <c r="P176" s="38">
        <v>0</v>
      </c>
      <c r="Q176" s="38">
        <v>0</v>
      </c>
      <c r="R176" s="40">
        <v>1592454.87</v>
      </c>
      <c r="S176" s="40">
        <v>0</v>
      </c>
      <c r="T176" s="40">
        <v>0</v>
      </c>
    </row>
    <row r="177" spans="1:20" ht="24.75" customHeight="1" x14ac:dyDescent="0.3">
      <c r="A177" s="60">
        <v>153</v>
      </c>
      <c r="B177" s="46" t="s">
        <v>78</v>
      </c>
      <c r="C177" s="41">
        <f t="shared" si="21"/>
        <v>31699276.419999998</v>
      </c>
      <c r="D177" s="40">
        <v>15833794.25</v>
      </c>
      <c r="E177" s="40">
        <v>1987921.44</v>
      </c>
      <c r="F177" s="40">
        <v>4373427.16</v>
      </c>
      <c r="G177" s="40">
        <v>4741192.63</v>
      </c>
      <c r="H177" s="38">
        <v>0</v>
      </c>
      <c r="I177" s="40">
        <v>2564418.65</v>
      </c>
      <c r="J177" s="22">
        <v>0</v>
      </c>
      <c r="K177" s="38">
        <v>0</v>
      </c>
      <c r="L177" s="38">
        <v>0</v>
      </c>
      <c r="M177" s="40">
        <v>1485418.2</v>
      </c>
      <c r="N177" s="38">
        <v>0</v>
      </c>
      <c r="O177" s="38">
        <v>0</v>
      </c>
      <c r="P177" s="38">
        <v>0</v>
      </c>
      <c r="Q177" s="40">
        <v>50000</v>
      </c>
      <c r="R177" s="40">
        <v>663104.09</v>
      </c>
      <c r="S177" s="40">
        <v>0</v>
      </c>
      <c r="T177" s="40">
        <v>0</v>
      </c>
    </row>
    <row r="178" spans="1:20" ht="24.75" customHeight="1" x14ac:dyDescent="0.3">
      <c r="A178" s="60">
        <v>154</v>
      </c>
      <c r="B178" s="46" t="s">
        <v>231</v>
      </c>
      <c r="C178" s="41">
        <f t="shared" si="21"/>
        <v>26187714.02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22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40">
        <v>25548754</v>
      </c>
      <c r="Q178" s="38">
        <v>0</v>
      </c>
      <c r="R178" s="40">
        <v>638960.02</v>
      </c>
      <c r="S178" s="40">
        <v>0</v>
      </c>
      <c r="T178" s="40">
        <v>0</v>
      </c>
    </row>
    <row r="179" spans="1:20" ht="24.75" customHeight="1" x14ac:dyDescent="0.3">
      <c r="A179" s="60">
        <v>155</v>
      </c>
      <c r="B179" s="46" t="s">
        <v>232</v>
      </c>
      <c r="C179" s="41">
        <f t="shared" si="21"/>
        <v>42555005.879999995</v>
      </c>
      <c r="D179" s="40">
        <v>22093186.949999999</v>
      </c>
      <c r="E179" s="40">
        <v>3492393.81</v>
      </c>
      <c r="F179" s="40">
        <v>5029964.58</v>
      </c>
      <c r="G179" s="40">
        <v>8958749.3499999996</v>
      </c>
      <c r="H179" s="38">
        <v>0</v>
      </c>
      <c r="I179" s="38">
        <v>0</v>
      </c>
      <c r="J179" s="22">
        <v>0</v>
      </c>
      <c r="K179" s="38">
        <v>0</v>
      </c>
      <c r="L179" s="38">
        <v>0</v>
      </c>
      <c r="M179" s="40">
        <v>2043948.82</v>
      </c>
      <c r="N179" s="38">
        <v>0</v>
      </c>
      <c r="O179" s="38">
        <v>0</v>
      </c>
      <c r="P179" s="38">
        <v>0</v>
      </c>
      <c r="Q179" s="38">
        <v>0</v>
      </c>
      <c r="R179" s="40">
        <v>936762.37</v>
      </c>
      <c r="S179" s="40">
        <v>0</v>
      </c>
      <c r="T179" s="40">
        <v>0</v>
      </c>
    </row>
    <row r="180" spans="1:20" ht="24.75" customHeight="1" x14ac:dyDescent="0.3">
      <c r="A180" s="60">
        <v>156</v>
      </c>
      <c r="B180" s="46" t="s">
        <v>233</v>
      </c>
      <c r="C180" s="41">
        <f t="shared" si="21"/>
        <v>56015769.620000005</v>
      </c>
      <c r="D180" s="40">
        <v>12077291.4</v>
      </c>
      <c r="E180" s="40">
        <v>1516295.22</v>
      </c>
      <c r="F180" s="40">
        <v>3335849.48</v>
      </c>
      <c r="G180" s="40">
        <v>3616364.09</v>
      </c>
      <c r="H180" s="40">
        <v>6694443.3799999999</v>
      </c>
      <c r="I180" s="38">
        <v>0</v>
      </c>
      <c r="J180" s="22">
        <v>0</v>
      </c>
      <c r="K180" s="38">
        <v>0</v>
      </c>
      <c r="L180" s="40">
        <v>11496483.779999999</v>
      </c>
      <c r="M180" s="40">
        <v>918360.46</v>
      </c>
      <c r="N180" s="40">
        <v>13606550.359999999</v>
      </c>
      <c r="O180" s="40">
        <v>1566443.96</v>
      </c>
      <c r="P180" s="38">
        <v>0</v>
      </c>
      <c r="Q180" s="38">
        <v>0</v>
      </c>
      <c r="R180" s="40">
        <v>1187687.49</v>
      </c>
      <c r="S180" s="40">
        <v>0</v>
      </c>
      <c r="T180" s="40">
        <v>0</v>
      </c>
    </row>
    <row r="181" spans="1:20" ht="24.75" customHeight="1" x14ac:dyDescent="0.3">
      <c r="A181" s="60">
        <v>157</v>
      </c>
      <c r="B181" s="46" t="s">
        <v>234</v>
      </c>
      <c r="C181" s="41">
        <f t="shared" si="21"/>
        <v>94831409.079999998</v>
      </c>
      <c r="D181" s="40">
        <v>18268797.699999999</v>
      </c>
      <c r="E181" s="40">
        <v>2887851.18</v>
      </c>
      <c r="F181" s="40">
        <v>4184576.76</v>
      </c>
      <c r="G181" s="40">
        <v>7407966.0800000001</v>
      </c>
      <c r="H181" s="40">
        <v>12602959.24</v>
      </c>
      <c r="I181" s="38">
        <v>0</v>
      </c>
      <c r="J181" s="22">
        <v>0</v>
      </c>
      <c r="K181" s="38">
        <v>0</v>
      </c>
      <c r="L181" s="40">
        <v>15898876.35</v>
      </c>
      <c r="M181" s="40">
        <v>1700421.66</v>
      </c>
      <c r="N181" s="40">
        <v>27356112.030000001</v>
      </c>
      <c r="O181" s="40">
        <v>2477157.48</v>
      </c>
      <c r="P181" s="38">
        <v>0</v>
      </c>
      <c r="Q181" s="38">
        <v>0</v>
      </c>
      <c r="R181" s="40">
        <v>2046690.6</v>
      </c>
      <c r="S181" s="40">
        <v>0</v>
      </c>
      <c r="T181" s="40">
        <v>0</v>
      </c>
    </row>
    <row r="182" spans="1:20" ht="24.75" customHeight="1" x14ac:dyDescent="0.3">
      <c r="A182" s="60">
        <v>158</v>
      </c>
      <c r="B182" s="46" t="s">
        <v>235</v>
      </c>
      <c r="C182" s="41">
        <f t="shared" si="21"/>
        <v>56120302.990000002</v>
      </c>
      <c r="D182" s="40">
        <v>11681484.27</v>
      </c>
      <c r="E182" s="40">
        <v>1466601.92</v>
      </c>
      <c r="F182" s="40">
        <v>3226524.22</v>
      </c>
      <c r="G182" s="40">
        <v>3497845.57</v>
      </c>
      <c r="H182" s="40">
        <v>6475047.46</v>
      </c>
      <c r="I182" s="38">
        <v>0</v>
      </c>
      <c r="J182" s="22">
        <v>0</v>
      </c>
      <c r="K182" s="38">
        <v>0</v>
      </c>
      <c r="L182" s="40">
        <v>11119711.359999999</v>
      </c>
      <c r="M182" s="40">
        <v>844364.64</v>
      </c>
      <c r="N182" s="40">
        <v>15179749.67</v>
      </c>
      <c r="O182" s="40">
        <v>1440229.56</v>
      </c>
      <c r="P182" s="38">
        <v>0</v>
      </c>
      <c r="Q182" s="38">
        <v>0</v>
      </c>
      <c r="R182" s="40">
        <v>1188744.32</v>
      </c>
      <c r="S182" s="40">
        <v>0</v>
      </c>
      <c r="T182" s="40">
        <v>0</v>
      </c>
    </row>
    <row r="183" spans="1:20" ht="24.75" customHeight="1" x14ac:dyDescent="0.3">
      <c r="A183" s="60">
        <v>159</v>
      </c>
      <c r="B183" s="46" t="s">
        <v>81</v>
      </c>
      <c r="C183" s="41">
        <f t="shared" si="21"/>
        <v>30085154.070000004</v>
      </c>
      <c r="D183" s="40">
        <v>8045491.3300000001</v>
      </c>
      <c r="E183" s="40">
        <v>1010105.63</v>
      </c>
      <c r="F183" s="40">
        <v>2222232.38</v>
      </c>
      <c r="G183" s="40">
        <v>2409101.92</v>
      </c>
      <c r="H183" s="40">
        <v>4459616.3499999996</v>
      </c>
      <c r="I183" s="38">
        <v>0</v>
      </c>
      <c r="J183" s="22">
        <v>0</v>
      </c>
      <c r="K183" s="38">
        <v>0</v>
      </c>
      <c r="L183" s="38">
        <v>0</v>
      </c>
      <c r="M183" s="40">
        <v>676134.8</v>
      </c>
      <c r="N183" s="40">
        <v>9469422.1899999995</v>
      </c>
      <c r="O183" s="40">
        <v>1152368.8700000001</v>
      </c>
      <c r="P183" s="38">
        <v>0</v>
      </c>
      <c r="Q183" s="38">
        <v>0</v>
      </c>
      <c r="R183" s="40">
        <v>640680.6</v>
      </c>
      <c r="S183" s="40">
        <v>0</v>
      </c>
      <c r="T183" s="40">
        <v>0</v>
      </c>
    </row>
    <row r="184" spans="1:20" ht="24.75" customHeight="1" x14ac:dyDescent="0.3">
      <c r="A184" s="60">
        <v>160</v>
      </c>
      <c r="B184" s="46" t="s">
        <v>236</v>
      </c>
      <c r="C184" s="41">
        <f t="shared" si="21"/>
        <v>7068289.75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40">
        <v>6871245.0999999996</v>
      </c>
      <c r="J184" s="22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40">
        <v>50000</v>
      </c>
      <c r="R184" s="40">
        <v>147044.65</v>
      </c>
      <c r="S184" s="40">
        <v>0</v>
      </c>
      <c r="T184" s="40">
        <v>0</v>
      </c>
    </row>
    <row r="185" spans="1:20" ht="24.75" customHeight="1" x14ac:dyDescent="0.3">
      <c r="A185" s="60">
        <v>161</v>
      </c>
      <c r="B185" s="46" t="s">
        <v>237</v>
      </c>
      <c r="C185" s="41">
        <f t="shared" si="21"/>
        <v>39773643.060000002</v>
      </c>
      <c r="D185" s="40">
        <v>7709993.2699999996</v>
      </c>
      <c r="E185" s="40">
        <v>1297359.52</v>
      </c>
      <c r="F185" s="40">
        <v>1898057.98</v>
      </c>
      <c r="G185" s="40">
        <v>3244922.72</v>
      </c>
      <c r="H185" s="40">
        <v>5517587.75</v>
      </c>
      <c r="I185" s="38">
        <v>0</v>
      </c>
      <c r="J185" s="22">
        <v>0</v>
      </c>
      <c r="K185" s="38">
        <v>0</v>
      </c>
      <c r="L185" s="40">
        <v>6598551.3600000003</v>
      </c>
      <c r="M185" s="40">
        <v>771284.43</v>
      </c>
      <c r="N185" s="40">
        <v>11885520</v>
      </c>
      <c r="O185" s="38">
        <v>0</v>
      </c>
      <c r="P185" s="38">
        <v>0</v>
      </c>
      <c r="Q185" s="38">
        <v>0</v>
      </c>
      <c r="R185" s="40">
        <v>850366.03</v>
      </c>
      <c r="S185" s="40">
        <v>0</v>
      </c>
      <c r="T185" s="40">
        <v>0</v>
      </c>
    </row>
    <row r="186" spans="1:20" ht="24.75" customHeight="1" x14ac:dyDescent="0.3">
      <c r="A186" s="60">
        <v>162</v>
      </c>
      <c r="B186" s="53" t="s">
        <v>238</v>
      </c>
      <c r="C186" s="41">
        <f t="shared" si="21"/>
        <v>100000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22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40">
        <v>100000</v>
      </c>
      <c r="R186" s="38">
        <v>0</v>
      </c>
      <c r="S186" s="40">
        <v>0</v>
      </c>
      <c r="T186" s="40">
        <v>0</v>
      </c>
    </row>
    <row r="187" spans="1:20" ht="24.75" customHeight="1" x14ac:dyDescent="0.3">
      <c r="A187" s="60">
        <v>163</v>
      </c>
      <c r="B187" s="48" t="s">
        <v>239</v>
      </c>
      <c r="C187" s="41">
        <f t="shared" si="21"/>
        <v>200000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22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40">
        <v>200000</v>
      </c>
      <c r="R187" s="38">
        <v>0</v>
      </c>
      <c r="S187" s="40">
        <v>0</v>
      </c>
      <c r="T187" s="40">
        <v>0</v>
      </c>
    </row>
    <row r="188" spans="1:20" ht="24.75" customHeight="1" x14ac:dyDescent="0.3">
      <c r="A188" s="60">
        <v>164</v>
      </c>
      <c r="B188" s="48" t="s">
        <v>240</v>
      </c>
      <c r="C188" s="41">
        <f t="shared" si="21"/>
        <v>9123898.2100000009</v>
      </c>
      <c r="D188" s="40">
        <v>1516876.11</v>
      </c>
      <c r="E188" s="40">
        <v>197353.06</v>
      </c>
      <c r="F188" s="38">
        <v>0</v>
      </c>
      <c r="G188" s="40">
        <v>634881.06000000006</v>
      </c>
      <c r="H188" s="40">
        <v>822925.02</v>
      </c>
      <c r="I188" s="38">
        <v>0</v>
      </c>
      <c r="J188" s="22">
        <v>0</v>
      </c>
      <c r="K188" s="38">
        <v>0</v>
      </c>
      <c r="L188" s="40">
        <v>3416223.57</v>
      </c>
      <c r="M188" s="38">
        <v>0</v>
      </c>
      <c r="N188" s="40">
        <v>1611288.33</v>
      </c>
      <c r="O188" s="40">
        <v>733190.47</v>
      </c>
      <c r="P188" s="38">
        <v>0</v>
      </c>
      <c r="Q188" s="38">
        <v>0</v>
      </c>
      <c r="R188" s="40">
        <v>191160.59</v>
      </c>
      <c r="S188" s="40">
        <v>0</v>
      </c>
      <c r="T188" s="40">
        <v>0</v>
      </c>
    </row>
    <row r="189" spans="1:20" ht="24.75" customHeight="1" x14ac:dyDescent="0.3">
      <c r="A189" s="60">
        <v>165</v>
      </c>
      <c r="B189" s="48" t="s">
        <v>241</v>
      </c>
      <c r="C189" s="41">
        <f t="shared" si="21"/>
        <v>50000</v>
      </c>
      <c r="D189" s="38">
        <v>0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22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40">
        <v>50000</v>
      </c>
      <c r="R189" s="38">
        <v>0</v>
      </c>
      <c r="S189" s="40">
        <v>0</v>
      </c>
      <c r="T189" s="40">
        <v>0</v>
      </c>
    </row>
    <row r="190" spans="1:20" ht="24.75" customHeight="1" x14ac:dyDescent="0.3">
      <c r="A190" s="60">
        <v>166</v>
      </c>
      <c r="B190" s="48" t="s">
        <v>242</v>
      </c>
      <c r="C190" s="41">
        <f t="shared" si="21"/>
        <v>5662874.5100000007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22">
        <v>0</v>
      </c>
      <c r="K190" s="38">
        <v>0</v>
      </c>
      <c r="L190" s="40">
        <v>5544228.0300000003</v>
      </c>
      <c r="M190" s="38">
        <v>0</v>
      </c>
      <c r="N190" s="38">
        <v>0</v>
      </c>
      <c r="O190" s="38">
        <v>0</v>
      </c>
      <c r="P190" s="38">
        <v>0</v>
      </c>
      <c r="Q190" s="38">
        <v>0</v>
      </c>
      <c r="R190" s="40">
        <v>118646.48</v>
      </c>
      <c r="S190" s="40">
        <v>0</v>
      </c>
      <c r="T190" s="40">
        <v>0</v>
      </c>
    </row>
    <row r="191" spans="1:20" ht="24.75" customHeight="1" x14ac:dyDescent="0.3">
      <c r="A191" s="60">
        <v>167</v>
      </c>
      <c r="B191" s="48" t="s">
        <v>243</v>
      </c>
      <c r="C191" s="41">
        <f t="shared" si="21"/>
        <v>200000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22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40">
        <v>200000</v>
      </c>
      <c r="R191" s="38">
        <v>0</v>
      </c>
      <c r="S191" s="40">
        <v>0</v>
      </c>
      <c r="T191" s="40">
        <v>0</v>
      </c>
    </row>
    <row r="192" spans="1:20" ht="24.75" customHeight="1" x14ac:dyDescent="0.3">
      <c r="A192" s="60">
        <v>168</v>
      </c>
      <c r="B192" s="48" t="s">
        <v>59</v>
      </c>
      <c r="C192" s="41">
        <f t="shared" si="21"/>
        <v>1175290.18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22">
        <v>0</v>
      </c>
      <c r="K192" s="38">
        <v>0</v>
      </c>
      <c r="L192" s="38">
        <v>0</v>
      </c>
      <c r="M192" s="40">
        <v>401254</v>
      </c>
      <c r="N192" s="38">
        <v>0</v>
      </c>
      <c r="O192" s="40">
        <v>748540.13</v>
      </c>
      <c r="P192" s="38">
        <v>0</v>
      </c>
      <c r="Q192" s="38">
        <v>0</v>
      </c>
      <c r="R192" s="40">
        <v>25496.05</v>
      </c>
      <c r="S192" s="40">
        <v>0</v>
      </c>
      <c r="T192" s="40">
        <v>0</v>
      </c>
    </row>
    <row r="193" spans="1:20" ht="24.75" customHeight="1" x14ac:dyDescent="0.3">
      <c r="A193" s="60">
        <v>169</v>
      </c>
      <c r="B193" s="48" t="s">
        <v>244</v>
      </c>
      <c r="C193" s="41">
        <f t="shared" si="21"/>
        <v>50000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22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  <c r="P193" s="38">
        <v>0</v>
      </c>
      <c r="Q193" s="40">
        <v>50000</v>
      </c>
      <c r="R193" s="38">
        <v>0</v>
      </c>
      <c r="S193" s="40">
        <v>0</v>
      </c>
      <c r="T193" s="40">
        <v>0</v>
      </c>
    </row>
    <row r="194" spans="1:20" ht="24.75" customHeight="1" x14ac:dyDescent="0.3">
      <c r="A194" s="60">
        <v>170</v>
      </c>
      <c r="B194" s="48" t="s">
        <v>245</v>
      </c>
      <c r="C194" s="41">
        <f t="shared" si="21"/>
        <v>2606508.67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40">
        <v>2551898.0499999998</v>
      </c>
      <c r="J194" s="22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0</v>
      </c>
      <c r="P194" s="38">
        <v>0</v>
      </c>
      <c r="Q194" s="38">
        <v>0</v>
      </c>
      <c r="R194" s="40">
        <v>54610.62</v>
      </c>
      <c r="S194" s="40">
        <v>0</v>
      </c>
      <c r="T194" s="40">
        <v>0</v>
      </c>
    </row>
    <row r="195" spans="1:20" ht="24.75" customHeight="1" x14ac:dyDescent="0.3">
      <c r="A195" s="60">
        <v>171</v>
      </c>
      <c r="B195" s="59" t="s">
        <v>246</v>
      </c>
      <c r="C195" s="41">
        <f t="shared" si="21"/>
        <v>10203071.220000001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21">
        <v>3</v>
      </c>
      <c r="K195" s="40">
        <v>9914403</v>
      </c>
      <c r="L195" s="38">
        <v>0</v>
      </c>
      <c r="M195" s="38">
        <v>0</v>
      </c>
      <c r="N195" s="38">
        <v>0</v>
      </c>
      <c r="O195" s="38">
        <v>0</v>
      </c>
      <c r="P195" s="38">
        <v>0</v>
      </c>
      <c r="Q195" s="40">
        <v>76500</v>
      </c>
      <c r="R195" s="40">
        <v>212168.22</v>
      </c>
      <c r="S195" s="40">
        <v>0</v>
      </c>
      <c r="T195" s="40">
        <v>0</v>
      </c>
    </row>
    <row r="196" spans="1:20" ht="24.75" customHeight="1" x14ac:dyDescent="0.3">
      <c r="A196" s="60">
        <v>172</v>
      </c>
      <c r="B196" s="48" t="s">
        <v>247</v>
      </c>
      <c r="C196" s="41">
        <f t="shared" si="21"/>
        <v>13235953.619999999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22">
        <v>0</v>
      </c>
      <c r="K196" s="38">
        <v>0</v>
      </c>
      <c r="L196" s="38">
        <v>0</v>
      </c>
      <c r="M196" s="38">
        <v>0</v>
      </c>
      <c r="N196" s="40">
        <v>11553037.25</v>
      </c>
      <c r="O196" s="40">
        <v>1393092.54</v>
      </c>
      <c r="P196" s="38">
        <v>0</v>
      </c>
      <c r="Q196" s="38">
        <v>0</v>
      </c>
      <c r="R196" s="40">
        <v>289823.83</v>
      </c>
      <c r="S196" s="40">
        <v>0</v>
      </c>
      <c r="T196" s="40">
        <v>0</v>
      </c>
    </row>
    <row r="197" spans="1:20" ht="24.75" customHeight="1" x14ac:dyDescent="0.3">
      <c r="A197" s="60">
        <v>173</v>
      </c>
      <c r="B197" s="48" t="s">
        <v>248</v>
      </c>
      <c r="C197" s="41">
        <f t="shared" si="21"/>
        <v>16383826.26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22">
        <v>0</v>
      </c>
      <c r="K197" s="38">
        <v>0</v>
      </c>
      <c r="L197" s="38">
        <v>0</v>
      </c>
      <c r="M197" s="40">
        <v>1028193.95</v>
      </c>
      <c r="N197" s="40">
        <v>13145922.07</v>
      </c>
      <c r="O197" s="40">
        <v>1752798.6</v>
      </c>
      <c r="P197" s="38">
        <v>0</v>
      </c>
      <c r="Q197" s="40">
        <v>100000</v>
      </c>
      <c r="R197" s="40">
        <v>356911.64</v>
      </c>
      <c r="S197" s="40">
        <v>0</v>
      </c>
      <c r="T197" s="40">
        <v>0</v>
      </c>
    </row>
    <row r="198" spans="1:20" ht="24.75" customHeight="1" x14ac:dyDescent="0.3">
      <c r="A198" s="60">
        <v>174</v>
      </c>
      <c r="B198" s="48" t="s">
        <v>249</v>
      </c>
      <c r="C198" s="41">
        <f t="shared" si="21"/>
        <v>23626675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22">
        <v>0</v>
      </c>
      <c r="K198" s="38">
        <v>0</v>
      </c>
      <c r="L198" s="40">
        <v>9708467.9199999999</v>
      </c>
      <c r="M198" s="38">
        <v>0</v>
      </c>
      <c r="N198" s="40">
        <v>12027681.07</v>
      </c>
      <c r="O198" s="40">
        <v>1383089.4</v>
      </c>
      <c r="P198" s="38">
        <v>0</v>
      </c>
      <c r="Q198" s="38">
        <v>0</v>
      </c>
      <c r="R198" s="40">
        <v>507436.61</v>
      </c>
      <c r="S198" s="40">
        <v>0</v>
      </c>
      <c r="T198" s="40">
        <v>0</v>
      </c>
    </row>
    <row r="199" spans="1:20" ht="24.75" customHeight="1" x14ac:dyDescent="0.3">
      <c r="A199" s="60">
        <v>175</v>
      </c>
      <c r="B199" s="48" t="s">
        <v>60</v>
      </c>
      <c r="C199" s="41">
        <f t="shared" si="21"/>
        <v>28970468.93</v>
      </c>
      <c r="D199" s="40">
        <v>7636533.7400000002</v>
      </c>
      <c r="E199" s="40">
        <v>958761.3</v>
      </c>
      <c r="F199" s="40">
        <v>2109274.86</v>
      </c>
      <c r="G199" s="40">
        <v>2286645.7000000002</v>
      </c>
      <c r="H199" s="40">
        <v>4232931.13</v>
      </c>
      <c r="I199" s="38">
        <v>0</v>
      </c>
      <c r="J199" s="22">
        <v>0</v>
      </c>
      <c r="K199" s="38">
        <v>0</v>
      </c>
      <c r="L199" s="38">
        <v>0</v>
      </c>
      <c r="M199" s="40">
        <v>790891.36</v>
      </c>
      <c r="N199" s="40">
        <v>8988085.2699999996</v>
      </c>
      <c r="O199" s="40">
        <v>1348260.48</v>
      </c>
      <c r="P199" s="38">
        <v>0</v>
      </c>
      <c r="Q199" s="38">
        <v>0</v>
      </c>
      <c r="R199" s="40">
        <v>619085.09</v>
      </c>
      <c r="S199" s="40">
        <v>0</v>
      </c>
      <c r="T199" s="40">
        <v>0</v>
      </c>
    </row>
    <row r="200" spans="1:20" ht="24.75" customHeight="1" x14ac:dyDescent="0.3">
      <c r="A200" s="60">
        <v>176</v>
      </c>
      <c r="B200" s="48" t="s">
        <v>61</v>
      </c>
      <c r="C200" s="41">
        <f t="shared" si="21"/>
        <v>13712532.310000001</v>
      </c>
      <c r="D200" s="40">
        <v>7421599.2599999998</v>
      </c>
      <c r="E200" s="40">
        <v>931776.43</v>
      </c>
      <c r="F200" s="40">
        <v>2049908.14</v>
      </c>
      <c r="G200" s="40">
        <v>2222286.7799999998</v>
      </c>
      <c r="H200" s="38">
        <v>0</v>
      </c>
      <c r="I200" s="38">
        <v>0</v>
      </c>
      <c r="J200" s="22">
        <v>0</v>
      </c>
      <c r="K200" s="38">
        <v>0</v>
      </c>
      <c r="L200" s="38">
        <v>0</v>
      </c>
      <c r="M200" s="40">
        <v>799661.73</v>
      </c>
      <c r="N200" s="38">
        <v>0</v>
      </c>
      <c r="O200" s="38">
        <v>0</v>
      </c>
      <c r="P200" s="38">
        <v>0</v>
      </c>
      <c r="Q200" s="38">
        <v>0</v>
      </c>
      <c r="R200" s="40">
        <v>287299.96999999997</v>
      </c>
      <c r="S200" s="40">
        <v>0</v>
      </c>
      <c r="T200" s="40">
        <v>0</v>
      </c>
    </row>
    <row r="201" spans="1:20" ht="24.75" customHeight="1" x14ac:dyDescent="0.3">
      <c r="A201" s="60">
        <v>177</v>
      </c>
      <c r="B201" s="48" t="s">
        <v>62</v>
      </c>
      <c r="C201" s="41">
        <f t="shared" si="21"/>
        <v>4174976.24</v>
      </c>
      <c r="D201" s="38">
        <v>0</v>
      </c>
      <c r="E201" s="38">
        <v>0</v>
      </c>
      <c r="F201" s="38">
        <v>0</v>
      </c>
      <c r="G201" s="38">
        <v>0</v>
      </c>
      <c r="H201" s="40">
        <v>4087503.66</v>
      </c>
      <c r="I201" s="38">
        <v>0</v>
      </c>
      <c r="J201" s="22">
        <v>0</v>
      </c>
      <c r="K201" s="38">
        <v>0</v>
      </c>
      <c r="L201" s="38">
        <v>0</v>
      </c>
      <c r="M201" s="38">
        <v>0</v>
      </c>
      <c r="N201" s="38">
        <v>0</v>
      </c>
      <c r="O201" s="38">
        <v>0</v>
      </c>
      <c r="P201" s="38">
        <v>0</v>
      </c>
      <c r="Q201" s="38">
        <v>0</v>
      </c>
      <c r="R201" s="40">
        <v>87472.58</v>
      </c>
      <c r="S201" s="40">
        <v>0</v>
      </c>
      <c r="T201" s="40">
        <v>0</v>
      </c>
    </row>
    <row r="202" spans="1:20" ht="24.75" customHeight="1" x14ac:dyDescent="0.3">
      <c r="A202" s="60">
        <v>178</v>
      </c>
      <c r="B202" s="48" t="s">
        <v>250</v>
      </c>
      <c r="C202" s="41">
        <f t="shared" si="21"/>
        <v>12244647.83</v>
      </c>
      <c r="D202" s="38">
        <v>0</v>
      </c>
      <c r="E202" s="38">
        <v>0</v>
      </c>
      <c r="F202" s="38">
        <v>0</v>
      </c>
      <c r="G202" s="38">
        <v>0</v>
      </c>
      <c r="H202" s="40">
        <v>3953189.39</v>
      </c>
      <c r="I202" s="38">
        <v>0</v>
      </c>
      <c r="J202" s="22">
        <v>0</v>
      </c>
      <c r="K202" s="38">
        <v>0</v>
      </c>
      <c r="L202" s="38">
        <v>0</v>
      </c>
      <c r="M202" s="38">
        <v>0</v>
      </c>
      <c r="N202" s="40">
        <v>8034913.0499999998</v>
      </c>
      <c r="O202" s="38">
        <v>0</v>
      </c>
      <c r="P202" s="38">
        <v>0</v>
      </c>
      <c r="Q202" s="38">
        <v>0</v>
      </c>
      <c r="R202" s="40">
        <v>256545.39</v>
      </c>
      <c r="S202" s="40">
        <v>0</v>
      </c>
      <c r="T202" s="40">
        <v>0</v>
      </c>
    </row>
    <row r="203" spans="1:20" ht="24.75" customHeight="1" x14ac:dyDescent="0.3">
      <c r="A203" s="60">
        <v>179</v>
      </c>
      <c r="B203" s="48" t="s">
        <v>63</v>
      </c>
      <c r="C203" s="41">
        <f t="shared" si="21"/>
        <v>10579023.279999999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22">
        <v>0</v>
      </c>
      <c r="K203" s="38">
        <v>0</v>
      </c>
      <c r="L203" s="40">
        <v>10357375.449999999</v>
      </c>
      <c r="M203" s="38">
        <v>0</v>
      </c>
      <c r="N203" s="38">
        <v>0</v>
      </c>
      <c r="O203" s="38">
        <v>0</v>
      </c>
      <c r="P203" s="38">
        <v>0</v>
      </c>
      <c r="Q203" s="38">
        <v>0</v>
      </c>
      <c r="R203" s="40">
        <v>221647.83</v>
      </c>
      <c r="S203" s="40">
        <v>0</v>
      </c>
      <c r="T203" s="40">
        <v>0</v>
      </c>
    </row>
    <row r="204" spans="1:20" ht="24.75" customHeight="1" x14ac:dyDescent="0.3">
      <c r="A204" s="60">
        <v>180</v>
      </c>
      <c r="B204" s="48" t="s">
        <v>251</v>
      </c>
      <c r="C204" s="41">
        <f t="shared" si="21"/>
        <v>4351466.2</v>
      </c>
      <c r="D204" s="38">
        <v>0</v>
      </c>
      <c r="E204" s="38">
        <v>0</v>
      </c>
      <c r="F204" s="38">
        <v>0</v>
      </c>
      <c r="G204" s="38">
        <v>0</v>
      </c>
      <c r="H204" s="40">
        <v>4260295.87</v>
      </c>
      <c r="I204" s="38">
        <v>0</v>
      </c>
      <c r="J204" s="22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0</v>
      </c>
      <c r="P204" s="38">
        <v>0</v>
      </c>
      <c r="Q204" s="38">
        <v>0</v>
      </c>
      <c r="R204" s="40">
        <v>91170.33</v>
      </c>
      <c r="S204" s="40">
        <v>0</v>
      </c>
      <c r="T204" s="40">
        <v>0</v>
      </c>
    </row>
    <row r="205" spans="1:20" ht="24.75" customHeight="1" x14ac:dyDescent="0.3">
      <c r="A205" s="60">
        <v>181</v>
      </c>
      <c r="B205" s="48" t="s">
        <v>252</v>
      </c>
      <c r="C205" s="41">
        <f t="shared" si="21"/>
        <v>17185989.190000001</v>
      </c>
      <c r="D205" s="40">
        <v>7459972.7199999997</v>
      </c>
      <c r="E205" s="40">
        <v>936594.19</v>
      </c>
      <c r="F205" s="40">
        <v>2060507.22</v>
      </c>
      <c r="G205" s="40">
        <v>2233777.14</v>
      </c>
      <c r="H205" s="40">
        <v>4135063.35</v>
      </c>
      <c r="I205" s="38">
        <v>0</v>
      </c>
      <c r="J205" s="22">
        <v>0</v>
      </c>
      <c r="K205" s="38">
        <v>0</v>
      </c>
      <c r="L205" s="38">
        <v>0</v>
      </c>
      <c r="M205" s="38">
        <v>0</v>
      </c>
      <c r="N205" s="38">
        <v>0</v>
      </c>
      <c r="O205" s="38">
        <v>0</v>
      </c>
      <c r="P205" s="38">
        <v>0</v>
      </c>
      <c r="Q205" s="38">
        <v>0</v>
      </c>
      <c r="R205" s="40">
        <v>360074.57</v>
      </c>
      <c r="S205" s="40">
        <v>0</v>
      </c>
      <c r="T205" s="40">
        <v>0</v>
      </c>
    </row>
    <row r="206" spans="1:20" ht="24.75" customHeight="1" x14ac:dyDescent="0.3">
      <c r="A206" s="60">
        <v>182</v>
      </c>
      <c r="B206" s="48" t="s">
        <v>253</v>
      </c>
      <c r="C206" s="41">
        <f t="shared" si="21"/>
        <v>7690139.71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22">
        <v>0</v>
      </c>
      <c r="K206" s="38">
        <v>0</v>
      </c>
      <c r="L206" s="40">
        <v>7529018.71</v>
      </c>
      <c r="M206" s="38">
        <v>0</v>
      </c>
      <c r="N206" s="38">
        <v>0</v>
      </c>
      <c r="O206" s="38">
        <v>0</v>
      </c>
      <c r="P206" s="38">
        <v>0</v>
      </c>
      <c r="Q206" s="38">
        <v>0</v>
      </c>
      <c r="R206" s="40">
        <v>161121</v>
      </c>
      <c r="S206" s="40">
        <v>0</v>
      </c>
      <c r="T206" s="40">
        <v>0</v>
      </c>
    </row>
    <row r="207" spans="1:20" ht="24.75" customHeight="1" x14ac:dyDescent="0.3">
      <c r="A207" s="60">
        <v>183</v>
      </c>
      <c r="B207" s="48" t="s">
        <v>64</v>
      </c>
      <c r="C207" s="41">
        <f t="shared" ref="C207:C238" si="22">D207+E207+F207+G207+H207+I207+K207+L207+M207+N207+O207+P207+Q207+R207</f>
        <v>12563943.18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22">
        <v>0</v>
      </c>
      <c r="K207" s="38">
        <v>0</v>
      </c>
      <c r="L207" s="38">
        <v>0</v>
      </c>
      <c r="M207" s="40">
        <v>811749.26</v>
      </c>
      <c r="N207" s="40">
        <v>10092715.41</v>
      </c>
      <c r="O207" s="40">
        <v>1383817.68</v>
      </c>
      <c r="P207" s="38">
        <v>0</v>
      </c>
      <c r="Q207" s="38">
        <v>0</v>
      </c>
      <c r="R207" s="40">
        <v>275660.83</v>
      </c>
      <c r="S207" s="40">
        <v>0</v>
      </c>
      <c r="T207" s="40">
        <v>0</v>
      </c>
    </row>
    <row r="208" spans="1:20" ht="24.75" customHeight="1" x14ac:dyDescent="0.3">
      <c r="A208" s="60">
        <v>184</v>
      </c>
      <c r="B208" s="48" t="s">
        <v>254</v>
      </c>
      <c r="C208" s="41">
        <f t="shared" si="22"/>
        <v>12937981.51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22">
        <v>0</v>
      </c>
      <c r="K208" s="38">
        <v>0</v>
      </c>
      <c r="L208" s="38">
        <v>0</v>
      </c>
      <c r="M208" s="38">
        <v>0</v>
      </c>
      <c r="N208" s="40">
        <v>11115100.689999999</v>
      </c>
      <c r="O208" s="40">
        <v>1537998.84</v>
      </c>
      <c r="P208" s="38">
        <v>0</v>
      </c>
      <c r="Q208" s="38">
        <v>0</v>
      </c>
      <c r="R208" s="40">
        <v>284881.98</v>
      </c>
      <c r="S208" s="40">
        <v>0</v>
      </c>
      <c r="T208" s="40">
        <v>0</v>
      </c>
    </row>
    <row r="209" spans="1:20" ht="24.75" customHeight="1" x14ac:dyDescent="0.3">
      <c r="A209" s="60">
        <v>185</v>
      </c>
      <c r="B209" s="48" t="s">
        <v>66</v>
      </c>
      <c r="C209" s="41">
        <f t="shared" si="22"/>
        <v>54688970.18</v>
      </c>
      <c r="D209" s="40">
        <v>12838293.130000001</v>
      </c>
      <c r="E209" s="40">
        <v>1611838.43</v>
      </c>
      <c r="F209" s="40">
        <v>3546044.55</v>
      </c>
      <c r="G209" s="40">
        <v>3844234.66</v>
      </c>
      <c r="H209" s="38">
        <v>0</v>
      </c>
      <c r="I209" s="38">
        <v>0</v>
      </c>
      <c r="J209" s="22">
        <v>0</v>
      </c>
      <c r="K209" s="38">
        <v>0</v>
      </c>
      <c r="L209" s="40">
        <v>13466125.73</v>
      </c>
      <c r="M209" s="40">
        <v>1149295.42</v>
      </c>
      <c r="N209" s="40">
        <v>15110477.77</v>
      </c>
      <c r="O209" s="40">
        <v>1959244.56</v>
      </c>
      <c r="P209" s="38">
        <v>0</v>
      </c>
      <c r="Q209" s="38">
        <v>0</v>
      </c>
      <c r="R209" s="40">
        <v>1163415.93</v>
      </c>
      <c r="S209" s="40">
        <v>0</v>
      </c>
      <c r="T209" s="40">
        <v>0</v>
      </c>
    </row>
    <row r="210" spans="1:20" ht="24.75" customHeight="1" x14ac:dyDescent="0.3">
      <c r="A210" s="60">
        <v>186</v>
      </c>
      <c r="B210" s="48" t="s">
        <v>255</v>
      </c>
      <c r="C210" s="41">
        <f t="shared" si="22"/>
        <v>50000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22">
        <v>0</v>
      </c>
      <c r="K210" s="38">
        <v>0</v>
      </c>
      <c r="L210" s="38">
        <v>0</v>
      </c>
      <c r="M210" s="38">
        <v>0</v>
      </c>
      <c r="N210" s="38">
        <v>0</v>
      </c>
      <c r="O210" s="38">
        <v>0</v>
      </c>
      <c r="P210" s="38">
        <v>0</v>
      </c>
      <c r="Q210" s="40">
        <v>50000</v>
      </c>
      <c r="R210" s="38">
        <v>0</v>
      </c>
      <c r="S210" s="40">
        <v>0</v>
      </c>
      <c r="T210" s="40">
        <v>0</v>
      </c>
    </row>
    <row r="211" spans="1:20" ht="24.75" customHeight="1" x14ac:dyDescent="0.3">
      <c r="A211" s="60">
        <v>187</v>
      </c>
      <c r="B211" s="48" t="s">
        <v>256</v>
      </c>
      <c r="C211" s="41">
        <f t="shared" si="22"/>
        <v>18282862.660000004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22">
        <v>0</v>
      </c>
      <c r="K211" s="38">
        <v>0</v>
      </c>
      <c r="L211" s="40">
        <v>7515451.2800000003</v>
      </c>
      <c r="M211" s="38">
        <v>0</v>
      </c>
      <c r="N211" s="40">
        <v>9310784.3399999999</v>
      </c>
      <c r="O211" s="40">
        <v>1064017.08</v>
      </c>
      <c r="P211" s="38">
        <v>0</v>
      </c>
      <c r="Q211" s="38">
        <v>0</v>
      </c>
      <c r="R211" s="40">
        <v>392609.96</v>
      </c>
      <c r="S211" s="40">
        <v>0</v>
      </c>
      <c r="T211" s="40">
        <v>0</v>
      </c>
    </row>
    <row r="212" spans="1:20" ht="24.75" customHeight="1" x14ac:dyDescent="0.3">
      <c r="A212" s="60">
        <v>188</v>
      </c>
      <c r="B212" s="48" t="s">
        <v>257</v>
      </c>
      <c r="C212" s="41">
        <f t="shared" si="22"/>
        <v>11146858.790000001</v>
      </c>
      <c r="D212" s="38">
        <v>0</v>
      </c>
      <c r="E212" s="40">
        <v>782904.94</v>
      </c>
      <c r="F212" s="40">
        <v>1722390.87</v>
      </c>
      <c r="G212" s="40">
        <v>1867228.28</v>
      </c>
      <c r="H212" s="38">
        <v>0</v>
      </c>
      <c r="I212" s="38">
        <v>0</v>
      </c>
      <c r="J212" s="22">
        <v>0</v>
      </c>
      <c r="K212" s="38">
        <v>0</v>
      </c>
      <c r="L212" s="40">
        <v>6540789.7800000003</v>
      </c>
      <c r="M212" s="38">
        <v>0</v>
      </c>
      <c r="N212" s="38">
        <v>0</v>
      </c>
      <c r="O212" s="38">
        <v>0</v>
      </c>
      <c r="P212" s="38">
        <v>0</v>
      </c>
      <c r="Q212" s="38">
        <v>0</v>
      </c>
      <c r="R212" s="40">
        <v>233544.92</v>
      </c>
      <c r="S212" s="40">
        <v>0</v>
      </c>
      <c r="T212" s="40">
        <v>0</v>
      </c>
    </row>
    <row r="213" spans="1:20" ht="24.75" customHeight="1" x14ac:dyDescent="0.3">
      <c r="A213" s="60">
        <v>189</v>
      </c>
      <c r="B213" s="48" t="s">
        <v>258</v>
      </c>
      <c r="C213" s="41">
        <f t="shared" si="22"/>
        <v>10010157.199999999</v>
      </c>
      <c r="D213" s="38">
        <v>0</v>
      </c>
      <c r="E213" s="40">
        <v>703068.16000000003</v>
      </c>
      <c r="F213" s="40">
        <v>1546749.96</v>
      </c>
      <c r="G213" s="40">
        <v>1676817.57</v>
      </c>
      <c r="H213" s="38">
        <v>0</v>
      </c>
      <c r="I213" s="38">
        <v>0</v>
      </c>
      <c r="J213" s="22">
        <v>0</v>
      </c>
      <c r="K213" s="38">
        <v>0</v>
      </c>
      <c r="L213" s="40">
        <v>5873792.3499999996</v>
      </c>
      <c r="M213" s="38">
        <v>0</v>
      </c>
      <c r="N213" s="38">
        <v>0</v>
      </c>
      <c r="O213" s="38">
        <v>0</v>
      </c>
      <c r="P213" s="38">
        <v>0</v>
      </c>
      <c r="Q213" s="38">
        <v>0</v>
      </c>
      <c r="R213" s="40">
        <v>209729.16</v>
      </c>
      <c r="S213" s="40">
        <v>0</v>
      </c>
      <c r="T213" s="40">
        <v>0</v>
      </c>
    </row>
    <row r="214" spans="1:20" ht="24.75" customHeight="1" x14ac:dyDescent="0.3">
      <c r="A214" s="60">
        <v>190</v>
      </c>
      <c r="B214" s="48" t="s">
        <v>259</v>
      </c>
      <c r="C214" s="41">
        <f t="shared" si="22"/>
        <v>9569560.4800000004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22">
        <v>0</v>
      </c>
      <c r="K214" s="38">
        <v>0</v>
      </c>
      <c r="L214" s="38">
        <v>0</v>
      </c>
      <c r="M214" s="40">
        <v>394477.44</v>
      </c>
      <c r="N214" s="40">
        <v>7744636.2199999997</v>
      </c>
      <c r="O214" s="40">
        <v>1073452.8</v>
      </c>
      <c r="P214" s="38">
        <v>0</v>
      </c>
      <c r="Q214" s="40">
        <v>150000</v>
      </c>
      <c r="R214" s="40">
        <v>206994.02</v>
      </c>
      <c r="S214" s="40">
        <v>0</v>
      </c>
      <c r="T214" s="40">
        <v>0</v>
      </c>
    </row>
    <row r="215" spans="1:20" ht="24.75" customHeight="1" x14ac:dyDescent="0.3">
      <c r="A215" s="60">
        <v>191</v>
      </c>
      <c r="B215" s="48" t="s">
        <v>68</v>
      </c>
      <c r="C215" s="41">
        <f t="shared" si="22"/>
        <v>200000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22">
        <v>0</v>
      </c>
      <c r="K215" s="38">
        <v>0</v>
      </c>
      <c r="L215" s="38">
        <v>0</v>
      </c>
      <c r="M215" s="38">
        <v>0</v>
      </c>
      <c r="N215" s="38">
        <v>0</v>
      </c>
      <c r="O215" s="38">
        <v>0</v>
      </c>
      <c r="P215" s="38">
        <v>0</v>
      </c>
      <c r="Q215" s="40">
        <v>200000</v>
      </c>
      <c r="R215" s="38">
        <v>0</v>
      </c>
      <c r="S215" s="40">
        <v>0</v>
      </c>
      <c r="T215" s="40">
        <v>0</v>
      </c>
    </row>
    <row r="216" spans="1:20" ht="24.75" customHeight="1" x14ac:dyDescent="0.3">
      <c r="A216" s="60">
        <v>192</v>
      </c>
      <c r="B216" s="48" t="s">
        <v>260</v>
      </c>
      <c r="C216" s="41">
        <f t="shared" si="22"/>
        <v>50557421.850000001</v>
      </c>
      <c r="D216" s="40">
        <v>10158752.710000001</v>
      </c>
      <c r="E216" s="40">
        <v>1605850.94</v>
      </c>
      <c r="F216" s="40">
        <v>4157000</v>
      </c>
      <c r="G216" s="40">
        <v>4119356.77</v>
      </c>
      <c r="H216" s="40">
        <v>7008142.9800000004</v>
      </c>
      <c r="I216" s="38">
        <v>0</v>
      </c>
      <c r="J216" s="22">
        <v>0</v>
      </c>
      <c r="K216" s="38">
        <v>0</v>
      </c>
      <c r="L216" s="40">
        <v>5489521</v>
      </c>
      <c r="M216" s="40">
        <v>938155</v>
      </c>
      <c r="N216" s="40">
        <v>14321746.74</v>
      </c>
      <c r="O216" s="40">
        <v>1199006</v>
      </c>
      <c r="P216" s="38">
        <v>0</v>
      </c>
      <c r="Q216" s="40">
        <v>450000</v>
      </c>
      <c r="R216" s="40">
        <v>1109889.71</v>
      </c>
      <c r="S216" s="40">
        <v>0</v>
      </c>
      <c r="T216" s="40">
        <v>0</v>
      </c>
    </row>
    <row r="217" spans="1:20" ht="24.75" customHeight="1" x14ac:dyDescent="0.3">
      <c r="A217" s="60">
        <v>193</v>
      </c>
      <c r="B217" s="48" t="s">
        <v>261</v>
      </c>
      <c r="C217" s="41">
        <f t="shared" si="22"/>
        <v>11772531.73</v>
      </c>
      <c r="D217" s="40">
        <v>5110137.3600000003</v>
      </c>
      <c r="E217" s="40">
        <v>641574.06000000006</v>
      </c>
      <c r="F217" s="40">
        <v>1411462.93</v>
      </c>
      <c r="G217" s="40">
        <v>1530154.13</v>
      </c>
      <c r="H217" s="40">
        <v>2832549.46</v>
      </c>
      <c r="I217" s="38">
        <v>0</v>
      </c>
      <c r="J217" s="22">
        <v>0</v>
      </c>
      <c r="K217" s="38">
        <v>0</v>
      </c>
      <c r="L217" s="38">
        <v>0</v>
      </c>
      <c r="M217" s="38">
        <v>0</v>
      </c>
      <c r="N217" s="38">
        <v>0</v>
      </c>
      <c r="O217" s="38">
        <v>0</v>
      </c>
      <c r="P217" s="38">
        <v>0</v>
      </c>
      <c r="Q217" s="38">
        <v>0</v>
      </c>
      <c r="R217" s="40">
        <v>246653.79</v>
      </c>
      <c r="S217" s="40">
        <v>0</v>
      </c>
      <c r="T217" s="40">
        <v>0</v>
      </c>
    </row>
    <row r="218" spans="1:20" ht="24.75" customHeight="1" x14ac:dyDescent="0.3">
      <c r="A218" s="60">
        <v>194</v>
      </c>
      <c r="B218" s="48" t="s">
        <v>262</v>
      </c>
      <c r="C218" s="41">
        <f t="shared" si="22"/>
        <v>20427536.399999999</v>
      </c>
      <c r="D218" s="40">
        <v>7682668.1200000001</v>
      </c>
      <c r="E218" s="38">
        <v>0</v>
      </c>
      <c r="F218" s="38">
        <v>0</v>
      </c>
      <c r="G218" s="38">
        <v>0</v>
      </c>
      <c r="H218" s="40">
        <v>4258503.42</v>
      </c>
      <c r="I218" s="38">
        <v>0</v>
      </c>
      <c r="J218" s="22">
        <v>0</v>
      </c>
      <c r="K218" s="38">
        <v>0</v>
      </c>
      <c r="L218" s="40">
        <v>8058374.5700000003</v>
      </c>
      <c r="M218" s="38">
        <v>0</v>
      </c>
      <c r="N218" s="38">
        <v>0</v>
      </c>
      <c r="O218" s="38">
        <v>0</v>
      </c>
      <c r="P218" s="38">
        <v>0</v>
      </c>
      <c r="Q218" s="38">
        <v>0</v>
      </c>
      <c r="R218" s="40">
        <v>427990.29</v>
      </c>
      <c r="S218" s="40">
        <v>0</v>
      </c>
      <c r="T218" s="40">
        <v>0</v>
      </c>
    </row>
    <row r="219" spans="1:20" ht="24.75" customHeight="1" x14ac:dyDescent="0.3">
      <c r="A219" s="60">
        <v>195</v>
      </c>
      <c r="B219" s="48" t="s">
        <v>263</v>
      </c>
      <c r="C219" s="41">
        <f t="shared" si="22"/>
        <v>21654326.52</v>
      </c>
      <c r="D219" s="40">
        <v>9399557</v>
      </c>
      <c r="E219" s="40">
        <v>1180107.6000000001</v>
      </c>
      <c r="F219" s="40">
        <v>2596236.71</v>
      </c>
      <c r="G219" s="40">
        <v>2814556.62</v>
      </c>
      <c r="H219" s="40">
        <v>5210175.04</v>
      </c>
      <c r="I219" s="38">
        <v>0</v>
      </c>
      <c r="J219" s="22">
        <v>0</v>
      </c>
      <c r="K219" s="38">
        <v>0</v>
      </c>
      <c r="L219" s="38">
        <v>0</v>
      </c>
      <c r="M219" s="38">
        <v>0</v>
      </c>
      <c r="N219" s="38">
        <v>0</v>
      </c>
      <c r="O219" s="38">
        <v>0</v>
      </c>
      <c r="P219" s="38">
        <v>0</v>
      </c>
      <c r="Q219" s="38">
        <v>0</v>
      </c>
      <c r="R219" s="40">
        <v>453693.55</v>
      </c>
      <c r="S219" s="40">
        <v>0</v>
      </c>
      <c r="T219" s="40">
        <v>0</v>
      </c>
    </row>
    <row r="220" spans="1:20" ht="24.75" customHeight="1" x14ac:dyDescent="0.3">
      <c r="A220" s="60">
        <v>196</v>
      </c>
      <c r="B220" s="48" t="s">
        <v>264</v>
      </c>
      <c r="C220" s="41">
        <f t="shared" si="22"/>
        <v>200000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22">
        <v>0</v>
      </c>
      <c r="K220" s="38">
        <v>0</v>
      </c>
      <c r="L220" s="38">
        <v>0</v>
      </c>
      <c r="M220" s="38">
        <v>0</v>
      </c>
      <c r="N220" s="38">
        <v>0</v>
      </c>
      <c r="O220" s="38">
        <v>0</v>
      </c>
      <c r="P220" s="38">
        <v>0</v>
      </c>
      <c r="Q220" s="40">
        <v>200000</v>
      </c>
      <c r="R220" s="38">
        <v>0</v>
      </c>
      <c r="S220" s="40">
        <v>0</v>
      </c>
      <c r="T220" s="40">
        <v>0</v>
      </c>
    </row>
    <row r="221" spans="1:20" ht="24.75" customHeight="1" x14ac:dyDescent="0.3">
      <c r="A221" s="60">
        <v>197</v>
      </c>
      <c r="B221" s="48" t="s">
        <v>265</v>
      </c>
      <c r="C221" s="41">
        <f t="shared" si="22"/>
        <v>8236815.1900000004</v>
      </c>
      <c r="D221" s="40">
        <v>3949001.21</v>
      </c>
      <c r="E221" s="40">
        <v>624240.74</v>
      </c>
      <c r="F221" s="40">
        <v>1889685.29</v>
      </c>
      <c r="G221" s="40">
        <v>1601313.2</v>
      </c>
      <c r="H221" s="38">
        <v>0</v>
      </c>
      <c r="I221" s="38">
        <v>0</v>
      </c>
      <c r="J221" s="22">
        <v>0</v>
      </c>
      <c r="K221" s="38">
        <v>0</v>
      </c>
      <c r="L221" s="38">
        <v>0</v>
      </c>
      <c r="M221" s="38">
        <v>0</v>
      </c>
      <c r="N221" s="38">
        <v>0</v>
      </c>
      <c r="O221" s="38">
        <v>0</v>
      </c>
      <c r="P221" s="38">
        <v>0</v>
      </c>
      <c r="Q221" s="38">
        <v>0</v>
      </c>
      <c r="R221" s="40">
        <v>172574.75</v>
      </c>
      <c r="S221" s="40">
        <v>0</v>
      </c>
      <c r="T221" s="40">
        <v>0</v>
      </c>
    </row>
    <row r="222" spans="1:20" ht="24.75" customHeight="1" x14ac:dyDescent="0.3">
      <c r="A222" s="60">
        <v>198</v>
      </c>
      <c r="B222" s="48" t="s">
        <v>266</v>
      </c>
      <c r="C222" s="41">
        <f t="shared" si="22"/>
        <v>22905657.149999999</v>
      </c>
      <c r="D222" s="38">
        <v>0</v>
      </c>
      <c r="E222" s="40">
        <v>1221810.99</v>
      </c>
      <c r="F222" s="40">
        <v>2687984.18</v>
      </c>
      <c r="G222" s="40">
        <v>2914019.22</v>
      </c>
      <c r="H222" s="40">
        <v>5394295.5300000003</v>
      </c>
      <c r="I222" s="38">
        <v>0</v>
      </c>
      <c r="J222" s="22">
        <v>0</v>
      </c>
      <c r="K222" s="38">
        <v>0</v>
      </c>
      <c r="L222" s="40">
        <v>10207636.26</v>
      </c>
      <c r="M222" s="38">
        <v>0</v>
      </c>
      <c r="N222" s="38">
        <v>0</v>
      </c>
      <c r="O222" s="38">
        <v>0</v>
      </c>
      <c r="P222" s="38">
        <v>0</v>
      </c>
      <c r="Q222" s="38">
        <v>0</v>
      </c>
      <c r="R222" s="40">
        <v>479910.97</v>
      </c>
      <c r="S222" s="40">
        <v>0</v>
      </c>
      <c r="T222" s="40">
        <v>0</v>
      </c>
    </row>
    <row r="223" spans="1:20" ht="24.75" customHeight="1" x14ac:dyDescent="0.3">
      <c r="A223" s="60">
        <v>199</v>
      </c>
      <c r="B223" s="48" t="s">
        <v>267</v>
      </c>
      <c r="C223" s="41">
        <f t="shared" si="22"/>
        <v>9885195.9100000001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22">
        <v>0</v>
      </c>
      <c r="K223" s="38">
        <v>0</v>
      </c>
      <c r="L223" s="40">
        <v>9678084.8900000006</v>
      </c>
      <c r="M223" s="38">
        <v>0</v>
      </c>
      <c r="N223" s="38">
        <v>0</v>
      </c>
      <c r="O223" s="38">
        <v>0</v>
      </c>
      <c r="P223" s="38">
        <v>0</v>
      </c>
      <c r="Q223" s="38">
        <v>0</v>
      </c>
      <c r="R223" s="40">
        <v>207111.02</v>
      </c>
      <c r="S223" s="40">
        <v>0</v>
      </c>
      <c r="T223" s="40">
        <v>0</v>
      </c>
    </row>
    <row r="224" spans="1:20" ht="24.75" customHeight="1" x14ac:dyDescent="0.3">
      <c r="A224" s="60">
        <v>200</v>
      </c>
      <c r="B224" s="48" t="s">
        <v>70</v>
      </c>
      <c r="C224" s="41">
        <f t="shared" si="22"/>
        <v>18045962.93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40">
        <v>1051192.73</v>
      </c>
      <c r="J224" s="22">
        <v>0</v>
      </c>
      <c r="K224" s="38">
        <v>0</v>
      </c>
      <c r="L224" s="40">
        <v>6807909.8499999996</v>
      </c>
      <c r="M224" s="38">
        <v>0</v>
      </c>
      <c r="N224" s="40">
        <v>8434221.4499999993</v>
      </c>
      <c r="O224" s="40">
        <v>1168246.8</v>
      </c>
      <c r="P224" s="38">
        <v>0</v>
      </c>
      <c r="Q224" s="40">
        <v>200000</v>
      </c>
      <c r="R224" s="40">
        <v>384392.1</v>
      </c>
      <c r="S224" s="40">
        <v>0</v>
      </c>
      <c r="T224" s="40">
        <v>0</v>
      </c>
    </row>
    <row r="225" spans="1:20" ht="24.75" customHeight="1" x14ac:dyDescent="0.3">
      <c r="A225" s="60">
        <v>201</v>
      </c>
      <c r="B225" s="48" t="s">
        <v>268</v>
      </c>
      <c r="C225" s="41">
        <f t="shared" si="22"/>
        <v>3306440.58</v>
      </c>
      <c r="D225" s="38">
        <v>0</v>
      </c>
      <c r="E225" s="38">
        <v>0</v>
      </c>
      <c r="F225" s="38">
        <v>0</v>
      </c>
      <c r="G225" s="38">
        <v>0</v>
      </c>
      <c r="H225" s="40">
        <v>3237165.24</v>
      </c>
      <c r="I225" s="38">
        <v>0</v>
      </c>
      <c r="J225" s="22">
        <v>0</v>
      </c>
      <c r="K225" s="38">
        <v>0</v>
      </c>
      <c r="L225" s="38">
        <v>0</v>
      </c>
      <c r="M225" s="38">
        <v>0</v>
      </c>
      <c r="N225" s="38">
        <v>0</v>
      </c>
      <c r="O225" s="38">
        <v>0</v>
      </c>
      <c r="P225" s="38">
        <v>0</v>
      </c>
      <c r="Q225" s="38">
        <v>0</v>
      </c>
      <c r="R225" s="40">
        <v>69275.34</v>
      </c>
      <c r="S225" s="40">
        <v>0</v>
      </c>
      <c r="T225" s="40">
        <v>0</v>
      </c>
    </row>
    <row r="226" spans="1:20" ht="24.75" customHeight="1" x14ac:dyDescent="0.3">
      <c r="A226" s="60">
        <v>202</v>
      </c>
      <c r="B226" s="48" t="s">
        <v>269</v>
      </c>
      <c r="C226" s="41">
        <f t="shared" si="22"/>
        <v>14630688.090000002</v>
      </c>
      <c r="D226" s="40">
        <v>5436410.6200000001</v>
      </c>
      <c r="E226" s="40">
        <v>859363.88</v>
      </c>
      <c r="F226" s="40">
        <v>1629390.61</v>
      </c>
      <c r="G226" s="40">
        <v>2204455.17</v>
      </c>
      <c r="H226" s="40">
        <v>3750376.06</v>
      </c>
      <c r="I226" s="38">
        <v>0</v>
      </c>
      <c r="J226" s="22">
        <v>0</v>
      </c>
      <c r="K226" s="38">
        <v>0</v>
      </c>
      <c r="L226" s="38">
        <v>0</v>
      </c>
      <c r="M226" s="40">
        <v>429524.17</v>
      </c>
      <c r="N226" s="38">
        <v>0</v>
      </c>
      <c r="O226" s="38">
        <v>0</v>
      </c>
      <c r="P226" s="38">
        <v>0</v>
      </c>
      <c r="Q226" s="38">
        <v>0</v>
      </c>
      <c r="R226" s="40">
        <v>321167.58</v>
      </c>
      <c r="S226" s="40">
        <v>0</v>
      </c>
      <c r="T226" s="40">
        <v>0</v>
      </c>
    </row>
    <row r="227" spans="1:20" ht="24.75" customHeight="1" x14ac:dyDescent="0.3">
      <c r="A227" s="60">
        <v>203</v>
      </c>
      <c r="B227" s="48" t="s">
        <v>71</v>
      </c>
      <c r="C227" s="41">
        <f t="shared" si="22"/>
        <v>2381088.81</v>
      </c>
      <c r="D227" s="38">
        <v>0</v>
      </c>
      <c r="E227" s="38">
        <v>0</v>
      </c>
      <c r="F227" s="38">
        <v>0</v>
      </c>
      <c r="G227" s="38">
        <v>0</v>
      </c>
      <c r="H227" s="40">
        <v>2331201.11</v>
      </c>
      <c r="I227" s="38">
        <v>0</v>
      </c>
      <c r="J227" s="22">
        <v>0</v>
      </c>
      <c r="K227" s="38">
        <v>0</v>
      </c>
      <c r="L227" s="38">
        <v>0</v>
      </c>
      <c r="M227" s="38">
        <v>0</v>
      </c>
      <c r="N227" s="38">
        <v>0</v>
      </c>
      <c r="O227" s="38">
        <v>0</v>
      </c>
      <c r="P227" s="38">
        <v>0</v>
      </c>
      <c r="Q227" s="38">
        <v>0</v>
      </c>
      <c r="R227" s="40">
        <v>49887.7</v>
      </c>
      <c r="S227" s="40">
        <v>0</v>
      </c>
      <c r="T227" s="40">
        <v>0</v>
      </c>
    </row>
    <row r="228" spans="1:20" ht="24.75" customHeight="1" x14ac:dyDescent="0.3">
      <c r="A228" s="60">
        <v>204</v>
      </c>
      <c r="B228" s="48" t="s">
        <v>72</v>
      </c>
      <c r="C228" s="41">
        <f t="shared" si="22"/>
        <v>3304487.7199999997</v>
      </c>
      <c r="D228" s="38">
        <v>0</v>
      </c>
      <c r="E228" s="38">
        <v>0</v>
      </c>
      <c r="F228" s="38">
        <v>0</v>
      </c>
      <c r="G228" s="38">
        <v>0</v>
      </c>
      <c r="H228" s="40">
        <v>3235253.3</v>
      </c>
      <c r="I228" s="38">
        <v>0</v>
      </c>
      <c r="J228" s="22">
        <v>0</v>
      </c>
      <c r="K228" s="38">
        <v>0</v>
      </c>
      <c r="L228" s="38">
        <v>0</v>
      </c>
      <c r="M228" s="38">
        <v>0</v>
      </c>
      <c r="N228" s="38">
        <v>0</v>
      </c>
      <c r="O228" s="38">
        <v>0</v>
      </c>
      <c r="P228" s="38">
        <v>0</v>
      </c>
      <c r="Q228" s="38">
        <v>0</v>
      </c>
      <c r="R228" s="40">
        <v>69234.42</v>
      </c>
      <c r="S228" s="40">
        <v>0</v>
      </c>
      <c r="T228" s="40">
        <v>0</v>
      </c>
    </row>
    <row r="229" spans="1:20" ht="24.75" customHeight="1" x14ac:dyDescent="0.3">
      <c r="A229" s="60">
        <v>205</v>
      </c>
      <c r="B229" s="48" t="s">
        <v>270</v>
      </c>
      <c r="C229" s="41">
        <f t="shared" si="22"/>
        <v>26119525.77</v>
      </c>
      <c r="D229" s="40">
        <v>12361427.460000001</v>
      </c>
      <c r="E229" s="40">
        <v>1551968.29</v>
      </c>
      <c r="F229" s="38">
        <v>0</v>
      </c>
      <c r="G229" s="40">
        <v>3701444.38</v>
      </c>
      <c r="H229" s="40">
        <v>6851940.0099999998</v>
      </c>
      <c r="I229" s="38">
        <v>0</v>
      </c>
      <c r="J229" s="22">
        <v>0</v>
      </c>
      <c r="K229" s="38">
        <v>0</v>
      </c>
      <c r="L229" s="38">
        <v>0</v>
      </c>
      <c r="M229" s="40">
        <v>1105498.8600000001</v>
      </c>
      <c r="N229" s="38">
        <v>0</v>
      </c>
      <c r="O229" s="38">
        <v>0</v>
      </c>
      <c r="P229" s="38">
        <v>0</v>
      </c>
      <c r="Q229" s="38">
        <v>0</v>
      </c>
      <c r="R229" s="40">
        <v>547246.77</v>
      </c>
      <c r="S229" s="40">
        <v>0</v>
      </c>
      <c r="T229" s="40">
        <v>0</v>
      </c>
    </row>
    <row r="230" spans="1:20" ht="24.75" customHeight="1" x14ac:dyDescent="0.3">
      <c r="A230" s="60">
        <v>206</v>
      </c>
      <c r="B230" s="48" t="s">
        <v>271</v>
      </c>
      <c r="C230" s="41">
        <f t="shared" si="22"/>
        <v>3282884.17</v>
      </c>
      <c r="D230" s="38">
        <v>0</v>
      </c>
      <c r="E230" s="38">
        <v>0</v>
      </c>
      <c r="F230" s="38">
        <v>0</v>
      </c>
      <c r="G230" s="38">
        <v>0</v>
      </c>
      <c r="H230" s="40">
        <v>3214102.38</v>
      </c>
      <c r="I230" s="38">
        <v>0</v>
      </c>
      <c r="J230" s="22">
        <v>0</v>
      </c>
      <c r="K230" s="38">
        <v>0</v>
      </c>
      <c r="L230" s="38">
        <v>0</v>
      </c>
      <c r="M230" s="38">
        <v>0</v>
      </c>
      <c r="N230" s="38">
        <v>0</v>
      </c>
      <c r="O230" s="38">
        <v>0</v>
      </c>
      <c r="P230" s="38">
        <v>0</v>
      </c>
      <c r="Q230" s="38">
        <v>0</v>
      </c>
      <c r="R230" s="40">
        <v>68781.789999999994</v>
      </c>
      <c r="S230" s="40">
        <v>0</v>
      </c>
      <c r="T230" s="40">
        <v>0</v>
      </c>
    </row>
    <row r="231" spans="1:20" ht="24.75" customHeight="1" x14ac:dyDescent="0.3">
      <c r="A231" s="60">
        <v>207</v>
      </c>
      <c r="B231" s="48" t="s">
        <v>73</v>
      </c>
      <c r="C231" s="41">
        <f t="shared" si="22"/>
        <v>7465394.8300000001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22">
        <v>0</v>
      </c>
      <c r="K231" s="38">
        <v>0</v>
      </c>
      <c r="L231" s="38">
        <v>0</v>
      </c>
      <c r="M231" s="38">
        <v>0</v>
      </c>
      <c r="N231" s="40">
        <v>6700954.4900000002</v>
      </c>
      <c r="O231" s="40">
        <v>602617.05000000005</v>
      </c>
      <c r="P231" s="38">
        <v>0</v>
      </c>
      <c r="Q231" s="38">
        <v>0</v>
      </c>
      <c r="R231" s="40">
        <v>161823.29</v>
      </c>
      <c r="S231" s="40">
        <v>0</v>
      </c>
      <c r="T231" s="40">
        <v>0</v>
      </c>
    </row>
    <row r="232" spans="1:20" ht="24.75" customHeight="1" x14ac:dyDescent="0.3">
      <c r="A232" s="60">
        <v>208</v>
      </c>
      <c r="B232" s="48" t="s">
        <v>272</v>
      </c>
      <c r="C232" s="41">
        <f t="shared" si="22"/>
        <v>4727228.5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22">
        <v>0</v>
      </c>
      <c r="K232" s="38">
        <v>0</v>
      </c>
      <c r="L232" s="40">
        <v>4628185.33</v>
      </c>
      <c r="M232" s="38">
        <v>0</v>
      </c>
      <c r="N232" s="38">
        <v>0</v>
      </c>
      <c r="O232" s="38">
        <v>0</v>
      </c>
      <c r="P232" s="38">
        <v>0</v>
      </c>
      <c r="Q232" s="38">
        <v>0</v>
      </c>
      <c r="R232" s="40">
        <v>99043.17</v>
      </c>
      <c r="S232" s="40">
        <v>0</v>
      </c>
      <c r="T232" s="40">
        <v>0</v>
      </c>
    </row>
    <row r="233" spans="1:20" ht="24.75" customHeight="1" x14ac:dyDescent="0.3">
      <c r="A233" s="60">
        <v>209</v>
      </c>
      <c r="B233" s="48" t="s">
        <v>273</v>
      </c>
      <c r="C233" s="41">
        <f t="shared" si="22"/>
        <v>13347272.189999999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22">
        <v>0</v>
      </c>
      <c r="K233" s="38">
        <v>0</v>
      </c>
      <c r="L233" s="38">
        <v>0</v>
      </c>
      <c r="M233" s="38">
        <v>0</v>
      </c>
      <c r="N233" s="40">
        <v>13067625.01</v>
      </c>
      <c r="O233" s="38">
        <v>0</v>
      </c>
      <c r="P233" s="38">
        <v>0</v>
      </c>
      <c r="Q233" s="38">
        <v>0</v>
      </c>
      <c r="R233" s="40">
        <v>279647.18</v>
      </c>
      <c r="S233" s="40">
        <v>0</v>
      </c>
      <c r="T233" s="40">
        <v>0</v>
      </c>
    </row>
    <row r="234" spans="1:20" ht="24.75" customHeight="1" x14ac:dyDescent="0.3">
      <c r="A234" s="60">
        <v>210</v>
      </c>
      <c r="B234" s="48" t="s">
        <v>274</v>
      </c>
      <c r="C234" s="41">
        <f t="shared" si="22"/>
        <v>23817662.07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22">
        <v>0</v>
      </c>
      <c r="K234" s="38">
        <v>0</v>
      </c>
      <c r="L234" s="40">
        <v>23318643.109999999</v>
      </c>
      <c r="M234" s="38">
        <v>0</v>
      </c>
      <c r="N234" s="38">
        <v>0</v>
      </c>
      <c r="O234" s="38">
        <v>0</v>
      </c>
      <c r="P234" s="38">
        <v>0</v>
      </c>
      <c r="Q234" s="38">
        <v>0</v>
      </c>
      <c r="R234" s="40">
        <v>499018.96</v>
      </c>
      <c r="S234" s="40">
        <v>0</v>
      </c>
      <c r="T234" s="40">
        <v>0</v>
      </c>
    </row>
    <row r="235" spans="1:20" ht="24.75" customHeight="1" x14ac:dyDescent="0.3">
      <c r="A235" s="60">
        <v>211</v>
      </c>
      <c r="B235" s="48" t="s">
        <v>74</v>
      </c>
      <c r="C235" s="41">
        <f t="shared" si="22"/>
        <v>9032151.0600000005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21">
        <v>1</v>
      </c>
      <c r="K235" s="40">
        <v>3304801</v>
      </c>
      <c r="L235" s="38">
        <v>0</v>
      </c>
      <c r="M235" s="38">
        <v>0</v>
      </c>
      <c r="N235" s="40">
        <v>5496502.1699999999</v>
      </c>
      <c r="O235" s="38">
        <v>0</v>
      </c>
      <c r="P235" s="38">
        <v>0</v>
      </c>
      <c r="Q235" s="40">
        <v>42500</v>
      </c>
      <c r="R235" s="40">
        <v>188347.89</v>
      </c>
      <c r="S235" s="40">
        <v>0</v>
      </c>
      <c r="T235" s="40">
        <v>0</v>
      </c>
    </row>
    <row r="236" spans="1:20" ht="24.75" customHeight="1" x14ac:dyDescent="0.3">
      <c r="A236" s="60">
        <v>212</v>
      </c>
      <c r="B236" s="48" t="s">
        <v>275</v>
      </c>
      <c r="C236" s="41">
        <f t="shared" si="22"/>
        <v>9134279.5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22">
        <v>0</v>
      </c>
      <c r="K236" s="38">
        <v>0</v>
      </c>
      <c r="L236" s="40">
        <v>8942901.4100000001</v>
      </c>
      <c r="M236" s="38">
        <v>0</v>
      </c>
      <c r="N236" s="38">
        <v>0</v>
      </c>
      <c r="O236" s="38">
        <v>0</v>
      </c>
      <c r="P236" s="38">
        <v>0</v>
      </c>
      <c r="Q236" s="38">
        <v>0</v>
      </c>
      <c r="R236" s="40">
        <v>191378.09</v>
      </c>
      <c r="S236" s="40">
        <v>0</v>
      </c>
      <c r="T236" s="40">
        <v>0</v>
      </c>
    </row>
    <row r="237" spans="1:20" ht="24.75" customHeight="1" x14ac:dyDescent="0.3">
      <c r="A237" s="60">
        <v>213</v>
      </c>
      <c r="B237" s="48" t="s">
        <v>276</v>
      </c>
      <c r="C237" s="41">
        <f t="shared" si="22"/>
        <v>7409757.2200000007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22">
        <v>0</v>
      </c>
      <c r="K237" s="38">
        <v>0</v>
      </c>
      <c r="L237" s="40">
        <v>7254510.6900000004</v>
      </c>
      <c r="M237" s="38">
        <v>0</v>
      </c>
      <c r="N237" s="38">
        <v>0</v>
      </c>
      <c r="O237" s="38">
        <v>0</v>
      </c>
      <c r="P237" s="38">
        <v>0</v>
      </c>
      <c r="Q237" s="38">
        <v>0</v>
      </c>
      <c r="R237" s="40">
        <v>155246.53</v>
      </c>
      <c r="S237" s="40">
        <v>0</v>
      </c>
      <c r="T237" s="40">
        <v>0</v>
      </c>
    </row>
    <row r="238" spans="1:20" ht="24.75" customHeight="1" x14ac:dyDescent="0.3">
      <c r="A238" s="60">
        <v>214</v>
      </c>
      <c r="B238" s="48" t="s">
        <v>277</v>
      </c>
      <c r="C238" s="41">
        <f t="shared" si="22"/>
        <v>4608248.9899999993</v>
      </c>
      <c r="D238" s="38">
        <v>0</v>
      </c>
      <c r="E238" s="38">
        <v>0</v>
      </c>
      <c r="F238" s="38">
        <v>0</v>
      </c>
      <c r="G238" s="38">
        <v>0</v>
      </c>
      <c r="H238" s="40">
        <v>4511698.6399999997</v>
      </c>
      <c r="I238" s="38">
        <v>0</v>
      </c>
      <c r="J238" s="22">
        <v>0</v>
      </c>
      <c r="K238" s="38">
        <v>0</v>
      </c>
      <c r="L238" s="38">
        <v>0</v>
      </c>
      <c r="M238" s="38">
        <v>0</v>
      </c>
      <c r="N238" s="38">
        <v>0</v>
      </c>
      <c r="O238" s="38">
        <v>0</v>
      </c>
      <c r="P238" s="38">
        <v>0</v>
      </c>
      <c r="Q238" s="38">
        <v>0</v>
      </c>
      <c r="R238" s="40">
        <v>96550.35</v>
      </c>
      <c r="S238" s="40">
        <v>0</v>
      </c>
      <c r="T238" s="40">
        <v>0</v>
      </c>
    </row>
    <row r="239" spans="1:20" ht="24.75" customHeight="1" x14ac:dyDescent="0.3">
      <c r="A239" s="60">
        <v>215</v>
      </c>
      <c r="B239" s="48" t="s">
        <v>278</v>
      </c>
      <c r="C239" s="41">
        <f t="shared" ref="C239:C270" si="23">D239+E239+F239+G239+H239+I239+K239+L239+M239+N239+O239+P239+Q239+R239</f>
        <v>18737419.469999999</v>
      </c>
      <c r="D239" s="38">
        <v>0</v>
      </c>
      <c r="E239" s="38">
        <v>0</v>
      </c>
      <c r="F239" s="38">
        <v>0</v>
      </c>
      <c r="G239" s="38">
        <v>0</v>
      </c>
      <c r="H239" s="40">
        <v>6751084.8099999996</v>
      </c>
      <c r="I239" s="38">
        <v>0</v>
      </c>
      <c r="J239" s="22">
        <v>0</v>
      </c>
      <c r="K239" s="38">
        <v>0</v>
      </c>
      <c r="L239" s="40">
        <v>11593755.09</v>
      </c>
      <c r="M239" s="38">
        <v>0</v>
      </c>
      <c r="N239" s="38">
        <v>0</v>
      </c>
      <c r="O239" s="38">
        <v>0</v>
      </c>
      <c r="P239" s="38">
        <v>0</v>
      </c>
      <c r="Q239" s="38">
        <v>0</v>
      </c>
      <c r="R239" s="40">
        <v>392579.57</v>
      </c>
      <c r="S239" s="40">
        <v>0</v>
      </c>
      <c r="T239" s="40">
        <v>0</v>
      </c>
    </row>
    <row r="240" spans="1:20" ht="24.75" customHeight="1" x14ac:dyDescent="0.3">
      <c r="A240" s="60">
        <v>216</v>
      </c>
      <c r="B240" s="48" t="s">
        <v>75</v>
      </c>
      <c r="C240" s="41">
        <f t="shared" si="23"/>
        <v>31663400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22">
        <v>0</v>
      </c>
      <c r="K240" s="38">
        <v>0</v>
      </c>
      <c r="L240" s="38">
        <v>0</v>
      </c>
      <c r="M240" s="38">
        <v>0</v>
      </c>
      <c r="N240" s="40">
        <v>31000000</v>
      </c>
      <c r="O240" s="38">
        <v>0</v>
      </c>
      <c r="P240" s="38">
        <v>0</v>
      </c>
      <c r="Q240" s="38">
        <v>0</v>
      </c>
      <c r="R240" s="40">
        <v>663400</v>
      </c>
      <c r="S240" s="40">
        <v>0</v>
      </c>
      <c r="T240" s="40">
        <v>0</v>
      </c>
    </row>
    <row r="241" spans="1:20" ht="24.75" customHeight="1" x14ac:dyDescent="0.3">
      <c r="A241" s="60">
        <v>217</v>
      </c>
      <c r="B241" s="48" t="s">
        <v>279</v>
      </c>
      <c r="C241" s="41">
        <f t="shared" si="23"/>
        <v>3418023.74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21">
        <v>1</v>
      </c>
      <c r="K241" s="40">
        <v>3304801</v>
      </c>
      <c r="L241" s="38">
        <v>0</v>
      </c>
      <c r="M241" s="38">
        <v>0</v>
      </c>
      <c r="N241" s="38">
        <v>0</v>
      </c>
      <c r="O241" s="38">
        <v>0</v>
      </c>
      <c r="P241" s="38">
        <v>0</v>
      </c>
      <c r="Q241" s="40">
        <v>42500</v>
      </c>
      <c r="R241" s="40">
        <v>70722.740000000005</v>
      </c>
      <c r="S241" s="40">
        <v>0</v>
      </c>
      <c r="T241" s="40">
        <v>0</v>
      </c>
    </row>
    <row r="242" spans="1:20" ht="24.75" customHeight="1" x14ac:dyDescent="0.3">
      <c r="A242" s="60">
        <v>218</v>
      </c>
      <c r="B242" s="48" t="s">
        <v>280</v>
      </c>
      <c r="C242" s="41">
        <f t="shared" si="23"/>
        <v>8510751.0199999996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22">
        <v>0</v>
      </c>
      <c r="K242" s="38">
        <v>0</v>
      </c>
      <c r="L242" s="40">
        <v>8332436.8700000001</v>
      </c>
      <c r="M242" s="38">
        <v>0</v>
      </c>
      <c r="N242" s="38">
        <v>0</v>
      </c>
      <c r="O242" s="38">
        <v>0</v>
      </c>
      <c r="P242" s="38">
        <v>0</v>
      </c>
      <c r="Q242" s="38">
        <v>0</v>
      </c>
      <c r="R242" s="40">
        <v>178314.15</v>
      </c>
      <c r="S242" s="40">
        <v>0</v>
      </c>
      <c r="T242" s="40">
        <v>0</v>
      </c>
    </row>
    <row r="243" spans="1:20" ht="24.75" customHeight="1" x14ac:dyDescent="0.3">
      <c r="A243" s="60">
        <v>219</v>
      </c>
      <c r="B243" s="48" t="s">
        <v>281</v>
      </c>
      <c r="C243" s="41">
        <f t="shared" si="23"/>
        <v>3418023.74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21">
        <v>1</v>
      </c>
      <c r="K243" s="40">
        <v>3304801</v>
      </c>
      <c r="L243" s="38">
        <v>0</v>
      </c>
      <c r="M243" s="38">
        <v>0</v>
      </c>
      <c r="N243" s="38">
        <v>0</v>
      </c>
      <c r="O243" s="38">
        <v>0</v>
      </c>
      <c r="P243" s="38">
        <v>0</v>
      </c>
      <c r="Q243" s="40">
        <v>42500</v>
      </c>
      <c r="R243" s="40">
        <v>70722.740000000005</v>
      </c>
      <c r="S243" s="40">
        <v>0</v>
      </c>
      <c r="T243" s="40">
        <v>0</v>
      </c>
    </row>
    <row r="244" spans="1:20" ht="24.75" customHeight="1" x14ac:dyDescent="0.3">
      <c r="A244" s="60">
        <v>220</v>
      </c>
      <c r="B244" s="48" t="s">
        <v>282</v>
      </c>
      <c r="C244" s="41">
        <f t="shared" si="23"/>
        <v>3418023.74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21">
        <v>1</v>
      </c>
      <c r="K244" s="40">
        <v>3304801</v>
      </c>
      <c r="L244" s="38">
        <v>0</v>
      </c>
      <c r="M244" s="38">
        <v>0</v>
      </c>
      <c r="N244" s="38">
        <v>0</v>
      </c>
      <c r="O244" s="38">
        <v>0</v>
      </c>
      <c r="P244" s="38">
        <v>0</v>
      </c>
      <c r="Q244" s="40">
        <v>42500</v>
      </c>
      <c r="R244" s="40">
        <v>70722.740000000005</v>
      </c>
      <c r="S244" s="40">
        <v>0</v>
      </c>
      <c r="T244" s="40">
        <v>0</v>
      </c>
    </row>
    <row r="245" spans="1:20" ht="24.75" customHeight="1" x14ac:dyDescent="0.3">
      <c r="A245" s="60">
        <v>221</v>
      </c>
      <c r="B245" s="48" t="s">
        <v>283</v>
      </c>
      <c r="C245" s="41">
        <f t="shared" si="23"/>
        <v>3418023.74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21">
        <v>1</v>
      </c>
      <c r="K245" s="40">
        <v>3304801</v>
      </c>
      <c r="L245" s="38">
        <v>0</v>
      </c>
      <c r="M245" s="38">
        <v>0</v>
      </c>
      <c r="N245" s="38">
        <v>0</v>
      </c>
      <c r="O245" s="38">
        <v>0</v>
      </c>
      <c r="P245" s="38">
        <v>0</v>
      </c>
      <c r="Q245" s="40">
        <v>42500</v>
      </c>
      <c r="R245" s="40">
        <v>70722.740000000005</v>
      </c>
      <c r="S245" s="40">
        <v>0</v>
      </c>
      <c r="T245" s="40">
        <v>0</v>
      </c>
    </row>
    <row r="246" spans="1:20" ht="24.75" customHeight="1" x14ac:dyDescent="0.3">
      <c r="A246" s="60">
        <v>222</v>
      </c>
      <c r="B246" s="48" t="s">
        <v>284</v>
      </c>
      <c r="C246" s="41">
        <f t="shared" si="23"/>
        <v>57225962.159999996</v>
      </c>
      <c r="D246" s="40">
        <v>12269374.27</v>
      </c>
      <c r="E246" s="40">
        <v>1540411.08</v>
      </c>
      <c r="F246" s="40">
        <v>3388904.38</v>
      </c>
      <c r="G246" s="40">
        <v>3673880.43</v>
      </c>
      <c r="H246" s="40">
        <v>6800914.9299999997</v>
      </c>
      <c r="I246" s="38">
        <v>0</v>
      </c>
      <c r="J246" s="22">
        <v>0</v>
      </c>
      <c r="K246" s="38">
        <v>0</v>
      </c>
      <c r="L246" s="40">
        <v>11679329.210000001</v>
      </c>
      <c r="M246" s="40">
        <v>1047850.94</v>
      </c>
      <c r="N246" s="40">
        <v>13822955.279999999</v>
      </c>
      <c r="O246" s="40">
        <v>1787315.38</v>
      </c>
      <c r="P246" s="38">
        <v>0</v>
      </c>
      <c r="Q246" s="38">
        <v>0</v>
      </c>
      <c r="R246" s="40">
        <v>1215026.26</v>
      </c>
      <c r="S246" s="40">
        <v>0</v>
      </c>
      <c r="T246" s="40">
        <v>0</v>
      </c>
    </row>
    <row r="247" spans="1:20" ht="24.75" customHeight="1" x14ac:dyDescent="0.3">
      <c r="A247" s="60">
        <v>223</v>
      </c>
      <c r="B247" s="48" t="s">
        <v>285</v>
      </c>
      <c r="C247" s="41">
        <f t="shared" si="23"/>
        <v>58539887.090000004</v>
      </c>
      <c r="D247" s="40">
        <v>15939213.470000001</v>
      </c>
      <c r="E247" s="40">
        <v>2001156.74</v>
      </c>
      <c r="F247" s="40">
        <v>4402544.84</v>
      </c>
      <c r="G247" s="40">
        <v>4772758.84</v>
      </c>
      <c r="H247" s="40">
        <v>8835107.0299999993</v>
      </c>
      <c r="I247" s="38">
        <v>0</v>
      </c>
      <c r="J247" s="22">
        <v>0</v>
      </c>
      <c r="K247" s="38">
        <v>0</v>
      </c>
      <c r="L247" s="38">
        <v>0</v>
      </c>
      <c r="M247" s="40">
        <v>1251416.8799999999</v>
      </c>
      <c r="N247" s="40">
        <v>17957479.34</v>
      </c>
      <c r="O247" s="40">
        <v>2134537.02</v>
      </c>
      <c r="P247" s="38">
        <v>0</v>
      </c>
      <c r="Q247" s="38">
        <v>0</v>
      </c>
      <c r="R247" s="40">
        <v>1245672.93</v>
      </c>
      <c r="S247" s="40">
        <v>0</v>
      </c>
      <c r="T247" s="40">
        <v>0</v>
      </c>
    </row>
    <row r="248" spans="1:20" ht="24.75" customHeight="1" x14ac:dyDescent="0.3">
      <c r="A248" s="60">
        <v>224</v>
      </c>
      <c r="B248" s="48" t="s">
        <v>286</v>
      </c>
      <c r="C248" s="41">
        <f t="shared" si="23"/>
        <v>10221193.210000001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22">
        <v>0</v>
      </c>
      <c r="K248" s="38">
        <v>0</v>
      </c>
      <c r="L248" s="40">
        <v>10007042.5</v>
      </c>
      <c r="M248" s="38">
        <v>0</v>
      </c>
      <c r="N248" s="38">
        <v>0</v>
      </c>
      <c r="O248" s="38">
        <v>0</v>
      </c>
      <c r="P248" s="38">
        <v>0</v>
      </c>
      <c r="Q248" s="38">
        <v>0</v>
      </c>
      <c r="R248" s="40">
        <v>214150.71</v>
      </c>
      <c r="S248" s="40">
        <v>0</v>
      </c>
      <c r="T248" s="40">
        <v>0</v>
      </c>
    </row>
    <row r="249" spans="1:20" ht="24.75" customHeight="1" x14ac:dyDescent="0.3">
      <c r="A249" s="60">
        <v>225</v>
      </c>
      <c r="B249" s="48" t="s">
        <v>287</v>
      </c>
      <c r="C249" s="41">
        <f t="shared" si="23"/>
        <v>29195077.48</v>
      </c>
      <c r="D249" s="40">
        <v>8911696.6899999995</v>
      </c>
      <c r="E249" s="40">
        <v>1118857.0900000001</v>
      </c>
      <c r="F249" s="40">
        <v>2461485.59</v>
      </c>
      <c r="G249" s="40">
        <v>2668474.15</v>
      </c>
      <c r="H249" s="40">
        <v>4939754.03</v>
      </c>
      <c r="I249" s="38">
        <v>0</v>
      </c>
      <c r="J249" s="22">
        <v>0</v>
      </c>
      <c r="K249" s="38">
        <v>0</v>
      </c>
      <c r="L249" s="40">
        <v>8483125.3200000003</v>
      </c>
      <c r="M249" s="38">
        <v>0</v>
      </c>
      <c r="N249" s="38">
        <v>0</v>
      </c>
      <c r="O249" s="38">
        <v>0</v>
      </c>
      <c r="P249" s="38">
        <v>0</v>
      </c>
      <c r="Q249" s="38">
        <v>0</v>
      </c>
      <c r="R249" s="40">
        <v>611684.61</v>
      </c>
      <c r="S249" s="40">
        <v>0</v>
      </c>
      <c r="T249" s="40">
        <v>0</v>
      </c>
    </row>
    <row r="250" spans="1:20" ht="24.75" customHeight="1" x14ac:dyDescent="0.3">
      <c r="A250" s="60">
        <v>226</v>
      </c>
      <c r="B250" s="48" t="s">
        <v>288</v>
      </c>
      <c r="C250" s="41">
        <f t="shared" si="23"/>
        <v>3418023.74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21">
        <v>1</v>
      </c>
      <c r="K250" s="40">
        <v>3304801</v>
      </c>
      <c r="L250" s="38">
        <v>0</v>
      </c>
      <c r="M250" s="38">
        <v>0</v>
      </c>
      <c r="N250" s="38">
        <v>0</v>
      </c>
      <c r="O250" s="38">
        <v>0</v>
      </c>
      <c r="P250" s="38">
        <v>0</v>
      </c>
      <c r="Q250" s="40">
        <v>42500</v>
      </c>
      <c r="R250" s="40">
        <v>70722.740000000005</v>
      </c>
      <c r="S250" s="40">
        <v>0</v>
      </c>
      <c r="T250" s="40">
        <v>0</v>
      </c>
    </row>
    <row r="251" spans="1:20" ht="24.75" customHeight="1" x14ac:dyDescent="0.3">
      <c r="A251" s="60">
        <v>227</v>
      </c>
      <c r="B251" s="48" t="s">
        <v>289</v>
      </c>
      <c r="C251" s="41">
        <f t="shared" si="23"/>
        <v>3418023.74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21">
        <v>1</v>
      </c>
      <c r="K251" s="40">
        <v>3304801</v>
      </c>
      <c r="L251" s="38">
        <v>0</v>
      </c>
      <c r="M251" s="38">
        <v>0</v>
      </c>
      <c r="N251" s="38">
        <v>0</v>
      </c>
      <c r="O251" s="38">
        <v>0</v>
      </c>
      <c r="P251" s="38">
        <v>0</v>
      </c>
      <c r="Q251" s="40">
        <v>42500</v>
      </c>
      <c r="R251" s="40">
        <v>70722.740000000005</v>
      </c>
      <c r="S251" s="40">
        <v>0</v>
      </c>
      <c r="T251" s="40">
        <v>0</v>
      </c>
    </row>
    <row r="252" spans="1:20" ht="24.75" customHeight="1" x14ac:dyDescent="0.3">
      <c r="A252" s="60">
        <v>228</v>
      </c>
      <c r="B252" s="48" t="s">
        <v>290</v>
      </c>
      <c r="C252" s="41">
        <f t="shared" si="23"/>
        <v>58668524.280000001</v>
      </c>
      <c r="D252" s="40">
        <v>11837133.92</v>
      </c>
      <c r="E252" s="40">
        <v>1486143.62</v>
      </c>
      <c r="F252" s="40">
        <v>3269515.96</v>
      </c>
      <c r="G252" s="40">
        <v>3544452.53</v>
      </c>
      <c r="H252" s="40">
        <v>6561324.0700000003</v>
      </c>
      <c r="I252" s="40">
        <v>1917125.27</v>
      </c>
      <c r="J252" s="22">
        <v>0</v>
      </c>
      <c r="K252" s="38">
        <v>0</v>
      </c>
      <c r="L252" s="40">
        <v>11267875.68</v>
      </c>
      <c r="M252" s="40">
        <v>1170221.17</v>
      </c>
      <c r="N252" s="40">
        <v>13932128.449999999</v>
      </c>
      <c r="O252" s="40">
        <v>1994917.43</v>
      </c>
      <c r="P252" s="38">
        <v>0</v>
      </c>
      <c r="Q252" s="40">
        <v>450000</v>
      </c>
      <c r="R252" s="40">
        <v>1237686.18</v>
      </c>
      <c r="S252" s="40">
        <v>0</v>
      </c>
      <c r="T252" s="40">
        <v>0</v>
      </c>
    </row>
    <row r="253" spans="1:20" ht="24.75" customHeight="1" x14ac:dyDescent="0.3">
      <c r="A253" s="60">
        <v>229</v>
      </c>
      <c r="B253" s="48" t="s">
        <v>291</v>
      </c>
      <c r="C253" s="41">
        <f t="shared" si="23"/>
        <v>27801393.57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22">
        <v>0</v>
      </c>
      <c r="K253" s="38">
        <v>0</v>
      </c>
      <c r="L253" s="40">
        <v>11603194.92</v>
      </c>
      <c r="M253" s="38">
        <v>0</v>
      </c>
      <c r="N253" s="40">
        <v>13732847.289999999</v>
      </c>
      <c r="O253" s="40">
        <v>1866110.4</v>
      </c>
      <c r="P253" s="38">
        <v>0</v>
      </c>
      <c r="Q253" s="38">
        <v>0</v>
      </c>
      <c r="R253" s="40">
        <v>599240.95999999996</v>
      </c>
      <c r="S253" s="40">
        <v>0</v>
      </c>
      <c r="T253" s="40">
        <v>0</v>
      </c>
    </row>
    <row r="254" spans="1:20" ht="24.75" customHeight="1" x14ac:dyDescent="0.3">
      <c r="A254" s="60">
        <v>230</v>
      </c>
      <c r="B254" s="48" t="s">
        <v>292</v>
      </c>
      <c r="C254" s="41">
        <f t="shared" si="23"/>
        <v>3418023.74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21">
        <v>1</v>
      </c>
      <c r="K254" s="40">
        <v>3304801</v>
      </c>
      <c r="L254" s="38">
        <v>0</v>
      </c>
      <c r="M254" s="38">
        <v>0</v>
      </c>
      <c r="N254" s="38">
        <v>0</v>
      </c>
      <c r="O254" s="38">
        <v>0</v>
      </c>
      <c r="P254" s="38">
        <v>0</v>
      </c>
      <c r="Q254" s="40">
        <v>42500</v>
      </c>
      <c r="R254" s="40">
        <v>70722.740000000005</v>
      </c>
      <c r="S254" s="40">
        <v>0</v>
      </c>
      <c r="T254" s="40">
        <v>0</v>
      </c>
    </row>
    <row r="255" spans="1:20" ht="24.75" customHeight="1" x14ac:dyDescent="0.3">
      <c r="A255" s="60">
        <v>231</v>
      </c>
      <c r="B255" s="48" t="s">
        <v>293</v>
      </c>
      <c r="C255" s="41">
        <f t="shared" si="23"/>
        <v>6802047.4800000004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21">
        <v>2</v>
      </c>
      <c r="K255" s="40">
        <v>6609602</v>
      </c>
      <c r="L255" s="38">
        <v>0</v>
      </c>
      <c r="M255" s="38">
        <v>0</v>
      </c>
      <c r="N255" s="38">
        <v>0</v>
      </c>
      <c r="O255" s="38">
        <v>0</v>
      </c>
      <c r="P255" s="38">
        <v>0</v>
      </c>
      <c r="Q255" s="40">
        <v>51000</v>
      </c>
      <c r="R255" s="40">
        <v>141445.48000000001</v>
      </c>
      <c r="S255" s="40">
        <v>0</v>
      </c>
      <c r="T255" s="40">
        <v>0</v>
      </c>
    </row>
    <row r="256" spans="1:20" ht="24.75" customHeight="1" x14ac:dyDescent="0.3">
      <c r="A256" s="60">
        <v>232</v>
      </c>
      <c r="B256" s="48" t="s">
        <v>294</v>
      </c>
      <c r="C256" s="41">
        <f t="shared" si="23"/>
        <v>3418023.74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21">
        <v>1</v>
      </c>
      <c r="K256" s="40">
        <v>3304801</v>
      </c>
      <c r="L256" s="38">
        <v>0</v>
      </c>
      <c r="M256" s="38">
        <v>0</v>
      </c>
      <c r="N256" s="38">
        <v>0</v>
      </c>
      <c r="O256" s="38">
        <v>0</v>
      </c>
      <c r="P256" s="38">
        <v>0</v>
      </c>
      <c r="Q256" s="40">
        <v>42500</v>
      </c>
      <c r="R256" s="40">
        <v>70722.740000000005</v>
      </c>
      <c r="S256" s="40">
        <v>0</v>
      </c>
      <c r="T256" s="40">
        <v>0</v>
      </c>
    </row>
    <row r="257" spans="1:20" ht="24.75" customHeight="1" x14ac:dyDescent="0.3">
      <c r="A257" s="60">
        <v>233</v>
      </c>
      <c r="B257" s="48" t="s">
        <v>77</v>
      </c>
      <c r="C257" s="41">
        <f t="shared" si="23"/>
        <v>22171721.84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22">
        <v>0</v>
      </c>
      <c r="K257" s="38">
        <v>0</v>
      </c>
      <c r="L257" s="38">
        <v>0</v>
      </c>
      <c r="M257" s="38">
        <v>0</v>
      </c>
      <c r="N257" s="40">
        <v>19091435.75</v>
      </c>
      <c r="O257" s="40">
        <v>2615752.27</v>
      </c>
      <c r="P257" s="38">
        <v>0</v>
      </c>
      <c r="Q257" s="38">
        <v>0</v>
      </c>
      <c r="R257" s="40">
        <v>464533.82</v>
      </c>
      <c r="S257" s="40">
        <v>0</v>
      </c>
      <c r="T257" s="40">
        <v>0</v>
      </c>
    </row>
    <row r="258" spans="1:20" ht="24.75" customHeight="1" x14ac:dyDescent="0.3">
      <c r="A258" s="60">
        <v>234</v>
      </c>
      <c r="B258" s="48" t="s">
        <v>295</v>
      </c>
      <c r="C258" s="41">
        <f t="shared" si="23"/>
        <v>16617927.98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22">
        <v>0</v>
      </c>
      <c r="K258" s="38">
        <v>0</v>
      </c>
      <c r="L258" s="40">
        <v>16269755.220000001</v>
      </c>
      <c r="M258" s="38">
        <v>0</v>
      </c>
      <c r="N258" s="38">
        <v>0</v>
      </c>
      <c r="O258" s="38">
        <v>0</v>
      </c>
      <c r="P258" s="38">
        <v>0</v>
      </c>
      <c r="Q258" s="38">
        <v>0</v>
      </c>
      <c r="R258" s="40">
        <v>348172.76</v>
      </c>
      <c r="S258" s="40">
        <v>0</v>
      </c>
      <c r="T258" s="40">
        <v>0</v>
      </c>
    </row>
    <row r="259" spans="1:20" ht="24.75" customHeight="1" x14ac:dyDescent="0.3">
      <c r="A259" s="60">
        <v>235</v>
      </c>
      <c r="B259" s="48" t="s">
        <v>296</v>
      </c>
      <c r="C259" s="41">
        <f t="shared" si="23"/>
        <v>11449480.310000001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22">
        <v>0</v>
      </c>
      <c r="K259" s="38">
        <v>0</v>
      </c>
      <c r="L259" s="40">
        <v>11209594.98</v>
      </c>
      <c r="M259" s="38">
        <v>0</v>
      </c>
      <c r="N259" s="38">
        <v>0</v>
      </c>
      <c r="O259" s="38">
        <v>0</v>
      </c>
      <c r="P259" s="38">
        <v>0</v>
      </c>
      <c r="Q259" s="38">
        <v>0</v>
      </c>
      <c r="R259" s="40">
        <v>239885.33</v>
      </c>
      <c r="S259" s="40">
        <v>0</v>
      </c>
      <c r="T259" s="40">
        <v>0</v>
      </c>
    </row>
    <row r="260" spans="1:20" ht="24.75" customHeight="1" x14ac:dyDescent="0.3">
      <c r="A260" s="60">
        <v>236</v>
      </c>
      <c r="B260" s="48" t="s">
        <v>79</v>
      </c>
      <c r="C260" s="41">
        <f t="shared" si="23"/>
        <v>39292531.689999998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22">
        <v>0</v>
      </c>
      <c r="K260" s="38">
        <v>0</v>
      </c>
      <c r="L260" s="40">
        <v>12468469</v>
      </c>
      <c r="M260" s="38">
        <v>0</v>
      </c>
      <c r="N260" s="40">
        <v>23775415.52</v>
      </c>
      <c r="O260" s="40">
        <v>2159745</v>
      </c>
      <c r="P260" s="38">
        <v>0</v>
      </c>
      <c r="Q260" s="38">
        <v>0</v>
      </c>
      <c r="R260" s="40">
        <v>888902.17</v>
      </c>
      <c r="S260" s="40">
        <v>0</v>
      </c>
      <c r="T260" s="40">
        <v>0</v>
      </c>
    </row>
    <row r="261" spans="1:20" ht="24.75" customHeight="1" x14ac:dyDescent="0.3">
      <c r="A261" s="60">
        <v>237</v>
      </c>
      <c r="B261" s="48" t="s">
        <v>85</v>
      </c>
      <c r="C261" s="41">
        <f t="shared" si="23"/>
        <v>59800484.450000003</v>
      </c>
      <c r="D261" s="40">
        <v>18347410.129999999</v>
      </c>
      <c r="E261" s="40">
        <v>2713323.98</v>
      </c>
      <c r="F261" s="40">
        <v>7616791.1100000003</v>
      </c>
      <c r="G261" s="40">
        <v>6830215.8099999996</v>
      </c>
      <c r="H261" s="40">
        <v>11878008.68</v>
      </c>
      <c r="I261" s="38">
        <v>0</v>
      </c>
      <c r="J261" s="22">
        <v>0</v>
      </c>
      <c r="K261" s="38">
        <v>0</v>
      </c>
      <c r="L261" s="40">
        <v>11161816.82</v>
      </c>
      <c r="M261" s="38">
        <v>0</v>
      </c>
      <c r="N261" s="38">
        <v>0</v>
      </c>
      <c r="O261" s="38">
        <v>0</v>
      </c>
      <c r="P261" s="38">
        <v>0</v>
      </c>
      <c r="Q261" s="38">
        <v>0</v>
      </c>
      <c r="R261" s="40">
        <v>1252917.92</v>
      </c>
      <c r="S261" s="40">
        <v>0</v>
      </c>
      <c r="T261" s="40">
        <v>0</v>
      </c>
    </row>
    <row r="262" spans="1:20" ht="24.75" customHeight="1" x14ac:dyDescent="0.3">
      <c r="A262" s="60">
        <v>238</v>
      </c>
      <c r="B262" s="48" t="s">
        <v>88</v>
      </c>
      <c r="C262" s="41">
        <f t="shared" si="23"/>
        <v>37875967.529999994</v>
      </c>
      <c r="D262" s="40">
        <v>9668171.2100000009</v>
      </c>
      <c r="E262" s="40">
        <v>1213831.92</v>
      </c>
      <c r="F262" s="40">
        <v>2670430.21</v>
      </c>
      <c r="G262" s="40">
        <v>2894989.12</v>
      </c>
      <c r="H262" s="40">
        <v>5359067.91</v>
      </c>
      <c r="I262" s="40">
        <v>1565843.17</v>
      </c>
      <c r="J262" s="22">
        <v>0</v>
      </c>
      <c r="K262" s="38">
        <v>0</v>
      </c>
      <c r="L262" s="38">
        <v>0</v>
      </c>
      <c r="M262" s="40">
        <v>820896.58</v>
      </c>
      <c r="N262" s="40">
        <v>11379291.99</v>
      </c>
      <c r="O262" s="40">
        <v>1399411.44</v>
      </c>
      <c r="P262" s="38">
        <v>0</v>
      </c>
      <c r="Q262" s="40">
        <v>100000</v>
      </c>
      <c r="R262" s="40">
        <v>804033.98</v>
      </c>
      <c r="S262" s="40">
        <v>0</v>
      </c>
      <c r="T262" s="40">
        <v>0</v>
      </c>
    </row>
    <row r="263" spans="1:20" ht="24.75" customHeight="1" x14ac:dyDescent="0.3">
      <c r="A263" s="60">
        <v>239</v>
      </c>
      <c r="B263" s="48" t="s">
        <v>297</v>
      </c>
      <c r="C263" s="41">
        <f t="shared" si="23"/>
        <v>54383091.849999994</v>
      </c>
      <c r="D263" s="38">
        <v>0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22">
        <v>0</v>
      </c>
      <c r="K263" s="38">
        <v>0</v>
      </c>
      <c r="L263" s="38">
        <v>0</v>
      </c>
      <c r="M263" s="38">
        <v>0</v>
      </c>
      <c r="N263" s="40">
        <v>53243677.159999996</v>
      </c>
      <c r="O263" s="38">
        <v>0</v>
      </c>
      <c r="P263" s="38">
        <v>0</v>
      </c>
      <c r="Q263" s="38">
        <v>0</v>
      </c>
      <c r="R263" s="40">
        <v>1139414.69</v>
      </c>
      <c r="S263" s="40">
        <v>0</v>
      </c>
      <c r="T263" s="40">
        <v>0</v>
      </c>
    </row>
    <row r="264" spans="1:20" ht="24.75" customHeight="1" x14ac:dyDescent="0.3">
      <c r="A264" s="60">
        <v>240</v>
      </c>
      <c r="B264" s="48" t="s">
        <v>298</v>
      </c>
      <c r="C264" s="41">
        <f t="shared" si="23"/>
        <v>130675945.83999999</v>
      </c>
      <c r="D264" s="40">
        <v>22485224.579999998</v>
      </c>
      <c r="E264" s="40">
        <v>3554365.4</v>
      </c>
      <c r="F264" s="40">
        <v>10759682.210000001</v>
      </c>
      <c r="G264" s="40">
        <v>9117719.9299999997</v>
      </c>
      <c r="H264" s="40">
        <v>15511714.210000001</v>
      </c>
      <c r="I264" s="40">
        <v>5775843.7699999996</v>
      </c>
      <c r="J264" s="22">
        <v>0</v>
      </c>
      <c r="K264" s="38">
        <v>0</v>
      </c>
      <c r="L264" s="40">
        <v>19568326.890000001</v>
      </c>
      <c r="M264" s="40">
        <v>2441565</v>
      </c>
      <c r="N264" s="40">
        <v>33669885.259999998</v>
      </c>
      <c r="O264" s="40">
        <v>4613172.0999999996</v>
      </c>
      <c r="P264" s="38">
        <v>0</v>
      </c>
      <c r="Q264" s="40">
        <v>450000</v>
      </c>
      <c r="R264" s="40">
        <v>2728446.49</v>
      </c>
      <c r="S264" s="40">
        <v>0</v>
      </c>
      <c r="T264" s="40">
        <v>0</v>
      </c>
    </row>
    <row r="265" spans="1:20" ht="24.75" customHeight="1" x14ac:dyDescent="0.3">
      <c r="A265" s="60">
        <v>241</v>
      </c>
      <c r="B265" s="48" t="s">
        <v>299</v>
      </c>
      <c r="C265" s="41">
        <f t="shared" si="23"/>
        <v>28004244.140000001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22">
        <v>0</v>
      </c>
      <c r="K265" s="38">
        <v>0</v>
      </c>
      <c r="L265" s="40">
        <v>27417509.440000001</v>
      </c>
      <c r="M265" s="38">
        <v>0</v>
      </c>
      <c r="N265" s="38">
        <v>0</v>
      </c>
      <c r="O265" s="38">
        <v>0</v>
      </c>
      <c r="P265" s="38">
        <v>0</v>
      </c>
      <c r="Q265" s="38">
        <v>0</v>
      </c>
      <c r="R265" s="40">
        <v>586734.69999999995</v>
      </c>
      <c r="S265" s="40">
        <v>0</v>
      </c>
      <c r="T265" s="40">
        <v>0</v>
      </c>
    </row>
    <row r="266" spans="1:20" ht="24.75" customHeight="1" x14ac:dyDescent="0.3">
      <c r="A266" s="60">
        <v>242</v>
      </c>
      <c r="B266" s="48" t="s">
        <v>300</v>
      </c>
      <c r="C266" s="41">
        <f t="shared" si="23"/>
        <v>35738072.600000001</v>
      </c>
      <c r="D266" s="40">
        <v>7602471.9100000001</v>
      </c>
      <c r="E266" s="40">
        <v>954484.86</v>
      </c>
      <c r="F266" s="40">
        <v>2099866.69</v>
      </c>
      <c r="G266" s="40">
        <v>2276446.39</v>
      </c>
      <c r="H266" s="40">
        <v>4214050.66</v>
      </c>
      <c r="I266" s="38">
        <v>0</v>
      </c>
      <c r="J266" s="22">
        <v>0</v>
      </c>
      <c r="K266" s="38">
        <v>0</v>
      </c>
      <c r="L266" s="40">
        <v>7236862.3099999996</v>
      </c>
      <c r="M266" s="40">
        <v>609010.05000000005</v>
      </c>
      <c r="N266" s="40">
        <v>8947995.0099999998</v>
      </c>
      <c r="O266" s="40">
        <v>1038786.13</v>
      </c>
      <c r="P266" s="38">
        <v>0</v>
      </c>
      <c r="Q266" s="38">
        <v>0</v>
      </c>
      <c r="R266" s="40">
        <v>758098.59</v>
      </c>
      <c r="S266" s="40">
        <v>0</v>
      </c>
      <c r="T266" s="40">
        <v>0</v>
      </c>
    </row>
    <row r="267" spans="1:20" ht="24.75" customHeight="1" x14ac:dyDescent="0.3">
      <c r="A267" s="60">
        <v>243</v>
      </c>
      <c r="B267" s="48" t="s">
        <v>301</v>
      </c>
      <c r="C267" s="41">
        <f t="shared" si="23"/>
        <v>7344569.9699999997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22">
        <v>0</v>
      </c>
      <c r="K267" s="38">
        <v>0</v>
      </c>
      <c r="L267" s="40">
        <v>7190689.2199999997</v>
      </c>
      <c r="M267" s="38">
        <v>0</v>
      </c>
      <c r="N267" s="38">
        <v>0</v>
      </c>
      <c r="O267" s="38">
        <v>0</v>
      </c>
      <c r="P267" s="38">
        <v>0</v>
      </c>
      <c r="Q267" s="38">
        <v>0</v>
      </c>
      <c r="R267" s="40">
        <v>153880.75</v>
      </c>
      <c r="S267" s="40">
        <v>0</v>
      </c>
      <c r="T267" s="40">
        <v>0</v>
      </c>
    </row>
    <row r="268" spans="1:20" ht="24.75" customHeight="1" x14ac:dyDescent="0.3">
      <c r="A268" s="60">
        <v>244</v>
      </c>
      <c r="B268" s="48" t="s">
        <v>86</v>
      </c>
      <c r="C268" s="41">
        <f t="shared" si="23"/>
        <v>27995036</v>
      </c>
      <c r="D268" s="40">
        <v>6305271.7800000003</v>
      </c>
      <c r="E268" s="40">
        <v>996709.63</v>
      </c>
      <c r="F268" s="40">
        <v>3017213.39</v>
      </c>
      <c r="G268" s="40">
        <v>2556776.87</v>
      </c>
      <c r="H268" s="40">
        <v>4349770.83</v>
      </c>
      <c r="I268" s="38">
        <v>0</v>
      </c>
      <c r="J268" s="22">
        <v>0</v>
      </c>
      <c r="K268" s="38">
        <v>0</v>
      </c>
      <c r="L268" s="38">
        <v>0</v>
      </c>
      <c r="M268" s="38">
        <v>0</v>
      </c>
      <c r="N268" s="40">
        <v>8889133.1600000001</v>
      </c>
      <c r="O268" s="40">
        <v>1293618.56</v>
      </c>
      <c r="P268" s="38">
        <v>0</v>
      </c>
      <c r="Q268" s="38">
        <v>0</v>
      </c>
      <c r="R268" s="40">
        <v>586541.78</v>
      </c>
      <c r="S268" s="40">
        <v>0</v>
      </c>
      <c r="T268" s="40">
        <v>0</v>
      </c>
    </row>
    <row r="269" spans="1:20" ht="24.75" customHeight="1" x14ac:dyDescent="0.3">
      <c r="A269" s="60">
        <v>245</v>
      </c>
      <c r="B269" s="48" t="s">
        <v>87</v>
      </c>
      <c r="C269" s="41">
        <f t="shared" si="23"/>
        <v>42842832.860000007</v>
      </c>
      <c r="D269" s="40">
        <v>13825679.91</v>
      </c>
      <c r="E269" s="40">
        <v>2326445.2799999998</v>
      </c>
      <c r="F269" s="40">
        <v>6837235.04</v>
      </c>
      <c r="G269" s="40">
        <v>5818845.9100000001</v>
      </c>
      <c r="H269" s="38">
        <v>0</v>
      </c>
      <c r="I269" s="38">
        <v>0</v>
      </c>
      <c r="J269" s="22">
        <v>0</v>
      </c>
      <c r="K269" s="38">
        <v>0</v>
      </c>
      <c r="L269" s="40">
        <v>11832624.98</v>
      </c>
      <c r="M269" s="40">
        <v>1304374.3400000001</v>
      </c>
      <c r="N269" s="38">
        <v>0</v>
      </c>
      <c r="O269" s="38">
        <v>0</v>
      </c>
      <c r="P269" s="38">
        <v>0</v>
      </c>
      <c r="Q269" s="38">
        <v>0</v>
      </c>
      <c r="R269" s="40">
        <v>897627.4</v>
      </c>
      <c r="S269" s="40">
        <v>0</v>
      </c>
      <c r="T269" s="40">
        <v>0</v>
      </c>
    </row>
    <row r="270" spans="1:20" ht="24.75" customHeight="1" x14ac:dyDescent="0.3">
      <c r="A270" s="60">
        <v>246</v>
      </c>
      <c r="B270" s="48" t="s">
        <v>302</v>
      </c>
      <c r="C270" s="41">
        <f t="shared" si="23"/>
        <v>10203071.220000001</v>
      </c>
      <c r="D270" s="38">
        <v>0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21">
        <v>3</v>
      </c>
      <c r="K270" s="40">
        <v>9914403</v>
      </c>
      <c r="L270" s="38">
        <v>0</v>
      </c>
      <c r="M270" s="38">
        <v>0</v>
      </c>
      <c r="N270" s="38">
        <v>0</v>
      </c>
      <c r="O270" s="38">
        <v>0</v>
      </c>
      <c r="P270" s="38">
        <v>0</v>
      </c>
      <c r="Q270" s="40">
        <v>76500</v>
      </c>
      <c r="R270" s="40">
        <v>212168.22</v>
      </c>
      <c r="S270" s="40">
        <v>0</v>
      </c>
      <c r="T270" s="40">
        <v>0</v>
      </c>
    </row>
    <row r="271" spans="1:20" ht="24.75" customHeight="1" x14ac:dyDescent="0.3">
      <c r="A271" s="60">
        <v>247</v>
      </c>
      <c r="B271" s="48" t="s">
        <v>303</v>
      </c>
      <c r="C271" s="41">
        <f t="shared" ref="C271:C302" si="24">D271+E271+F271+G271+H271+I271+K271+L271+M271+N271+O271+P271+Q271+R271</f>
        <v>14243356.309999999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22">
        <v>0</v>
      </c>
      <c r="K271" s="38">
        <v>0</v>
      </c>
      <c r="L271" s="40">
        <v>3507260.42</v>
      </c>
      <c r="M271" s="38">
        <v>0</v>
      </c>
      <c r="N271" s="40">
        <v>10437674.289999999</v>
      </c>
      <c r="O271" s="38">
        <v>0</v>
      </c>
      <c r="P271" s="38">
        <v>0</v>
      </c>
      <c r="Q271" s="38">
        <v>0</v>
      </c>
      <c r="R271" s="40">
        <v>298421.59999999998</v>
      </c>
      <c r="S271" s="40">
        <v>0</v>
      </c>
      <c r="T271" s="40">
        <v>0</v>
      </c>
    </row>
    <row r="272" spans="1:20" ht="24.75" customHeight="1" x14ac:dyDescent="0.3">
      <c r="A272" s="60">
        <v>248</v>
      </c>
      <c r="B272" s="48" t="s">
        <v>82</v>
      </c>
      <c r="C272" s="41">
        <f t="shared" si="24"/>
        <v>311527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22">
        <v>0</v>
      </c>
      <c r="K272" s="38">
        <v>0</v>
      </c>
      <c r="L272" s="38">
        <v>0</v>
      </c>
      <c r="M272" s="40">
        <v>305000</v>
      </c>
      <c r="N272" s="38">
        <v>0</v>
      </c>
      <c r="O272" s="38">
        <v>0</v>
      </c>
      <c r="P272" s="38">
        <v>0</v>
      </c>
      <c r="Q272" s="38">
        <v>0</v>
      </c>
      <c r="R272" s="40">
        <v>6527</v>
      </c>
      <c r="S272" s="40">
        <v>0</v>
      </c>
      <c r="T272" s="40">
        <v>0</v>
      </c>
    </row>
    <row r="273" spans="1:20" ht="24.75" customHeight="1" x14ac:dyDescent="0.3">
      <c r="A273" s="60">
        <v>249</v>
      </c>
      <c r="B273" s="48" t="s">
        <v>304</v>
      </c>
      <c r="C273" s="41">
        <f t="shared" si="24"/>
        <v>15453866.710000001</v>
      </c>
      <c r="D273" s="38">
        <v>0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21">
        <v>4</v>
      </c>
      <c r="K273" s="40">
        <v>15030220</v>
      </c>
      <c r="L273" s="38">
        <v>0</v>
      </c>
      <c r="M273" s="38">
        <v>0</v>
      </c>
      <c r="N273" s="38">
        <v>0</v>
      </c>
      <c r="O273" s="38">
        <v>0</v>
      </c>
      <c r="P273" s="38">
        <v>0</v>
      </c>
      <c r="Q273" s="40">
        <v>102000</v>
      </c>
      <c r="R273" s="40">
        <v>321646.71000000002</v>
      </c>
      <c r="S273" s="40">
        <v>0</v>
      </c>
      <c r="T273" s="40">
        <v>0</v>
      </c>
    </row>
    <row r="274" spans="1:20" ht="24.75" customHeight="1" x14ac:dyDescent="0.3">
      <c r="A274" s="60">
        <v>250</v>
      </c>
      <c r="B274" s="48" t="s">
        <v>305</v>
      </c>
      <c r="C274" s="41">
        <f t="shared" si="24"/>
        <v>7765507.6399999997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22">
        <v>0</v>
      </c>
      <c r="K274" s="38">
        <v>0</v>
      </c>
      <c r="L274" s="40">
        <v>7564258</v>
      </c>
      <c r="M274" s="38">
        <v>0</v>
      </c>
      <c r="N274" s="38">
        <v>0</v>
      </c>
      <c r="O274" s="38">
        <v>0</v>
      </c>
      <c r="P274" s="38">
        <v>0</v>
      </c>
      <c r="Q274" s="38">
        <v>0</v>
      </c>
      <c r="R274" s="40">
        <v>201249.64</v>
      </c>
      <c r="S274" s="40">
        <v>0</v>
      </c>
      <c r="T274" s="40">
        <v>0</v>
      </c>
    </row>
    <row r="275" spans="1:20" ht="24.75" customHeight="1" x14ac:dyDescent="0.3">
      <c r="A275" s="60">
        <v>251</v>
      </c>
      <c r="B275" s="48" t="s">
        <v>306</v>
      </c>
      <c r="C275" s="41">
        <f t="shared" si="24"/>
        <v>3773072.82</v>
      </c>
      <c r="D275" s="38">
        <v>0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22">
        <v>0</v>
      </c>
      <c r="K275" s="38">
        <v>0</v>
      </c>
      <c r="L275" s="40">
        <v>3694020.78</v>
      </c>
      <c r="M275" s="38">
        <v>0</v>
      </c>
      <c r="N275" s="38">
        <v>0</v>
      </c>
      <c r="O275" s="38">
        <v>0</v>
      </c>
      <c r="P275" s="38">
        <v>0</v>
      </c>
      <c r="Q275" s="38">
        <v>0</v>
      </c>
      <c r="R275" s="40">
        <v>79052.039999999994</v>
      </c>
      <c r="S275" s="40">
        <v>0</v>
      </c>
      <c r="T275" s="40">
        <v>0</v>
      </c>
    </row>
    <row r="276" spans="1:20" ht="24.75" customHeight="1" x14ac:dyDescent="0.3">
      <c r="A276" s="60">
        <v>252</v>
      </c>
      <c r="B276" s="48" t="s">
        <v>307</v>
      </c>
      <c r="C276" s="41">
        <f t="shared" si="24"/>
        <v>17005118.710000001</v>
      </c>
      <c r="D276" s="38">
        <v>0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21">
        <v>5</v>
      </c>
      <c r="K276" s="40">
        <v>16524005</v>
      </c>
      <c r="L276" s="38">
        <v>0</v>
      </c>
      <c r="M276" s="38">
        <v>0</v>
      </c>
      <c r="N276" s="38">
        <v>0</v>
      </c>
      <c r="O276" s="38">
        <v>0</v>
      </c>
      <c r="P276" s="38">
        <v>0</v>
      </c>
      <c r="Q276" s="40">
        <v>127500</v>
      </c>
      <c r="R276" s="40">
        <v>353613.71</v>
      </c>
      <c r="S276" s="40">
        <v>0</v>
      </c>
      <c r="T276" s="40">
        <v>0</v>
      </c>
    </row>
    <row r="277" spans="1:20" ht="24.75" customHeight="1" x14ac:dyDescent="0.3">
      <c r="A277" s="60">
        <v>253</v>
      </c>
      <c r="B277" s="48" t="s">
        <v>308</v>
      </c>
      <c r="C277" s="41">
        <f t="shared" si="24"/>
        <v>10203071.220000001</v>
      </c>
      <c r="D277" s="38">
        <v>0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21">
        <v>3</v>
      </c>
      <c r="K277" s="40">
        <v>9914403</v>
      </c>
      <c r="L277" s="38">
        <v>0</v>
      </c>
      <c r="M277" s="38">
        <v>0</v>
      </c>
      <c r="N277" s="38">
        <v>0</v>
      </c>
      <c r="O277" s="38">
        <v>0</v>
      </c>
      <c r="P277" s="38">
        <v>0</v>
      </c>
      <c r="Q277" s="40">
        <v>76500</v>
      </c>
      <c r="R277" s="40">
        <v>212168.22</v>
      </c>
      <c r="S277" s="40">
        <v>0</v>
      </c>
      <c r="T277" s="40">
        <v>0</v>
      </c>
    </row>
    <row r="278" spans="1:20" ht="24.75" customHeight="1" x14ac:dyDescent="0.3">
      <c r="A278" s="60">
        <v>254</v>
      </c>
      <c r="B278" s="48" t="s">
        <v>309</v>
      </c>
      <c r="C278" s="41">
        <f t="shared" si="24"/>
        <v>10203071.220000001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21">
        <v>3</v>
      </c>
      <c r="K278" s="40">
        <v>9914403</v>
      </c>
      <c r="L278" s="38">
        <v>0</v>
      </c>
      <c r="M278" s="38">
        <v>0</v>
      </c>
      <c r="N278" s="38">
        <v>0</v>
      </c>
      <c r="O278" s="38">
        <v>0</v>
      </c>
      <c r="P278" s="38">
        <v>0</v>
      </c>
      <c r="Q278" s="40">
        <v>76500</v>
      </c>
      <c r="R278" s="40">
        <v>212168.22</v>
      </c>
      <c r="S278" s="40">
        <v>0</v>
      </c>
      <c r="T278" s="40">
        <v>0</v>
      </c>
    </row>
    <row r="279" spans="1:20" ht="24.75" customHeight="1" x14ac:dyDescent="0.3">
      <c r="A279" s="60">
        <v>255</v>
      </c>
      <c r="B279" s="48" t="s">
        <v>310</v>
      </c>
      <c r="C279" s="41">
        <f t="shared" si="24"/>
        <v>8235317.8399999999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21">
        <v>2</v>
      </c>
      <c r="K279" s="40">
        <v>8012843</v>
      </c>
      <c r="L279" s="38">
        <v>0</v>
      </c>
      <c r="M279" s="38">
        <v>0</v>
      </c>
      <c r="N279" s="38">
        <v>0</v>
      </c>
      <c r="O279" s="38">
        <v>0</v>
      </c>
      <c r="P279" s="38">
        <v>0</v>
      </c>
      <c r="Q279" s="40">
        <v>51000</v>
      </c>
      <c r="R279" s="40">
        <v>171474.84</v>
      </c>
      <c r="S279" s="40">
        <v>0</v>
      </c>
      <c r="T279" s="40">
        <v>0</v>
      </c>
    </row>
    <row r="280" spans="1:20" ht="24.75" customHeight="1" x14ac:dyDescent="0.3">
      <c r="A280" s="60">
        <v>256</v>
      </c>
      <c r="B280" s="48" t="s">
        <v>311</v>
      </c>
      <c r="C280" s="41">
        <f t="shared" si="24"/>
        <v>3418023.74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21">
        <v>1</v>
      </c>
      <c r="K280" s="40">
        <v>3304801</v>
      </c>
      <c r="L280" s="38">
        <v>0</v>
      </c>
      <c r="M280" s="38">
        <v>0</v>
      </c>
      <c r="N280" s="38">
        <v>0</v>
      </c>
      <c r="O280" s="38">
        <v>0</v>
      </c>
      <c r="P280" s="38">
        <v>0</v>
      </c>
      <c r="Q280" s="40">
        <v>42500</v>
      </c>
      <c r="R280" s="40">
        <v>70722.740000000005</v>
      </c>
      <c r="S280" s="40">
        <v>0</v>
      </c>
      <c r="T280" s="40">
        <v>0</v>
      </c>
    </row>
    <row r="281" spans="1:20" ht="24.75" customHeight="1" x14ac:dyDescent="0.3">
      <c r="A281" s="60">
        <v>257</v>
      </c>
      <c r="B281" s="48" t="s">
        <v>312</v>
      </c>
      <c r="C281" s="41">
        <f t="shared" si="24"/>
        <v>3418023.74</v>
      </c>
      <c r="D281" s="38">
        <v>0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21">
        <v>1</v>
      </c>
      <c r="K281" s="40">
        <v>3304801</v>
      </c>
      <c r="L281" s="38">
        <v>0</v>
      </c>
      <c r="M281" s="38">
        <v>0</v>
      </c>
      <c r="N281" s="38">
        <v>0</v>
      </c>
      <c r="O281" s="38">
        <v>0</v>
      </c>
      <c r="P281" s="38">
        <v>0</v>
      </c>
      <c r="Q281" s="40">
        <v>42500</v>
      </c>
      <c r="R281" s="40">
        <v>70722.740000000005</v>
      </c>
      <c r="S281" s="40">
        <v>0</v>
      </c>
      <c r="T281" s="40">
        <v>0</v>
      </c>
    </row>
    <row r="282" spans="1:20" ht="24.75" customHeight="1" x14ac:dyDescent="0.3">
      <c r="A282" s="60">
        <v>258</v>
      </c>
      <c r="B282" s="48" t="s">
        <v>313</v>
      </c>
      <c r="C282" s="41">
        <f t="shared" si="24"/>
        <v>8711160.5199999996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21">
        <v>2</v>
      </c>
      <c r="K282" s="40">
        <v>8478716</v>
      </c>
      <c r="L282" s="38">
        <v>0</v>
      </c>
      <c r="M282" s="38">
        <v>0</v>
      </c>
      <c r="N282" s="38">
        <v>0</v>
      </c>
      <c r="O282" s="38">
        <v>0</v>
      </c>
      <c r="P282" s="38">
        <v>0</v>
      </c>
      <c r="Q282" s="40">
        <v>51000</v>
      </c>
      <c r="R282" s="40">
        <v>181444.52</v>
      </c>
      <c r="S282" s="40">
        <v>0</v>
      </c>
      <c r="T282" s="40">
        <v>0</v>
      </c>
    </row>
    <row r="283" spans="1:20" ht="24.75" customHeight="1" x14ac:dyDescent="0.3">
      <c r="A283" s="60">
        <v>259</v>
      </c>
      <c r="B283" s="48" t="s">
        <v>314</v>
      </c>
      <c r="C283" s="41">
        <f t="shared" si="24"/>
        <v>3418023.74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21">
        <v>1</v>
      </c>
      <c r="K283" s="40">
        <v>3304801</v>
      </c>
      <c r="L283" s="38">
        <v>0</v>
      </c>
      <c r="M283" s="38">
        <v>0</v>
      </c>
      <c r="N283" s="38">
        <v>0</v>
      </c>
      <c r="O283" s="38">
        <v>0</v>
      </c>
      <c r="P283" s="38">
        <v>0</v>
      </c>
      <c r="Q283" s="40">
        <v>42500</v>
      </c>
      <c r="R283" s="40">
        <v>70722.740000000005</v>
      </c>
      <c r="S283" s="40">
        <v>0</v>
      </c>
      <c r="T283" s="40">
        <v>0</v>
      </c>
    </row>
    <row r="284" spans="1:20" ht="24.75" customHeight="1" x14ac:dyDescent="0.3">
      <c r="A284" s="60">
        <v>260</v>
      </c>
      <c r="B284" s="48" t="s">
        <v>315</v>
      </c>
      <c r="C284" s="41">
        <f t="shared" si="24"/>
        <v>6802047.4800000004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21">
        <v>2</v>
      </c>
      <c r="K284" s="40">
        <v>6609602</v>
      </c>
      <c r="L284" s="38">
        <v>0</v>
      </c>
      <c r="M284" s="38">
        <v>0</v>
      </c>
      <c r="N284" s="38">
        <v>0</v>
      </c>
      <c r="O284" s="38">
        <v>0</v>
      </c>
      <c r="P284" s="38">
        <v>0</v>
      </c>
      <c r="Q284" s="40">
        <v>51000</v>
      </c>
      <c r="R284" s="40">
        <v>141445.48000000001</v>
      </c>
      <c r="S284" s="40">
        <v>0</v>
      </c>
      <c r="T284" s="40">
        <v>0</v>
      </c>
    </row>
    <row r="285" spans="1:20" ht="24.75" customHeight="1" x14ac:dyDescent="0.3">
      <c r="A285" s="60">
        <v>261</v>
      </c>
      <c r="B285" s="48" t="s">
        <v>316</v>
      </c>
      <c r="C285" s="41">
        <f t="shared" si="24"/>
        <v>10203071.220000001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21">
        <v>3</v>
      </c>
      <c r="K285" s="40">
        <v>9914403</v>
      </c>
      <c r="L285" s="38">
        <v>0</v>
      </c>
      <c r="M285" s="38">
        <v>0</v>
      </c>
      <c r="N285" s="38">
        <v>0</v>
      </c>
      <c r="O285" s="38">
        <v>0</v>
      </c>
      <c r="P285" s="38">
        <v>0</v>
      </c>
      <c r="Q285" s="40">
        <v>76500</v>
      </c>
      <c r="R285" s="40">
        <v>212168.22</v>
      </c>
      <c r="S285" s="40">
        <v>0</v>
      </c>
      <c r="T285" s="40">
        <v>0</v>
      </c>
    </row>
    <row r="286" spans="1:20" ht="24.75" customHeight="1" x14ac:dyDescent="0.3">
      <c r="A286" s="60">
        <v>262</v>
      </c>
      <c r="B286" s="48" t="s">
        <v>317</v>
      </c>
      <c r="C286" s="41">
        <f t="shared" si="24"/>
        <v>7759475.1600000001</v>
      </c>
      <c r="D286" s="38">
        <v>0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21">
        <v>2</v>
      </c>
      <c r="K286" s="40">
        <v>7546970</v>
      </c>
      <c r="L286" s="38">
        <v>0</v>
      </c>
      <c r="M286" s="38">
        <v>0</v>
      </c>
      <c r="N286" s="38">
        <v>0</v>
      </c>
      <c r="O286" s="38">
        <v>0</v>
      </c>
      <c r="P286" s="38">
        <v>0</v>
      </c>
      <c r="Q286" s="40">
        <v>51000</v>
      </c>
      <c r="R286" s="40">
        <v>161505.16</v>
      </c>
      <c r="S286" s="40">
        <v>0</v>
      </c>
      <c r="T286" s="40">
        <v>0</v>
      </c>
    </row>
    <row r="287" spans="1:20" ht="24.75" customHeight="1" x14ac:dyDescent="0.3">
      <c r="A287" s="60">
        <v>263</v>
      </c>
      <c r="B287" s="59" t="s">
        <v>318</v>
      </c>
      <c r="C287" s="41">
        <f t="shared" si="24"/>
        <v>6802047.4800000004</v>
      </c>
      <c r="D287" s="38">
        <v>0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21">
        <v>2</v>
      </c>
      <c r="K287" s="40">
        <v>6609602</v>
      </c>
      <c r="L287" s="38">
        <v>0</v>
      </c>
      <c r="M287" s="38">
        <v>0</v>
      </c>
      <c r="N287" s="38">
        <v>0</v>
      </c>
      <c r="O287" s="38">
        <v>0</v>
      </c>
      <c r="P287" s="38">
        <v>0</v>
      </c>
      <c r="Q287" s="40">
        <v>51000</v>
      </c>
      <c r="R287" s="40">
        <v>141445.48000000001</v>
      </c>
      <c r="S287" s="40">
        <v>0</v>
      </c>
      <c r="T287" s="40">
        <v>0</v>
      </c>
    </row>
    <row r="288" spans="1:20" ht="24.75" customHeight="1" x14ac:dyDescent="0.3">
      <c r="A288" s="60">
        <v>264</v>
      </c>
      <c r="B288" s="48" t="s">
        <v>319</v>
      </c>
      <c r="C288" s="41">
        <f t="shared" si="24"/>
        <v>6802047.4800000004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21">
        <v>2</v>
      </c>
      <c r="K288" s="40">
        <v>6609602</v>
      </c>
      <c r="L288" s="38">
        <v>0</v>
      </c>
      <c r="M288" s="38">
        <v>0</v>
      </c>
      <c r="N288" s="38">
        <v>0</v>
      </c>
      <c r="O288" s="38">
        <v>0</v>
      </c>
      <c r="P288" s="38">
        <v>0</v>
      </c>
      <c r="Q288" s="40">
        <v>51000</v>
      </c>
      <c r="R288" s="40">
        <v>141445.48000000001</v>
      </c>
      <c r="S288" s="40">
        <v>0</v>
      </c>
      <c r="T288" s="40">
        <v>0</v>
      </c>
    </row>
    <row r="289" spans="1:20" ht="24.75" customHeight="1" x14ac:dyDescent="0.3">
      <c r="A289" s="60">
        <v>265</v>
      </c>
      <c r="B289" s="48" t="s">
        <v>320</v>
      </c>
      <c r="C289" s="41">
        <f t="shared" si="24"/>
        <v>3418023.74</v>
      </c>
      <c r="D289" s="38">
        <v>0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21">
        <v>1</v>
      </c>
      <c r="K289" s="40">
        <v>3304801</v>
      </c>
      <c r="L289" s="38">
        <v>0</v>
      </c>
      <c r="M289" s="38">
        <v>0</v>
      </c>
      <c r="N289" s="38">
        <v>0</v>
      </c>
      <c r="O289" s="38">
        <v>0</v>
      </c>
      <c r="P289" s="38">
        <v>0</v>
      </c>
      <c r="Q289" s="40">
        <v>42500</v>
      </c>
      <c r="R289" s="40">
        <v>70722.740000000005</v>
      </c>
      <c r="S289" s="40">
        <v>0</v>
      </c>
      <c r="T289" s="40">
        <v>0</v>
      </c>
    </row>
    <row r="290" spans="1:20" ht="24.75" customHeight="1" x14ac:dyDescent="0.3">
      <c r="A290" s="60">
        <v>266</v>
      </c>
      <c r="B290" s="48" t="s">
        <v>321</v>
      </c>
      <c r="C290" s="41">
        <f t="shared" si="24"/>
        <v>10203071.220000001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21">
        <v>3</v>
      </c>
      <c r="K290" s="40">
        <v>9914403</v>
      </c>
      <c r="L290" s="38">
        <v>0</v>
      </c>
      <c r="M290" s="38">
        <v>0</v>
      </c>
      <c r="N290" s="38">
        <v>0</v>
      </c>
      <c r="O290" s="38">
        <v>0</v>
      </c>
      <c r="P290" s="38">
        <v>0</v>
      </c>
      <c r="Q290" s="40">
        <v>76500</v>
      </c>
      <c r="R290" s="40">
        <v>212168.22</v>
      </c>
      <c r="S290" s="40">
        <v>0</v>
      </c>
      <c r="T290" s="40">
        <v>0</v>
      </c>
    </row>
    <row r="291" spans="1:20" ht="24.75" customHeight="1" x14ac:dyDescent="0.3">
      <c r="A291" s="60">
        <v>267</v>
      </c>
      <c r="B291" s="48" t="s">
        <v>322</v>
      </c>
      <c r="C291" s="41">
        <f t="shared" si="24"/>
        <v>3418023.74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21">
        <v>1</v>
      </c>
      <c r="K291" s="40">
        <v>3304801</v>
      </c>
      <c r="L291" s="38">
        <v>0</v>
      </c>
      <c r="M291" s="38">
        <v>0</v>
      </c>
      <c r="N291" s="38">
        <v>0</v>
      </c>
      <c r="O291" s="38">
        <v>0</v>
      </c>
      <c r="P291" s="38">
        <v>0</v>
      </c>
      <c r="Q291" s="40">
        <v>42500</v>
      </c>
      <c r="R291" s="40">
        <v>70722.740000000005</v>
      </c>
      <c r="S291" s="40">
        <v>0</v>
      </c>
      <c r="T291" s="40">
        <v>0</v>
      </c>
    </row>
    <row r="292" spans="1:20" ht="24.75" customHeight="1" x14ac:dyDescent="0.3">
      <c r="A292" s="60">
        <v>268</v>
      </c>
      <c r="B292" s="48" t="s">
        <v>323</v>
      </c>
      <c r="C292" s="41">
        <f t="shared" si="24"/>
        <v>3418023.74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21">
        <v>1</v>
      </c>
      <c r="K292" s="40">
        <v>3304801</v>
      </c>
      <c r="L292" s="38">
        <v>0</v>
      </c>
      <c r="M292" s="38">
        <v>0</v>
      </c>
      <c r="N292" s="38">
        <v>0</v>
      </c>
      <c r="O292" s="38">
        <v>0</v>
      </c>
      <c r="P292" s="38">
        <v>0</v>
      </c>
      <c r="Q292" s="40">
        <v>42500</v>
      </c>
      <c r="R292" s="40">
        <v>70722.740000000005</v>
      </c>
      <c r="S292" s="40">
        <v>0</v>
      </c>
      <c r="T292" s="40">
        <v>0</v>
      </c>
    </row>
    <row r="293" spans="1:20" ht="24.75" customHeight="1" x14ac:dyDescent="0.3">
      <c r="A293" s="60">
        <v>269</v>
      </c>
      <c r="B293" s="48" t="s">
        <v>324</v>
      </c>
      <c r="C293" s="41">
        <f t="shared" si="24"/>
        <v>13604094.970000001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21">
        <v>4</v>
      </c>
      <c r="K293" s="40">
        <v>13219204</v>
      </c>
      <c r="L293" s="38">
        <v>0</v>
      </c>
      <c r="M293" s="38">
        <v>0</v>
      </c>
      <c r="N293" s="38">
        <v>0</v>
      </c>
      <c r="O293" s="38">
        <v>0</v>
      </c>
      <c r="P293" s="38">
        <v>0</v>
      </c>
      <c r="Q293" s="40">
        <v>102000</v>
      </c>
      <c r="R293" s="40">
        <v>282890.96999999997</v>
      </c>
      <c r="S293" s="40">
        <v>0</v>
      </c>
      <c r="T293" s="40">
        <v>0</v>
      </c>
    </row>
    <row r="294" spans="1:20" ht="24.75" customHeight="1" x14ac:dyDescent="0.3">
      <c r="A294" s="60">
        <v>270</v>
      </c>
      <c r="B294" s="48" t="s">
        <v>325</v>
      </c>
      <c r="C294" s="41">
        <f t="shared" si="24"/>
        <v>6802047.4800000004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21">
        <v>2</v>
      </c>
      <c r="K294" s="40">
        <v>6609602</v>
      </c>
      <c r="L294" s="38">
        <v>0</v>
      </c>
      <c r="M294" s="38">
        <v>0</v>
      </c>
      <c r="N294" s="38">
        <v>0</v>
      </c>
      <c r="O294" s="38">
        <v>0</v>
      </c>
      <c r="P294" s="38">
        <v>0</v>
      </c>
      <c r="Q294" s="40">
        <v>51000</v>
      </c>
      <c r="R294" s="40">
        <v>141445.48000000001</v>
      </c>
      <c r="S294" s="40">
        <v>0</v>
      </c>
      <c r="T294" s="40">
        <v>0</v>
      </c>
    </row>
    <row r="295" spans="1:20" ht="24.75" customHeight="1" x14ac:dyDescent="0.3">
      <c r="A295" s="60">
        <v>271</v>
      </c>
      <c r="B295" s="48" t="s">
        <v>326</v>
      </c>
      <c r="C295" s="41">
        <f t="shared" si="24"/>
        <v>3418023.74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21">
        <v>1</v>
      </c>
      <c r="K295" s="40">
        <v>3304801</v>
      </c>
      <c r="L295" s="38">
        <v>0</v>
      </c>
      <c r="M295" s="38">
        <v>0</v>
      </c>
      <c r="N295" s="38">
        <v>0</v>
      </c>
      <c r="O295" s="38">
        <v>0</v>
      </c>
      <c r="P295" s="38">
        <v>0</v>
      </c>
      <c r="Q295" s="40">
        <v>42500</v>
      </c>
      <c r="R295" s="40">
        <v>70722.740000000005</v>
      </c>
      <c r="S295" s="40">
        <v>0</v>
      </c>
      <c r="T295" s="40">
        <v>0</v>
      </c>
    </row>
    <row r="296" spans="1:20" ht="24.75" customHeight="1" x14ac:dyDescent="0.3">
      <c r="A296" s="60">
        <v>272</v>
      </c>
      <c r="B296" s="48" t="s">
        <v>327</v>
      </c>
      <c r="C296" s="41">
        <f t="shared" si="24"/>
        <v>8235317.8399999999</v>
      </c>
      <c r="D296" s="38">
        <v>0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21">
        <v>2</v>
      </c>
      <c r="K296" s="40">
        <v>8012843</v>
      </c>
      <c r="L296" s="38">
        <v>0</v>
      </c>
      <c r="M296" s="38">
        <v>0</v>
      </c>
      <c r="N296" s="38">
        <v>0</v>
      </c>
      <c r="O296" s="38">
        <v>0</v>
      </c>
      <c r="P296" s="38">
        <v>0</v>
      </c>
      <c r="Q296" s="40">
        <v>51000</v>
      </c>
      <c r="R296" s="40">
        <v>171474.84</v>
      </c>
      <c r="S296" s="40">
        <v>0</v>
      </c>
      <c r="T296" s="40">
        <v>0</v>
      </c>
    </row>
    <row r="297" spans="1:20" ht="24.75" customHeight="1" x14ac:dyDescent="0.3">
      <c r="A297" s="60">
        <v>273</v>
      </c>
      <c r="B297" s="48" t="s">
        <v>328</v>
      </c>
      <c r="C297" s="41">
        <f t="shared" si="24"/>
        <v>10203071.220000001</v>
      </c>
      <c r="D297" s="38">
        <v>0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21">
        <v>3</v>
      </c>
      <c r="K297" s="40">
        <v>9914403</v>
      </c>
      <c r="L297" s="38">
        <v>0</v>
      </c>
      <c r="M297" s="38">
        <v>0</v>
      </c>
      <c r="N297" s="38">
        <v>0</v>
      </c>
      <c r="O297" s="38">
        <v>0</v>
      </c>
      <c r="P297" s="38">
        <v>0</v>
      </c>
      <c r="Q297" s="40">
        <v>76500</v>
      </c>
      <c r="R297" s="40">
        <v>212168.22</v>
      </c>
      <c r="S297" s="40">
        <v>0</v>
      </c>
      <c r="T297" s="40">
        <v>0</v>
      </c>
    </row>
    <row r="298" spans="1:20" ht="24.75" customHeight="1" x14ac:dyDescent="0.3">
      <c r="A298" s="60">
        <v>274</v>
      </c>
      <c r="B298" s="48" t="s">
        <v>329</v>
      </c>
      <c r="C298" s="41">
        <f t="shared" si="24"/>
        <v>34935123.289999999</v>
      </c>
      <c r="D298" s="38">
        <v>0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21">
        <v>10</v>
      </c>
      <c r="K298" s="40">
        <v>33953518</v>
      </c>
      <c r="L298" s="38">
        <v>0</v>
      </c>
      <c r="M298" s="38">
        <v>0</v>
      </c>
      <c r="N298" s="38">
        <v>0</v>
      </c>
      <c r="O298" s="38">
        <v>0</v>
      </c>
      <c r="P298" s="38">
        <v>0</v>
      </c>
      <c r="Q298" s="40">
        <v>255000</v>
      </c>
      <c r="R298" s="40">
        <v>726605.29</v>
      </c>
      <c r="S298" s="40">
        <v>0</v>
      </c>
      <c r="T298" s="40">
        <v>0</v>
      </c>
    </row>
    <row r="299" spans="1:20" ht="24.75" customHeight="1" x14ac:dyDescent="0.3">
      <c r="A299" s="60">
        <v>275</v>
      </c>
      <c r="B299" s="48" t="s">
        <v>330</v>
      </c>
      <c r="C299" s="41">
        <f t="shared" si="24"/>
        <v>7759475.1600000001</v>
      </c>
      <c r="D299" s="38">
        <v>0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21">
        <v>2</v>
      </c>
      <c r="K299" s="40">
        <v>7546970</v>
      </c>
      <c r="L299" s="38">
        <v>0</v>
      </c>
      <c r="M299" s="38">
        <v>0</v>
      </c>
      <c r="N299" s="38">
        <v>0</v>
      </c>
      <c r="O299" s="38">
        <v>0</v>
      </c>
      <c r="P299" s="38">
        <v>0</v>
      </c>
      <c r="Q299" s="40">
        <v>51000</v>
      </c>
      <c r="R299" s="40">
        <v>161505.16</v>
      </c>
      <c r="S299" s="40">
        <v>0</v>
      </c>
      <c r="T299" s="40">
        <v>0</v>
      </c>
    </row>
    <row r="300" spans="1:20" ht="24.75" customHeight="1" x14ac:dyDescent="0.3">
      <c r="A300" s="60">
        <v>276</v>
      </c>
      <c r="B300" s="59" t="s">
        <v>331</v>
      </c>
      <c r="C300" s="41">
        <f t="shared" si="24"/>
        <v>7759475.1600000001</v>
      </c>
      <c r="D300" s="38">
        <v>0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21">
        <v>2</v>
      </c>
      <c r="K300" s="40">
        <v>7546970</v>
      </c>
      <c r="L300" s="38">
        <v>0</v>
      </c>
      <c r="M300" s="38">
        <v>0</v>
      </c>
      <c r="N300" s="38">
        <v>0</v>
      </c>
      <c r="O300" s="38">
        <v>0</v>
      </c>
      <c r="P300" s="38">
        <v>0</v>
      </c>
      <c r="Q300" s="40">
        <v>51000</v>
      </c>
      <c r="R300" s="40">
        <v>161505.16</v>
      </c>
      <c r="S300" s="40">
        <v>0</v>
      </c>
      <c r="T300" s="40">
        <v>0</v>
      </c>
    </row>
    <row r="301" spans="1:20" ht="24.75" customHeight="1" x14ac:dyDescent="0.3">
      <c r="A301" s="60">
        <v>277</v>
      </c>
      <c r="B301" s="59" t="s">
        <v>332</v>
      </c>
      <c r="C301" s="41">
        <f t="shared" si="24"/>
        <v>6802047.4800000004</v>
      </c>
      <c r="D301" s="38">
        <v>0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21">
        <v>2</v>
      </c>
      <c r="K301" s="40">
        <v>6609602</v>
      </c>
      <c r="L301" s="38">
        <v>0</v>
      </c>
      <c r="M301" s="38">
        <v>0</v>
      </c>
      <c r="N301" s="38">
        <v>0</v>
      </c>
      <c r="O301" s="38">
        <v>0</v>
      </c>
      <c r="P301" s="38">
        <v>0</v>
      </c>
      <c r="Q301" s="40">
        <v>51000</v>
      </c>
      <c r="R301" s="40">
        <v>141445.48000000001</v>
      </c>
      <c r="S301" s="40">
        <v>0</v>
      </c>
      <c r="T301" s="40">
        <v>0</v>
      </c>
    </row>
    <row r="302" spans="1:20" ht="24.75" customHeight="1" x14ac:dyDescent="0.3">
      <c r="A302" s="60">
        <v>278</v>
      </c>
      <c r="B302" s="59" t="s">
        <v>333</v>
      </c>
      <c r="C302" s="41">
        <f t="shared" si="24"/>
        <v>13604094.970000001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21">
        <v>4</v>
      </c>
      <c r="K302" s="40">
        <v>13219204</v>
      </c>
      <c r="L302" s="38">
        <v>0</v>
      </c>
      <c r="M302" s="38">
        <v>0</v>
      </c>
      <c r="N302" s="38">
        <v>0</v>
      </c>
      <c r="O302" s="38">
        <v>0</v>
      </c>
      <c r="P302" s="38">
        <v>0</v>
      </c>
      <c r="Q302" s="40">
        <v>102000</v>
      </c>
      <c r="R302" s="40">
        <v>282890.96999999997</v>
      </c>
      <c r="S302" s="40">
        <v>0</v>
      </c>
      <c r="T302" s="40">
        <v>0</v>
      </c>
    </row>
    <row r="303" spans="1:20" ht="24.75" customHeight="1" x14ac:dyDescent="0.3">
      <c r="A303" s="60">
        <v>279</v>
      </c>
      <c r="B303" s="59" t="s">
        <v>334</v>
      </c>
      <c r="C303" s="41">
        <f t="shared" ref="C303:C318" si="25">D303+E303+F303+G303+H303+I303+K303+L303+M303+N303+O303+P303+Q303+R303</f>
        <v>6802047.4800000004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21">
        <v>2</v>
      </c>
      <c r="K303" s="40">
        <v>6609602</v>
      </c>
      <c r="L303" s="38">
        <v>0</v>
      </c>
      <c r="M303" s="38">
        <v>0</v>
      </c>
      <c r="N303" s="38">
        <v>0</v>
      </c>
      <c r="O303" s="38">
        <v>0</v>
      </c>
      <c r="P303" s="38">
        <v>0</v>
      </c>
      <c r="Q303" s="40">
        <v>51000</v>
      </c>
      <c r="R303" s="40">
        <v>141445.48000000001</v>
      </c>
      <c r="S303" s="40">
        <v>0</v>
      </c>
      <c r="T303" s="40">
        <v>0</v>
      </c>
    </row>
    <row r="304" spans="1:20" ht="24.75" customHeight="1" x14ac:dyDescent="0.3">
      <c r="A304" s="60">
        <v>280</v>
      </c>
      <c r="B304" s="48" t="s">
        <v>335</v>
      </c>
      <c r="C304" s="41">
        <f t="shared" si="25"/>
        <v>62409901.689999998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21">
        <v>2</v>
      </c>
      <c r="K304" s="40">
        <v>7546970</v>
      </c>
      <c r="L304" s="40">
        <v>19645974.489999998</v>
      </c>
      <c r="M304" s="38">
        <v>0</v>
      </c>
      <c r="N304" s="40">
        <v>33859436.25</v>
      </c>
      <c r="O304" s="38">
        <v>0</v>
      </c>
      <c r="P304" s="38">
        <v>0</v>
      </c>
      <c r="Q304" s="40">
        <v>51000</v>
      </c>
      <c r="R304" s="40">
        <v>1306520.95</v>
      </c>
      <c r="S304" s="40">
        <v>0</v>
      </c>
      <c r="T304" s="40">
        <v>0</v>
      </c>
    </row>
    <row r="305" spans="1:20" ht="24.75" customHeight="1" x14ac:dyDescent="0.3">
      <c r="A305" s="60">
        <v>281</v>
      </c>
      <c r="B305" s="48" t="s">
        <v>337</v>
      </c>
      <c r="C305" s="41">
        <f t="shared" si="25"/>
        <v>10203071.220000001</v>
      </c>
      <c r="D305" s="38">
        <v>0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21">
        <v>3</v>
      </c>
      <c r="K305" s="40">
        <v>9914403</v>
      </c>
      <c r="L305" s="38">
        <v>0</v>
      </c>
      <c r="M305" s="38">
        <v>0</v>
      </c>
      <c r="N305" s="38">
        <v>0</v>
      </c>
      <c r="O305" s="38">
        <v>0</v>
      </c>
      <c r="P305" s="38">
        <v>0</v>
      </c>
      <c r="Q305" s="40">
        <v>76500</v>
      </c>
      <c r="R305" s="40">
        <v>212168.22</v>
      </c>
      <c r="S305" s="40">
        <v>0</v>
      </c>
      <c r="T305" s="40">
        <v>0</v>
      </c>
    </row>
    <row r="306" spans="1:20" ht="24.75" customHeight="1" x14ac:dyDescent="0.3">
      <c r="A306" s="60">
        <v>282</v>
      </c>
      <c r="B306" s="48" t="s">
        <v>338</v>
      </c>
      <c r="C306" s="41">
        <f t="shared" si="25"/>
        <v>21823141.899999999</v>
      </c>
      <c r="D306" s="38">
        <v>0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21">
        <v>6</v>
      </c>
      <c r="K306" s="40">
        <v>21216117</v>
      </c>
      <c r="L306" s="38">
        <v>0</v>
      </c>
      <c r="M306" s="38">
        <v>0</v>
      </c>
      <c r="N306" s="38">
        <v>0</v>
      </c>
      <c r="O306" s="38">
        <v>0</v>
      </c>
      <c r="P306" s="38">
        <v>0</v>
      </c>
      <c r="Q306" s="40">
        <v>153000</v>
      </c>
      <c r="R306" s="40">
        <v>454024.9</v>
      </c>
      <c r="S306" s="40">
        <v>0</v>
      </c>
      <c r="T306" s="40">
        <v>0</v>
      </c>
    </row>
    <row r="307" spans="1:20" ht="24.75" customHeight="1" x14ac:dyDescent="0.3">
      <c r="A307" s="60">
        <v>283</v>
      </c>
      <c r="B307" s="48" t="s">
        <v>339</v>
      </c>
      <c r="C307" s="41">
        <f t="shared" si="25"/>
        <v>3418023.74</v>
      </c>
      <c r="D307" s="38">
        <v>0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21">
        <v>1</v>
      </c>
      <c r="K307" s="40">
        <v>3304801</v>
      </c>
      <c r="L307" s="38">
        <v>0</v>
      </c>
      <c r="M307" s="38">
        <v>0</v>
      </c>
      <c r="N307" s="38">
        <v>0</v>
      </c>
      <c r="O307" s="38">
        <v>0</v>
      </c>
      <c r="P307" s="38">
        <v>0</v>
      </c>
      <c r="Q307" s="40">
        <v>42500</v>
      </c>
      <c r="R307" s="40">
        <v>70722.740000000005</v>
      </c>
      <c r="S307" s="40">
        <v>0</v>
      </c>
      <c r="T307" s="40">
        <v>0</v>
      </c>
    </row>
    <row r="308" spans="1:20" ht="24.75" customHeight="1" x14ac:dyDescent="0.3">
      <c r="A308" s="60">
        <v>284</v>
      </c>
      <c r="B308" s="48" t="s">
        <v>340</v>
      </c>
      <c r="C308" s="41">
        <f t="shared" si="25"/>
        <v>7759475.1600000001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21">
        <v>2</v>
      </c>
      <c r="K308" s="40">
        <v>7546970</v>
      </c>
      <c r="L308" s="38">
        <v>0</v>
      </c>
      <c r="M308" s="38">
        <v>0</v>
      </c>
      <c r="N308" s="38">
        <v>0</v>
      </c>
      <c r="O308" s="38">
        <v>0</v>
      </c>
      <c r="P308" s="38">
        <v>0</v>
      </c>
      <c r="Q308" s="40">
        <v>51000</v>
      </c>
      <c r="R308" s="40">
        <v>161505.16</v>
      </c>
      <c r="S308" s="40">
        <v>0</v>
      </c>
      <c r="T308" s="40">
        <v>0</v>
      </c>
    </row>
    <row r="309" spans="1:20" ht="24.75" customHeight="1" x14ac:dyDescent="0.3">
      <c r="A309" s="60">
        <v>285</v>
      </c>
      <c r="B309" s="48" t="s">
        <v>341</v>
      </c>
      <c r="C309" s="41">
        <f t="shared" si="25"/>
        <v>10203071.220000001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21">
        <v>3</v>
      </c>
      <c r="K309" s="40">
        <v>9914403</v>
      </c>
      <c r="L309" s="38">
        <v>0</v>
      </c>
      <c r="M309" s="38">
        <v>0</v>
      </c>
      <c r="N309" s="38">
        <v>0</v>
      </c>
      <c r="O309" s="38">
        <v>0</v>
      </c>
      <c r="P309" s="38">
        <v>0</v>
      </c>
      <c r="Q309" s="40">
        <v>76500</v>
      </c>
      <c r="R309" s="40">
        <v>212168.22</v>
      </c>
      <c r="S309" s="40">
        <v>0</v>
      </c>
      <c r="T309" s="40">
        <v>0</v>
      </c>
    </row>
    <row r="310" spans="1:20" ht="24.75" customHeight="1" x14ac:dyDescent="0.3">
      <c r="A310" s="60">
        <v>286</v>
      </c>
      <c r="B310" s="59" t="s">
        <v>342</v>
      </c>
      <c r="C310" s="41">
        <f t="shared" si="25"/>
        <v>11639212.74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21">
        <v>3</v>
      </c>
      <c r="K310" s="40">
        <v>11320455</v>
      </c>
      <c r="L310" s="38">
        <v>0</v>
      </c>
      <c r="M310" s="38">
        <v>0</v>
      </c>
      <c r="N310" s="38">
        <v>0</v>
      </c>
      <c r="O310" s="38">
        <v>0</v>
      </c>
      <c r="P310" s="38">
        <v>0</v>
      </c>
      <c r="Q310" s="40">
        <v>76500</v>
      </c>
      <c r="R310" s="40">
        <v>242257.74</v>
      </c>
      <c r="S310" s="40">
        <v>0</v>
      </c>
      <c r="T310" s="40">
        <v>0</v>
      </c>
    </row>
    <row r="311" spans="1:20" ht="24.75" customHeight="1" x14ac:dyDescent="0.3">
      <c r="A311" s="60">
        <v>287</v>
      </c>
      <c r="B311" s="48" t="s">
        <v>343</v>
      </c>
      <c r="C311" s="41">
        <f t="shared" si="25"/>
        <v>6802047.4800000004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21">
        <v>2</v>
      </c>
      <c r="K311" s="40">
        <v>6609602</v>
      </c>
      <c r="L311" s="38">
        <v>0</v>
      </c>
      <c r="M311" s="38">
        <v>0</v>
      </c>
      <c r="N311" s="38">
        <v>0</v>
      </c>
      <c r="O311" s="38">
        <v>0</v>
      </c>
      <c r="P311" s="38">
        <v>0</v>
      </c>
      <c r="Q311" s="40">
        <v>51000</v>
      </c>
      <c r="R311" s="40">
        <v>141445.48000000001</v>
      </c>
      <c r="S311" s="40">
        <v>0</v>
      </c>
      <c r="T311" s="40">
        <v>0</v>
      </c>
    </row>
    <row r="312" spans="1:20" ht="24.75" customHeight="1" x14ac:dyDescent="0.3">
      <c r="A312" s="60">
        <v>288</v>
      </c>
      <c r="B312" s="59" t="s">
        <v>344</v>
      </c>
      <c r="C312" s="41">
        <f t="shared" si="25"/>
        <v>3418023.74</v>
      </c>
      <c r="D312" s="38">
        <v>0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21">
        <v>1</v>
      </c>
      <c r="K312" s="40">
        <v>3304801</v>
      </c>
      <c r="L312" s="38">
        <v>0</v>
      </c>
      <c r="M312" s="38">
        <v>0</v>
      </c>
      <c r="N312" s="38">
        <v>0</v>
      </c>
      <c r="O312" s="38">
        <v>0</v>
      </c>
      <c r="P312" s="38">
        <v>0</v>
      </c>
      <c r="Q312" s="40">
        <v>42500</v>
      </c>
      <c r="R312" s="40">
        <v>70722.740000000005</v>
      </c>
      <c r="S312" s="40">
        <v>0</v>
      </c>
      <c r="T312" s="40">
        <v>0</v>
      </c>
    </row>
    <row r="313" spans="1:20" ht="24.75" customHeight="1" x14ac:dyDescent="0.3">
      <c r="A313" s="60">
        <v>289</v>
      </c>
      <c r="B313" s="48" t="s">
        <v>83</v>
      </c>
      <c r="C313" s="41">
        <f t="shared" si="25"/>
        <v>19552537.639999997</v>
      </c>
      <c r="D313" s="38">
        <v>0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22">
        <v>0</v>
      </c>
      <c r="K313" s="38">
        <v>0</v>
      </c>
      <c r="L313" s="40">
        <v>9777833.6799999997</v>
      </c>
      <c r="M313" s="38">
        <v>0</v>
      </c>
      <c r="N313" s="40">
        <v>9365046.3300000001</v>
      </c>
      <c r="O313" s="38">
        <v>0</v>
      </c>
      <c r="P313" s="38">
        <v>0</v>
      </c>
      <c r="Q313" s="38">
        <v>0</v>
      </c>
      <c r="R313" s="40">
        <v>409657.63</v>
      </c>
      <c r="S313" s="40">
        <v>0</v>
      </c>
      <c r="T313" s="40">
        <v>0</v>
      </c>
    </row>
    <row r="314" spans="1:20" ht="24.75" customHeight="1" x14ac:dyDescent="0.3">
      <c r="A314" s="60">
        <v>290</v>
      </c>
      <c r="B314" s="48" t="s">
        <v>345</v>
      </c>
      <c r="C314" s="41">
        <f t="shared" si="25"/>
        <v>21434617.98</v>
      </c>
      <c r="D314" s="40">
        <v>12335773.289999999</v>
      </c>
      <c r="E314" s="40">
        <v>1548747.43</v>
      </c>
      <c r="F314" s="40">
        <v>3407244.35</v>
      </c>
      <c r="G314" s="40">
        <v>3693762.62</v>
      </c>
      <c r="H314" s="38">
        <v>0</v>
      </c>
      <c r="I314" s="38">
        <v>0</v>
      </c>
      <c r="J314" s="22">
        <v>0</v>
      </c>
      <c r="K314" s="38">
        <v>0</v>
      </c>
      <c r="L314" s="38">
        <v>0</v>
      </c>
      <c r="M314" s="40">
        <v>0</v>
      </c>
      <c r="N314" s="38">
        <v>0</v>
      </c>
      <c r="O314" s="38">
        <v>0</v>
      </c>
      <c r="P314" s="38">
        <v>0</v>
      </c>
      <c r="Q314" s="38">
        <v>0</v>
      </c>
      <c r="R314" s="40">
        <v>449090.29</v>
      </c>
      <c r="S314" s="40">
        <v>0</v>
      </c>
      <c r="T314" s="40">
        <v>0</v>
      </c>
    </row>
    <row r="315" spans="1:20" ht="24.75" customHeight="1" x14ac:dyDescent="0.3">
      <c r="A315" s="60">
        <v>291</v>
      </c>
      <c r="B315" s="61" t="s">
        <v>84</v>
      </c>
      <c r="C315" s="41">
        <f t="shared" si="25"/>
        <v>23599248.809999999</v>
      </c>
      <c r="D315" s="40">
        <v>13466432.140000001</v>
      </c>
      <c r="E315" s="40">
        <v>1690700.83</v>
      </c>
      <c r="F315" s="40">
        <v>3719541.83</v>
      </c>
      <c r="G315" s="40">
        <v>4032321.49</v>
      </c>
      <c r="H315" s="38">
        <v>0</v>
      </c>
      <c r="I315" s="38">
        <v>0</v>
      </c>
      <c r="J315" s="22">
        <v>0</v>
      </c>
      <c r="K315" s="38">
        <v>0</v>
      </c>
      <c r="L315" s="38">
        <v>0</v>
      </c>
      <c r="M315" s="38">
        <v>0</v>
      </c>
      <c r="N315" s="38">
        <v>0</v>
      </c>
      <c r="O315" s="38">
        <v>0</v>
      </c>
      <c r="P315" s="38">
        <v>0</v>
      </c>
      <c r="Q315" s="40">
        <v>200000</v>
      </c>
      <c r="R315" s="40">
        <v>490252.52</v>
      </c>
      <c r="S315" s="40">
        <v>0</v>
      </c>
      <c r="T315" s="40">
        <v>0</v>
      </c>
    </row>
    <row r="316" spans="1:20" ht="24.75" customHeight="1" x14ac:dyDescent="0.3">
      <c r="A316" s="60">
        <v>292</v>
      </c>
      <c r="B316" s="48" t="s">
        <v>346</v>
      </c>
      <c r="C316" s="41">
        <f t="shared" si="25"/>
        <v>19949860.599999998</v>
      </c>
      <c r="D316" s="40">
        <v>2614476.8199999998</v>
      </c>
      <c r="E316" s="40">
        <v>340156.32</v>
      </c>
      <c r="F316" s="40">
        <v>1198569.67</v>
      </c>
      <c r="G316" s="40">
        <v>1094276.46</v>
      </c>
      <c r="H316" s="40">
        <v>1418387.67</v>
      </c>
      <c r="I316" s="38">
        <v>0</v>
      </c>
      <c r="J316" s="22">
        <v>0</v>
      </c>
      <c r="K316" s="38">
        <v>0</v>
      </c>
      <c r="L316" s="40">
        <v>5888178.5099999998</v>
      </c>
      <c r="M316" s="40">
        <v>447812.4</v>
      </c>
      <c r="N316" s="40">
        <v>5266298.6900000004</v>
      </c>
      <c r="O316" s="40">
        <v>1263721.8600000001</v>
      </c>
      <c r="P316" s="38">
        <v>0</v>
      </c>
      <c r="Q316" s="38">
        <v>0</v>
      </c>
      <c r="R316" s="40">
        <v>417982.2</v>
      </c>
      <c r="S316" s="40">
        <v>0</v>
      </c>
      <c r="T316" s="40">
        <v>0</v>
      </c>
    </row>
    <row r="317" spans="1:20" ht="24.75" customHeight="1" x14ac:dyDescent="0.3">
      <c r="A317" s="60">
        <v>293</v>
      </c>
      <c r="B317" s="46" t="s">
        <v>80</v>
      </c>
      <c r="C317" s="41">
        <f t="shared" si="25"/>
        <v>33212466.41</v>
      </c>
      <c r="D317" s="38">
        <v>0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22">
        <v>0</v>
      </c>
      <c r="K317" s="38">
        <v>0</v>
      </c>
      <c r="L317" s="38">
        <v>0</v>
      </c>
      <c r="M317" s="38">
        <v>0</v>
      </c>
      <c r="N317" s="40">
        <v>28210823.09</v>
      </c>
      <c r="O317" s="40">
        <v>3865216.08</v>
      </c>
      <c r="P317" s="38">
        <v>0</v>
      </c>
      <c r="Q317" s="40">
        <v>450000</v>
      </c>
      <c r="R317" s="40">
        <v>686427.24</v>
      </c>
      <c r="S317" s="40">
        <v>0</v>
      </c>
      <c r="T317" s="40">
        <v>0</v>
      </c>
    </row>
    <row r="318" spans="1:20" ht="24.75" customHeight="1" x14ac:dyDescent="0.3">
      <c r="A318" s="60">
        <v>294</v>
      </c>
      <c r="B318" s="48" t="s">
        <v>347</v>
      </c>
      <c r="C318" s="41">
        <f t="shared" si="25"/>
        <v>49116385.859999999</v>
      </c>
      <c r="D318" s="40">
        <v>10468624.300000001</v>
      </c>
      <c r="E318" s="40">
        <v>1314328.22</v>
      </c>
      <c r="F318" s="40">
        <v>2891522.09</v>
      </c>
      <c r="G318" s="40">
        <v>3134672.81</v>
      </c>
      <c r="H318" s="40">
        <v>5802759.1100000003</v>
      </c>
      <c r="I318" s="38">
        <v>0</v>
      </c>
      <c r="J318" s="22">
        <v>0</v>
      </c>
      <c r="K318" s="38">
        <v>0</v>
      </c>
      <c r="L318" s="40">
        <v>9965178.8900000006</v>
      </c>
      <c r="M318" s="40">
        <v>1100000</v>
      </c>
      <c r="N318" s="40">
        <v>11794189.529999999</v>
      </c>
      <c r="O318" s="40">
        <v>1100000</v>
      </c>
      <c r="P318" s="38">
        <v>0</v>
      </c>
      <c r="Q318" s="40">
        <v>450000</v>
      </c>
      <c r="R318" s="40">
        <v>1095110.9099999999</v>
      </c>
      <c r="S318" s="40">
        <v>0</v>
      </c>
      <c r="T318" s="40">
        <v>0</v>
      </c>
    </row>
    <row r="319" spans="1:20" ht="24.75" customHeight="1" x14ac:dyDescent="0.3">
      <c r="A319" s="45" t="s">
        <v>89</v>
      </c>
      <c r="B319" s="27"/>
      <c r="C319" s="85">
        <f t="shared" ref="C319:T319" si="26">SUM(C320:C323)</f>
        <v>2303592.29</v>
      </c>
      <c r="D319" s="85">
        <f t="shared" si="26"/>
        <v>0</v>
      </c>
      <c r="E319" s="85">
        <f t="shared" si="26"/>
        <v>204708.97</v>
      </c>
      <c r="F319" s="85">
        <f t="shared" si="26"/>
        <v>0</v>
      </c>
      <c r="G319" s="85">
        <f t="shared" si="26"/>
        <v>658544.9</v>
      </c>
      <c r="H319" s="85">
        <f t="shared" si="26"/>
        <v>853597.79</v>
      </c>
      <c r="I319" s="85">
        <f t="shared" si="26"/>
        <v>0</v>
      </c>
      <c r="J319" s="86">
        <f t="shared" si="26"/>
        <v>0</v>
      </c>
      <c r="K319" s="85">
        <f t="shared" si="26"/>
        <v>0</v>
      </c>
      <c r="L319" s="85">
        <f t="shared" si="26"/>
        <v>0</v>
      </c>
      <c r="M319" s="85">
        <f t="shared" si="26"/>
        <v>0</v>
      </c>
      <c r="N319" s="85">
        <f t="shared" si="26"/>
        <v>0</v>
      </c>
      <c r="O319" s="85">
        <f t="shared" si="26"/>
        <v>0</v>
      </c>
      <c r="P319" s="85">
        <f t="shared" si="26"/>
        <v>0</v>
      </c>
      <c r="Q319" s="85">
        <f t="shared" si="26"/>
        <v>550000</v>
      </c>
      <c r="R319" s="85">
        <f t="shared" si="26"/>
        <v>36740.629999999997</v>
      </c>
      <c r="S319" s="85">
        <f t="shared" si="26"/>
        <v>0</v>
      </c>
      <c r="T319" s="85">
        <f t="shared" si="26"/>
        <v>0</v>
      </c>
    </row>
    <row r="320" spans="1:20" ht="24.75" customHeight="1" x14ac:dyDescent="0.3">
      <c r="A320" s="34">
        <v>295</v>
      </c>
      <c r="B320" s="48" t="s">
        <v>348</v>
      </c>
      <c r="C320" s="41">
        <f>D320+E320+F320+G320+H320+I320+K320+L320+M320+N320+O320+P320+Q320+R320</f>
        <v>150000</v>
      </c>
      <c r="D320" s="38">
        <v>0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22">
        <v>0</v>
      </c>
      <c r="K320" s="38">
        <v>0</v>
      </c>
      <c r="L320" s="38">
        <v>0</v>
      </c>
      <c r="M320" s="38">
        <v>0</v>
      </c>
      <c r="N320" s="38">
        <v>0</v>
      </c>
      <c r="O320" s="38">
        <v>0</v>
      </c>
      <c r="P320" s="38">
        <v>0</v>
      </c>
      <c r="Q320" s="40">
        <v>150000</v>
      </c>
      <c r="R320" s="38">
        <v>0</v>
      </c>
      <c r="S320" s="40">
        <v>0</v>
      </c>
      <c r="T320" s="40">
        <v>0</v>
      </c>
    </row>
    <row r="321" spans="1:20" ht="24.75" customHeight="1" x14ac:dyDescent="0.3">
      <c r="A321" s="34">
        <v>296</v>
      </c>
      <c r="B321" s="48" t="s">
        <v>349</v>
      </c>
      <c r="C321" s="41">
        <f>D321+E321+F321+G321+H321+I321+K321+L321+M321+N321+O321+P321+Q321+R321</f>
        <v>150000</v>
      </c>
      <c r="D321" s="38">
        <v>0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22">
        <v>0</v>
      </c>
      <c r="K321" s="38">
        <v>0</v>
      </c>
      <c r="L321" s="38">
        <v>0</v>
      </c>
      <c r="M321" s="38">
        <v>0</v>
      </c>
      <c r="N321" s="38">
        <v>0</v>
      </c>
      <c r="O321" s="38">
        <v>0</v>
      </c>
      <c r="P321" s="38">
        <v>0</v>
      </c>
      <c r="Q321" s="40">
        <v>150000</v>
      </c>
      <c r="R321" s="38">
        <v>0</v>
      </c>
      <c r="S321" s="40">
        <v>0</v>
      </c>
      <c r="T321" s="40">
        <v>0</v>
      </c>
    </row>
    <row r="322" spans="1:20" ht="24.75" customHeight="1" x14ac:dyDescent="0.3">
      <c r="A322" s="34">
        <v>297</v>
      </c>
      <c r="B322" s="48" t="s">
        <v>90</v>
      </c>
      <c r="C322" s="41">
        <f>D322+E322+F322+G322+H322+I322+K322+L322+M322+N322+O322+P322+Q322+R322</f>
        <v>1753592.29</v>
      </c>
      <c r="D322" s="38">
        <v>0</v>
      </c>
      <c r="E322" s="40">
        <v>204708.97</v>
      </c>
      <c r="F322" s="38">
        <v>0</v>
      </c>
      <c r="G322" s="40">
        <v>658544.9</v>
      </c>
      <c r="H322" s="40">
        <v>853597.79</v>
      </c>
      <c r="I322" s="38">
        <v>0</v>
      </c>
      <c r="J322" s="22">
        <v>0</v>
      </c>
      <c r="K322" s="38">
        <v>0</v>
      </c>
      <c r="L322" s="38">
        <v>0</v>
      </c>
      <c r="M322" s="38">
        <v>0</v>
      </c>
      <c r="N322" s="38">
        <v>0</v>
      </c>
      <c r="O322" s="38">
        <v>0</v>
      </c>
      <c r="P322" s="38">
        <v>0</v>
      </c>
      <c r="Q322" s="38">
        <v>0</v>
      </c>
      <c r="R322" s="40">
        <v>36740.629999999997</v>
      </c>
      <c r="S322" s="40">
        <v>0</v>
      </c>
      <c r="T322" s="40">
        <v>0</v>
      </c>
    </row>
    <row r="323" spans="1:20" ht="24.75" customHeight="1" x14ac:dyDescent="0.3">
      <c r="A323" s="34">
        <v>298</v>
      </c>
      <c r="B323" s="48" t="s">
        <v>350</v>
      </c>
      <c r="C323" s="41">
        <f>D323+E323+F323+G323+H323+I323+K323+L323+M323+N323+O323+P323+Q323+R323</f>
        <v>250000</v>
      </c>
      <c r="D323" s="38">
        <v>0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22">
        <v>0</v>
      </c>
      <c r="K323" s="38">
        <v>0</v>
      </c>
      <c r="L323" s="38">
        <v>0</v>
      </c>
      <c r="M323" s="38">
        <v>0</v>
      </c>
      <c r="N323" s="38">
        <v>0</v>
      </c>
      <c r="O323" s="38">
        <v>0</v>
      </c>
      <c r="P323" s="38">
        <v>0</v>
      </c>
      <c r="Q323" s="40">
        <v>250000</v>
      </c>
      <c r="R323" s="38">
        <v>0</v>
      </c>
      <c r="S323" s="40">
        <v>0</v>
      </c>
      <c r="T323" s="40">
        <v>0</v>
      </c>
    </row>
    <row r="324" spans="1:20" ht="24.75" customHeight="1" x14ac:dyDescent="0.3">
      <c r="A324" s="45" t="s">
        <v>91</v>
      </c>
      <c r="B324" s="27"/>
      <c r="C324" s="85">
        <f t="shared" ref="C324:T324" si="27">SUM(C325)</f>
        <v>7501523.2200000007</v>
      </c>
      <c r="D324" s="85">
        <f t="shared" si="27"/>
        <v>0</v>
      </c>
      <c r="E324" s="85">
        <f t="shared" si="27"/>
        <v>0</v>
      </c>
      <c r="F324" s="85">
        <f t="shared" si="27"/>
        <v>0</v>
      </c>
      <c r="G324" s="85">
        <f t="shared" si="27"/>
        <v>0</v>
      </c>
      <c r="H324" s="85">
        <f t="shared" si="27"/>
        <v>0</v>
      </c>
      <c r="I324" s="85">
        <f t="shared" si="27"/>
        <v>0</v>
      </c>
      <c r="J324" s="86">
        <f t="shared" si="27"/>
        <v>0</v>
      </c>
      <c r="K324" s="85">
        <f t="shared" si="27"/>
        <v>0</v>
      </c>
      <c r="L324" s="85">
        <f t="shared" si="27"/>
        <v>3874478.99</v>
      </c>
      <c r="M324" s="85">
        <f t="shared" si="27"/>
        <v>0</v>
      </c>
      <c r="N324" s="85">
        <f t="shared" si="27"/>
        <v>2491476.4700000002</v>
      </c>
      <c r="O324" s="85">
        <f t="shared" si="27"/>
        <v>831541.33</v>
      </c>
      <c r="P324" s="85">
        <f t="shared" si="27"/>
        <v>0</v>
      </c>
      <c r="Q324" s="85">
        <f t="shared" si="27"/>
        <v>150000</v>
      </c>
      <c r="R324" s="85">
        <f t="shared" si="27"/>
        <v>154026.43</v>
      </c>
      <c r="S324" s="85">
        <f t="shared" si="27"/>
        <v>0</v>
      </c>
      <c r="T324" s="85">
        <f t="shared" si="27"/>
        <v>0</v>
      </c>
    </row>
    <row r="325" spans="1:20" ht="24.75" customHeight="1" x14ac:dyDescent="0.3">
      <c r="A325" s="34">
        <v>299</v>
      </c>
      <c r="B325" s="48" t="s">
        <v>351</v>
      </c>
      <c r="C325" s="41">
        <f>D325+E325+F325+G325+H325+I325+K325+L325+M325+N325+O325+P325+Q325+R325</f>
        <v>7501523.2200000007</v>
      </c>
      <c r="D325" s="38">
        <v>0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22">
        <v>0</v>
      </c>
      <c r="K325" s="38">
        <v>0</v>
      </c>
      <c r="L325" s="40">
        <v>3874478.99</v>
      </c>
      <c r="M325" s="38">
        <v>0</v>
      </c>
      <c r="N325" s="40">
        <v>2491476.4700000002</v>
      </c>
      <c r="O325" s="40">
        <v>831541.33</v>
      </c>
      <c r="P325" s="38">
        <v>0</v>
      </c>
      <c r="Q325" s="40">
        <v>150000</v>
      </c>
      <c r="R325" s="40">
        <v>154026.43</v>
      </c>
      <c r="S325" s="40">
        <v>0</v>
      </c>
      <c r="T325" s="40">
        <v>0</v>
      </c>
    </row>
    <row r="326" spans="1:20" ht="24.75" customHeight="1" x14ac:dyDescent="0.3">
      <c r="A326" s="45" t="s">
        <v>92</v>
      </c>
      <c r="B326" s="27"/>
      <c r="C326" s="85">
        <f t="shared" ref="C326:T326" si="28">SUM(C327:C333)</f>
        <v>35087977.93</v>
      </c>
      <c r="D326" s="85">
        <f t="shared" si="28"/>
        <v>3688182.4499999997</v>
      </c>
      <c r="E326" s="85">
        <f t="shared" si="28"/>
        <v>748614</v>
      </c>
      <c r="F326" s="85">
        <f t="shared" si="28"/>
        <v>1107695.02</v>
      </c>
      <c r="G326" s="85">
        <f t="shared" si="28"/>
        <v>2302549.35</v>
      </c>
      <c r="H326" s="85">
        <f t="shared" si="28"/>
        <v>511820.7</v>
      </c>
      <c r="I326" s="85">
        <f t="shared" si="28"/>
        <v>0</v>
      </c>
      <c r="J326" s="86">
        <f t="shared" si="28"/>
        <v>0</v>
      </c>
      <c r="K326" s="85">
        <f t="shared" si="28"/>
        <v>0</v>
      </c>
      <c r="L326" s="85">
        <f t="shared" si="28"/>
        <v>7276514.5700000003</v>
      </c>
      <c r="M326" s="85">
        <f t="shared" si="28"/>
        <v>602785.67999999993</v>
      </c>
      <c r="N326" s="85">
        <f t="shared" si="28"/>
        <v>14518080.899999999</v>
      </c>
      <c r="O326" s="85">
        <f t="shared" si="28"/>
        <v>3521660.55</v>
      </c>
      <c r="P326" s="85">
        <f t="shared" si="28"/>
        <v>0</v>
      </c>
      <c r="Q326" s="85">
        <f t="shared" si="28"/>
        <v>50000</v>
      </c>
      <c r="R326" s="85">
        <f t="shared" si="28"/>
        <v>760074.71</v>
      </c>
      <c r="S326" s="85">
        <f t="shared" si="28"/>
        <v>0</v>
      </c>
      <c r="T326" s="85">
        <f t="shared" si="28"/>
        <v>0</v>
      </c>
    </row>
    <row r="327" spans="1:20" ht="24.75" customHeight="1" x14ac:dyDescent="0.3">
      <c r="A327" s="34">
        <v>300</v>
      </c>
      <c r="B327" s="35" t="s">
        <v>352</v>
      </c>
      <c r="C327" s="41">
        <f t="shared" ref="C327:C333" si="29">D327+E327+F327+G327+H327+I327+K327+L327+M327+N327+O327+P327+Q327+R327</f>
        <v>530086.92000000004</v>
      </c>
      <c r="D327" s="38">
        <v>0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22">
        <v>0</v>
      </c>
      <c r="K327" s="38">
        <v>0</v>
      </c>
      <c r="L327" s="38">
        <v>0</v>
      </c>
      <c r="M327" s="38">
        <v>0</v>
      </c>
      <c r="N327" s="38">
        <v>0</v>
      </c>
      <c r="O327" s="40">
        <v>467011.3</v>
      </c>
      <c r="P327" s="38">
        <v>0</v>
      </c>
      <c r="Q327" s="40">
        <v>50000</v>
      </c>
      <c r="R327" s="40">
        <v>13075.62</v>
      </c>
      <c r="S327" s="40">
        <v>0</v>
      </c>
      <c r="T327" s="40">
        <v>0</v>
      </c>
    </row>
    <row r="328" spans="1:20" ht="24.75" customHeight="1" x14ac:dyDescent="0.3">
      <c r="A328" s="34">
        <v>301</v>
      </c>
      <c r="B328" s="35" t="s">
        <v>353</v>
      </c>
      <c r="C328" s="41">
        <f t="shared" si="29"/>
        <v>5099736.32</v>
      </c>
      <c r="D328" s="38">
        <v>0</v>
      </c>
      <c r="E328" s="38">
        <v>0</v>
      </c>
      <c r="F328" s="38">
        <v>0</v>
      </c>
      <c r="G328" s="38">
        <v>0</v>
      </c>
      <c r="H328" s="40">
        <v>511820.7</v>
      </c>
      <c r="I328" s="38">
        <v>0</v>
      </c>
      <c r="J328" s="22">
        <v>0</v>
      </c>
      <c r="K328" s="38">
        <v>0</v>
      </c>
      <c r="L328" s="40">
        <v>2124730.5699999998</v>
      </c>
      <c r="M328" s="38">
        <v>0</v>
      </c>
      <c r="N328" s="40">
        <v>1900327.21</v>
      </c>
      <c r="O328" s="40">
        <v>456010.03</v>
      </c>
      <c r="P328" s="38">
        <v>0</v>
      </c>
      <c r="Q328" s="38">
        <v>0</v>
      </c>
      <c r="R328" s="40">
        <v>106847.81</v>
      </c>
      <c r="S328" s="40">
        <v>0</v>
      </c>
      <c r="T328" s="40">
        <v>0</v>
      </c>
    </row>
    <row r="329" spans="1:20" ht="24.75" customHeight="1" x14ac:dyDescent="0.3">
      <c r="A329" s="34">
        <v>302</v>
      </c>
      <c r="B329" s="35" t="s">
        <v>93</v>
      </c>
      <c r="C329" s="41">
        <f t="shared" si="29"/>
        <v>16780047.109999999</v>
      </c>
      <c r="D329" s="40">
        <v>2778056.78</v>
      </c>
      <c r="E329" s="40">
        <v>357394.88</v>
      </c>
      <c r="F329" s="40">
        <v>1107695.02</v>
      </c>
      <c r="G329" s="40">
        <v>1044004.8</v>
      </c>
      <c r="H329" s="38">
        <v>0</v>
      </c>
      <c r="I329" s="38">
        <v>0</v>
      </c>
      <c r="J329" s="22">
        <v>0</v>
      </c>
      <c r="K329" s="38">
        <v>0</v>
      </c>
      <c r="L329" s="40">
        <v>5151784</v>
      </c>
      <c r="M329" s="40">
        <v>277408.88</v>
      </c>
      <c r="N329" s="40">
        <v>4934292.96</v>
      </c>
      <c r="O329" s="40">
        <v>754885.6</v>
      </c>
      <c r="P329" s="38">
        <v>0</v>
      </c>
      <c r="Q329" s="38">
        <v>0</v>
      </c>
      <c r="R329" s="40">
        <v>374524.19</v>
      </c>
      <c r="S329" s="40">
        <v>0</v>
      </c>
      <c r="T329" s="40">
        <v>0</v>
      </c>
    </row>
    <row r="330" spans="1:20" ht="24.75" customHeight="1" x14ac:dyDescent="0.3">
      <c r="A330" s="34">
        <v>303</v>
      </c>
      <c r="B330" s="35" t="s">
        <v>354</v>
      </c>
      <c r="C330" s="41">
        <f t="shared" si="29"/>
        <v>2343878.31</v>
      </c>
      <c r="D330" s="38">
        <v>0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22">
        <v>0</v>
      </c>
      <c r="K330" s="38">
        <v>0</v>
      </c>
      <c r="L330" s="38">
        <v>0</v>
      </c>
      <c r="M330" s="38">
        <v>0</v>
      </c>
      <c r="N330" s="40">
        <v>1850674.95</v>
      </c>
      <c r="O330" s="40">
        <v>444095.28</v>
      </c>
      <c r="P330" s="38">
        <v>0</v>
      </c>
      <c r="Q330" s="38">
        <v>0</v>
      </c>
      <c r="R330" s="40">
        <v>49108.08</v>
      </c>
      <c r="S330" s="40">
        <v>0</v>
      </c>
      <c r="T330" s="40">
        <v>0</v>
      </c>
    </row>
    <row r="331" spans="1:20" ht="24.75" customHeight="1" x14ac:dyDescent="0.3">
      <c r="A331" s="34">
        <v>304</v>
      </c>
      <c r="B331" s="48" t="s">
        <v>355</v>
      </c>
      <c r="C331" s="41">
        <f t="shared" si="29"/>
        <v>1439628.7200000002</v>
      </c>
      <c r="D331" s="40">
        <v>910125.67</v>
      </c>
      <c r="E331" s="40">
        <v>118411.83</v>
      </c>
      <c r="F331" s="38">
        <v>0</v>
      </c>
      <c r="G331" s="40">
        <v>380928.64</v>
      </c>
      <c r="H331" s="38">
        <v>0</v>
      </c>
      <c r="I331" s="38">
        <v>0</v>
      </c>
      <c r="J331" s="22">
        <v>0</v>
      </c>
      <c r="K331" s="38">
        <v>0</v>
      </c>
      <c r="L331" s="38">
        <v>0</v>
      </c>
      <c r="M331" s="38">
        <v>0</v>
      </c>
      <c r="N331" s="38">
        <v>0</v>
      </c>
      <c r="O331" s="38">
        <v>0</v>
      </c>
      <c r="P331" s="38">
        <v>0</v>
      </c>
      <c r="Q331" s="38">
        <v>0</v>
      </c>
      <c r="R331" s="40">
        <v>30162.58</v>
      </c>
      <c r="S331" s="40">
        <v>0</v>
      </c>
      <c r="T331" s="40">
        <v>0</v>
      </c>
    </row>
    <row r="332" spans="1:20" ht="24.75" customHeight="1" x14ac:dyDescent="0.3">
      <c r="A332" s="34">
        <v>305</v>
      </c>
      <c r="B332" s="48" t="s">
        <v>94</v>
      </c>
      <c r="C332" s="41">
        <f t="shared" si="29"/>
        <v>7719558.29</v>
      </c>
      <c r="D332" s="38">
        <v>0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22">
        <v>0</v>
      </c>
      <c r="K332" s="38">
        <v>0</v>
      </c>
      <c r="L332" s="38">
        <v>0</v>
      </c>
      <c r="M332" s="40">
        <v>325376.8</v>
      </c>
      <c r="N332" s="40">
        <v>5832785.7800000003</v>
      </c>
      <c r="O332" s="40">
        <v>1399658.34</v>
      </c>
      <c r="P332" s="38">
        <v>0</v>
      </c>
      <c r="Q332" s="38">
        <v>0</v>
      </c>
      <c r="R332" s="40">
        <v>161737.37</v>
      </c>
      <c r="S332" s="40">
        <v>0</v>
      </c>
      <c r="T332" s="40">
        <v>0</v>
      </c>
    </row>
    <row r="333" spans="1:20" ht="24.75" customHeight="1" x14ac:dyDescent="0.3">
      <c r="A333" s="34">
        <v>306</v>
      </c>
      <c r="B333" s="48" t="s">
        <v>356</v>
      </c>
      <c r="C333" s="41">
        <f t="shared" si="29"/>
        <v>1175042.26</v>
      </c>
      <c r="D333" s="38">
        <v>0</v>
      </c>
      <c r="E333" s="40">
        <v>272807.28999999998</v>
      </c>
      <c r="F333" s="38">
        <v>0</v>
      </c>
      <c r="G333" s="40">
        <v>877615.91</v>
      </c>
      <c r="H333" s="38">
        <v>0</v>
      </c>
      <c r="I333" s="38">
        <v>0</v>
      </c>
      <c r="J333" s="22">
        <v>0</v>
      </c>
      <c r="K333" s="38">
        <v>0</v>
      </c>
      <c r="L333" s="38">
        <v>0</v>
      </c>
      <c r="M333" s="38">
        <v>0</v>
      </c>
      <c r="N333" s="38">
        <v>0</v>
      </c>
      <c r="O333" s="38">
        <v>0</v>
      </c>
      <c r="P333" s="38">
        <v>0</v>
      </c>
      <c r="Q333" s="38">
        <v>0</v>
      </c>
      <c r="R333" s="40">
        <v>24619.06</v>
      </c>
      <c r="S333" s="40">
        <v>0</v>
      </c>
      <c r="T333" s="40">
        <v>0</v>
      </c>
    </row>
    <row r="334" spans="1:20" ht="24.75" customHeight="1" x14ac:dyDescent="0.3">
      <c r="A334" s="45" t="s">
        <v>95</v>
      </c>
      <c r="B334" s="27"/>
      <c r="C334" s="85">
        <f t="shared" ref="C334:T334" si="30">SUM(C335:C338)</f>
        <v>25438812.529999997</v>
      </c>
      <c r="D334" s="85">
        <f t="shared" si="30"/>
        <v>0</v>
      </c>
      <c r="E334" s="85">
        <f t="shared" si="30"/>
        <v>928738.63</v>
      </c>
      <c r="F334" s="85">
        <f t="shared" si="30"/>
        <v>2509451.41</v>
      </c>
      <c r="G334" s="85">
        <f t="shared" si="30"/>
        <v>2771828.1</v>
      </c>
      <c r="H334" s="85">
        <f t="shared" si="30"/>
        <v>0</v>
      </c>
      <c r="I334" s="85">
        <f t="shared" si="30"/>
        <v>0</v>
      </c>
      <c r="J334" s="86">
        <f t="shared" si="30"/>
        <v>0</v>
      </c>
      <c r="K334" s="85">
        <f t="shared" si="30"/>
        <v>0</v>
      </c>
      <c r="L334" s="85">
        <f t="shared" si="30"/>
        <v>0</v>
      </c>
      <c r="M334" s="85">
        <f t="shared" si="30"/>
        <v>0</v>
      </c>
      <c r="N334" s="85">
        <f t="shared" si="30"/>
        <v>18500000</v>
      </c>
      <c r="O334" s="85">
        <f t="shared" si="30"/>
        <v>0</v>
      </c>
      <c r="P334" s="85">
        <f t="shared" si="30"/>
        <v>0</v>
      </c>
      <c r="Q334" s="85">
        <f t="shared" si="30"/>
        <v>200000</v>
      </c>
      <c r="R334" s="85">
        <f t="shared" si="30"/>
        <v>528794.39</v>
      </c>
      <c r="S334" s="85">
        <f t="shared" si="30"/>
        <v>0</v>
      </c>
      <c r="T334" s="85">
        <f t="shared" si="30"/>
        <v>0</v>
      </c>
    </row>
    <row r="335" spans="1:20" ht="24.75" customHeight="1" x14ac:dyDescent="0.3">
      <c r="A335" s="34">
        <v>307</v>
      </c>
      <c r="B335" s="48" t="s">
        <v>96</v>
      </c>
      <c r="C335" s="41">
        <f>D335+E335+F335+G335+H335+I335+K335+L335+M335+N335+O335+P335+Q335+R335</f>
        <v>21851212.52</v>
      </c>
      <c r="D335" s="38">
        <v>0</v>
      </c>
      <c r="E335" s="40">
        <v>410429.14</v>
      </c>
      <c r="F335" s="40">
        <v>1272067.24</v>
      </c>
      <c r="G335" s="40">
        <v>1210897.51</v>
      </c>
      <c r="H335" s="38">
        <v>0</v>
      </c>
      <c r="I335" s="38">
        <v>0</v>
      </c>
      <c r="J335" s="22">
        <v>0</v>
      </c>
      <c r="K335" s="38">
        <v>0</v>
      </c>
      <c r="L335" s="38">
        <v>0</v>
      </c>
      <c r="M335" s="38">
        <v>0</v>
      </c>
      <c r="N335" s="40">
        <v>18500000</v>
      </c>
      <c r="O335" s="38">
        <v>0</v>
      </c>
      <c r="P335" s="38">
        <v>0</v>
      </c>
      <c r="Q335" s="38">
        <v>0</v>
      </c>
      <c r="R335" s="40">
        <v>457818.63</v>
      </c>
      <c r="S335" s="40">
        <v>0</v>
      </c>
      <c r="T335" s="40">
        <v>0</v>
      </c>
    </row>
    <row r="336" spans="1:20" ht="24.75" customHeight="1" x14ac:dyDescent="0.3">
      <c r="A336" s="34">
        <v>308</v>
      </c>
      <c r="B336" s="48" t="s">
        <v>357</v>
      </c>
      <c r="C336" s="41">
        <f>D336+E336+F336+G336+H336+I336+K336+L336+M336+N336+O336+P336+Q336+R336</f>
        <v>2874735.56</v>
      </c>
      <c r="D336" s="38">
        <v>0</v>
      </c>
      <c r="E336" s="40">
        <v>399238.74</v>
      </c>
      <c r="F336" s="40">
        <v>1237384.17</v>
      </c>
      <c r="G336" s="40">
        <v>1177882.24</v>
      </c>
      <c r="H336" s="38">
        <v>0</v>
      </c>
      <c r="I336" s="38">
        <v>0</v>
      </c>
      <c r="J336" s="22">
        <v>0</v>
      </c>
      <c r="K336" s="38">
        <v>0</v>
      </c>
      <c r="L336" s="38">
        <v>0</v>
      </c>
      <c r="M336" s="38">
        <v>0</v>
      </c>
      <c r="N336" s="38">
        <v>0</v>
      </c>
      <c r="O336" s="38">
        <v>0</v>
      </c>
      <c r="P336" s="38">
        <v>0</v>
      </c>
      <c r="Q336" s="38">
        <v>0</v>
      </c>
      <c r="R336" s="40">
        <v>60230.41</v>
      </c>
      <c r="S336" s="40">
        <v>0</v>
      </c>
      <c r="T336" s="40">
        <v>0</v>
      </c>
    </row>
    <row r="337" spans="1:20" ht="24.75" customHeight="1" x14ac:dyDescent="0.3">
      <c r="A337" s="34">
        <v>309</v>
      </c>
      <c r="B337" s="48" t="s">
        <v>358</v>
      </c>
      <c r="C337" s="41">
        <f>D337+E337+F337+G337+H337+I337+K337+L337+M337+N337+O337+P337+Q337+R337</f>
        <v>200000</v>
      </c>
      <c r="D337" s="38">
        <v>0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22">
        <v>0</v>
      </c>
      <c r="K337" s="38">
        <v>0</v>
      </c>
      <c r="L337" s="38">
        <v>0</v>
      </c>
      <c r="M337" s="38">
        <v>0</v>
      </c>
      <c r="N337" s="38">
        <v>0</v>
      </c>
      <c r="O337" s="38">
        <v>0</v>
      </c>
      <c r="P337" s="38">
        <v>0</v>
      </c>
      <c r="Q337" s="40">
        <v>200000</v>
      </c>
      <c r="R337" s="38">
        <v>0</v>
      </c>
      <c r="S337" s="40">
        <v>0</v>
      </c>
      <c r="T337" s="40">
        <v>0</v>
      </c>
    </row>
    <row r="338" spans="1:20" ht="24.75" customHeight="1" x14ac:dyDescent="0.3">
      <c r="A338" s="34">
        <v>310</v>
      </c>
      <c r="B338" s="48" t="s">
        <v>359</v>
      </c>
      <c r="C338" s="41">
        <f>D338+E338+F338+G338+H338+I338+K338+L338+M338+N338+O338+P338+Q338+R338</f>
        <v>512864.44999999995</v>
      </c>
      <c r="D338" s="38">
        <v>0</v>
      </c>
      <c r="E338" s="40">
        <v>119070.75</v>
      </c>
      <c r="F338" s="38">
        <v>0</v>
      </c>
      <c r="G338" s="40">
        <v>383048.35</v>
      </c>
      <c r="H338" s="38">
        <v>0</v>
      </c>
      <c r="I338" s="38">
        <v>0</v>
      </c>
      <c r="J338" s="22">
        <v>0</v>
      </c>
      <c r="K338" s="38">
        <v>0</v>
      </c>
      <c r="L338" s="38">
        <v>0</v>
      </c>
      <c r="M338" s="38">
        <v>0</v>
      </c>
      <c r="N338" s="38">
        <v>0</v>
      </c>
      <c r="O338" s="38">
        <v>0</v>
      </c>
      <c r="P338" s="38">
        <v>0</v>
      </c>
      <c r="Q338" s="38">
        <v>0</v>
      </c>
      <c r="R338" s="40">
        <v>10745.35</v>
      </c>
      <c r="S338" s="40">
        <v>0</v>
      </c>
      <c r="T338" s="40">
        <v>0</v>
      </c>
    </row>
  </sheetData>
  <mergeCells count="19">
    <mergeCell ref="A10:T10"/>
    <mergeCell ref="A2:T2"/>
    <mergeCell ref="A3:T3"/>
    <mergeCell ref="A5:A8"/>
    <mergeCell ref="B5:B8"/>
    <mergeCell ref="C5:C7"/>
    <mergeCell ref="D5:O5"/>
    <mergeCell ref="P5:T5"/>
    <mergeCell ref="D6:I6"/>
    <mergeCell ref="J6:K7"/>
    <mergeCell ref="L6:L7"/>
    <mergeCell ref="M6:M7"/>
    <mergeCell ref="N6:N7"/>
    <mergeCell ref="O6:O7"/>
    <mergeCell ref="P6:P7"/>
    <mergeCell ref="Q6:Q7"/>
    <mergeCell ref="R6:R7"/>
    <mergeCell ref="S6:S7"/>
    <mergeCell ref="T6:T7"/>
  </mergeCells>
  <pageMargins left="0.70833333333333304" right="0.70833333333333304" top="0.74791666666666701" bottom="0.58194444444444404" header="0.511811023622047" footer="0.31527777777777799"/>
  <pageSetup paperSize="9" scale="35" firstPageNumber="31" fitToHeight="0" orientation="landscape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2496-3128-4FD0-957C-6DE1FEE6743F}">
  <sheetPr>
    <pageSetUpPr fitToPage="1"/>
  </sheetPr>
  <dimension ref="A1:D65"/>
  <sheetViews>
    <sheetView topLeftCell="A49" workbookViewId="0">
      <selection activeCell="C8" sqref="C8"/>
    </sheetView>
  </sheetViews>
  <sheetFormatPr defaultRowHeight="15" x14ac:dyDescent="0.3"/>
  <cols>
    <col min="1" max="1" width="40" customWidth="1"/>
    <col min="2" max="2" width="14.42578125" hidden="1" customWidth="1"/>
    <col min="3" max="3" width="63.5703125" customWidth="1"/>
    <col min="4" max="4" width="66.28515625" customWidth="1"/>
  </cols>
  <sheetData>
    <row r="1" spans="1:4" ht="48.75" customHeight="1" x14ac:dyDescent="0.3">
      <c r="A1" s="112" t="s">
        <v>419</v>
      </c>
      <c r="B1" s="112"/>
      <c r="C1" s="112"/>
      <c r="D1" s="112"/>
    </row>
    <row r="2" spans="1:4" ht="43.5" customHeight="1" x14ac:dyDescent="0.3">
      <c r="A2" s="92" t="s">
        <v>418</v>
      </c>
      <c r="B2" s="92" t="s">
        <v>403</v>
      </c>
      <c r="C2" s="92" t="s">
        <v>5</v>
      </c>
      <c r="D2" s="92" t="s">
        <v>402</v>
      </c>
    </row>
    <row r="3" spans="1:4" ht="31.5" x14ac:dyDescent="0.3">
      <c r="A3" s="93" t="s">
        <v>420</v>
      </c>
      <c r="B3" s="93">
        <v>40946</v>
      </c>
      <c r="C3" s="93" t="s">
        <v>387</v>
      </c>
      <c r="D3" s="94" t="s">
        <v>399</v>
      </c>
    </row>
    <row r="4" spans="1:4" ht="63" x14ac:dyDescent="0.3">
      <c r="A4" s="93" t="s">
        <v>420</v>
      </c>
      <c r="B4" s="93">
        <v>40946</v>
      </c>
      <c r="C4" s="93" t="s">
        <v>387</v>
      </c>
      <c r="D4" s="94" t="s">
        <v>400</v>
      </c>
    </row>
    <row r="5" spans="1:4" ht="15.75" x14ac:dyDescent="0.3">
      <c r="A5" s="93" t="s">
        <v>420</v>
      </c>
      <c r="B5" s="93">
        <v>40946</v>
      </c>
      <c r="C5" s="93" t="s">
        <v>387</v>
      </c>
      <c r="D5" s="94" t="s">
        <v>401</v>
      </c>
    </row>
    <row r="6" spans="1:4" ht="31.5" x14ac:dyDescent="0.3">
      <c r="A6" s="93" t="s">
        <v>420</v>
      </c>
      <c r="B6" s="93">
        <v>40948</v>
      </c>
      <c r="C6" s="93" t="s">
        <v>388</v>
      </c>
      <c r="D6" s="94" t="s">
        <v>399</v>
      </c>
    </row>
    <row r="7" spans="1:4" ht="63" x14ac:dyDescent="0.3">
      <c r="A7" s="93" t="s">
        <v>420</v>
      </c>
      <c r="B7" s="93">
        <v>40948</v>
      </c>
      <c r="C7" s="93" t="s">
        <v>388</v>
      </c>
      <c r="D7" s="94" t="s">
        <v>400</v>
      </c>
    </row>
    <row r="8" spans="1:4" ht="15.75" x14ac:dyDescent="0.3">
      <c r="A8" s="93" t="s">
        <v>420</v>
      </c>
      <c r="B8" s="93">
        <v>40948</v>
      </c>
      <c r="C8" s="93" t="s">
        <v>388</v>
      </c>
      <c r="D8" s="94" t="s">
        <v>401</v>
      </c>
    </row>
    <row r="9" spans="1:4" ht="31.5" x14ac:dyDescent="0.3">
      <c r="A9" s="93" t="s">
        <v>420</v>
      </c>
      <c r="B9" s="93">
        <v>41489</v>
      </c>
      <c r="C9" s="93" t="s">
        <v>389</v>
      </c>
      <c r="D9" s="94" t="s">
        <v>399</v>
      </c>
    </row>
    <row r="10" spans="1:4" ht="63" x14ac:dyDescent="0.3">
      <c r="A10" s="93" t="s">
        <v>420</v>
      </c>
      <c r="B10" s="93">
        <v>41489</v>
      </c>
      <c r="C10" s="93" t="s">
        <v>389</v>
      </c>
      <c r="D10" s="94" t="s">
        <v>400</v>
      </c>
    </row>
    <row r="11" spans="1:4" ht="15.75" x14ac:dyDescent="0.3">
      <c r="A11" s="93" t="s">
        <v>420</v>
      </c>
      <c r="B11" s="93">
        <v>41489</v>
      </c>
      <c r="C11" s="93" t="s">
        <v>389</v>
      </c>
      <c r="D11" s="94" t="s">
        <v>401</v>
      </c>
    </row>
    <row r="12" spans="1:4" ht="31.5" x14ac:dyDescent="0.3">
      <c r="A12" s="93" t="s">
        <v>420</v>
      </c>
      <c r="B12" s="93">
        <v>41614</v>
      </c>
      <c r="C12" s="93" t="s">
        <v>390</v>
      </c>
      <c r="D12" s="94" t="s">
        <v>399</v>
      </c>
    </row>
    <row r="13" spans="1:4" ht="63" x14ac:dyDescent="0.3">
      <c r="A13" s="93" t="s">
        <v>420</v>
      </c>
      <c r="B13" s="93">
        <v>41614</v>
      </c>
      <c r="C13" s="93" t="s">
        <v>390</v>
      </c>
      <c r="D13" s="94" t="s">
        <v>400</v>
      </c>
    </row>
    <row r="14" spans="1:4" ht="15.75" x14ac:dyDescent="0.3">
      <c r="A14" s="93" t="s">
        <v>420</v>
      </c>
      <c r="B14" s="93">
        <v>41614</v>
      </c>
      <c r="C14" s="93" t="s">
        <v>390</v>
      </c>
      <c r="D14" s="94" t="s">
        <v>401</v>
      </c>
    </row>
    <row r="15" spans="1:4" ht="31.5" x14ac:dyDescent="0.3">
      <c r="A15" s="93" t="s">
        <v>420</v>
      </c>
      <c r="B15" s="93">
        <v>38084</v>
      </c>
      <c r="C15" s="93" t="s">
        <v>391</v>
      </c>
      <c r="D15" s="94" t="s">
        <v>399</v>
      </c>
    </row>
    <row r="16" spans="1:4" ht="63" x14ac:dyDescent="0.3">
      <c r="A16" s="93" t="s">
        <v>420</v>
      </c>
      <c r="B16" s="93">
        <v>38084</v>
      </c>
      <c r="C16" s="93" t="s">
        <v>391</v>
      </c>
      <c r="D16" s="94" t="s">
        <v>400</v>
      </c>
    </row>
    <row r="17" spans="1:4" ht="15.75" x14ac:dyDescent="0.3">
      <c r="A17" s="93" t="s">
        <v>420</v>
      </c>
      <c r="B17" s="93">
        <v>38084</v>
      </c>
      <c r="C17" s="93" t="s">
        <v>391</v>
      </c>
      <c r="D17" s="94" t="s">
        <v>401</v>
      </c>
    </row>
    <row r="18" spans="1:4" ht="31.5" x14ac:dyDescent="0.3">
      <c r="A18" s="93" t="s">
        <v>420</v>
      </c>
      <c r="B18" s="93">
        <v>36686</v>
      </c>
      <c r="C18" s="93" t="s">
        <v>392</v>
      </c>
      <c r="D18" s="94" t="s">
        <v>399</v>
      </c>
    </row>
    <row r="19" spans="1:4" ht="63" x14ac:dyDescent="0.3">
      <c r="A19" s="93" t="s">
        <v>420</v>
      </c>
      <c r="B19" s="93">
        <v>36686</v>
      </c>
      <c r="C19" s="93" t="s">
        <v>392</v>
      </c>
      <c r="D19" s="94" t="s">
        <v>400</v>
      </c>
    </row>
    <row r="20" spans="1:4" ht="15.75" x14ac:dyDescent="0.3">
      <c r="A20" s="93" t="s">
        <v>420</v>
      </c>
      <c r="B20" s="93">
        <v>36686</v>
      </c>
      <c r="C20" s="93" t="s">
        <v>392</v>
      </c>
      <c r="D20" s="94" t="s">
        <v>401</v>
      </c>
    </row>
    <row r="21" spans="1:4" ht="31.5" x14ac:dyDescent="0.3">
      <c r="A21" s="93" t="s">
        <v>420</v>
      </c>
      <c r="B21" s="93">
        <v>36768</v>
      </c>
      <c r="C21" s="93" t="s">
        <v>393</v>
      </c>
      <c r="D21" s="94" t="s">
        <v>399</v>
      </c>
    </row>
    <row r="22" spans="1:4" ht="63" x14ac:dyDescent="0.3">
      <c r="A22" s="93" t="s">
        <v>420</v>
      </c>
      <c r="B22" s="93">
        <v>36768</v>
      </c>
      <c r="C22" s="93" t="s">
        <v>393</v>
      </c>
      <c r="D22" s="94" t="s">
        <v>400</v>
      </c>
    </row>
    <row r="23" spans="1:4" ht="15.75" x14ac:dyDescent="0.3">
      <c r="A23" s="93" t="s">
        <v>420</v>
      </c>
      <c r="B23" s="93">
        <v>36768</v>
      </c>
      <c r="C23" s="93" t="s">
        <v>393</v>
      </c>
      <c r="D23" s="94" t="s">
        <v>401</v>
      </c>
    </row>
    <row r="24" spans="1:4" ht="31.5" x14ac:dyDescent="0.3">
      <c r="A24" s="93" t="s">
        <v>420</v>
      </c>
      <c r="B24" s="93">
        <v>36845</v>
      </c>
      <c r="C24" s="93" t="s">
        <v>394</v>
      </c>
      <c r="D24" s="94" t="s">
        <v>399</v>
      </c>
    </row>
    <row r="25" spans="1:4" ht="63" x14ac:dyDescent="0.3">
      <c r="A25" s="93" t="s">
        <v>420</v>
      </c>
      <c r="B25" s="93">
        <v>36845</v>
      </c>
      <c r="C25" s="93" t="s">
        <v>394</v>
      </c>
      <c r="D25" s="94" t="s">
        <v>400</v>
      </c>
    </row>
    <row r="26" spans="1:4" ht="15.75" x14ac:dyDescent="0.3">
      <c r="A26" s="93" t="s">
        <v>420</v>
      </c>
      <c r="B26" s="93">
        <v>36845</v>
      </c>
      <c r="C26" s="93" t="s">
        <v>394</v>
      </c>
      <c r="D26" s="94" t="s">
        <v>401</v>
      </c>
    </row>
    <row r="27" spans="1:4" ht="31.5" x14ac:dyDescent="0.3">
      <c r="A27" s="93" t="s">
        <v>420</v>
      </c>
      <c r="B27" s="93">
        <v>40471</v>
      </c>
      <c r="C27" s="93" t="s">
        <v>395</v>
      </c>
      <c r="D27" s="94" t="s">
        <v>399</v>
      </c>
    </row>
    <row r="28" spans="1:4" ht="63" x14ac:dyDescent="0.3">
      <c r="A28" s="93" t="s">
        <v>420</v>
      </c>
      <c r="B28" s="93">
        <v>40471</v>
      </c>
      <c r="C28" s="93" t="s">
        <v>395</v>
      </c>
      <c r="D28" s="94" t="s">
        <v>400</v>
      </c>
    </row>
    <row r="29" spans="1:4" ht="15.75" x14ac:dyDescent="0.3">
      <c r="A29" s="93" t="s">
        <v>420</v>
      </c>
      <c r="B29" s="93">
        <v>40471</v>
      </c>
      <c r="C29" s="93" t="s">
        <v>395</v>
      </c>
      <c r="D29" s="94" t="s">
        <v>401</v>
      </c>
    </row>
    <row r="30" spans="1:4" ht="63" x14ac:dyDescent="0.3">
      <c r="A30" s="93" t="s">
        <v>420</v>
      </c>
      <c r="B30" s="93">
        <v>38366</v>
      </c>
      <c r="C30" s="93" t="s">
        <v>396</v>
      </c>
      <c r="D30" s="94" t="s">
        <v>400</v>
      </c>
    </row>
    <row r="31" spans="1:4" ht="31.5" x14ac:dyDescent="0.3">
      <c r="A31" s="93" t="s">
        <v>420</v>
      </c>
      <c r="B31" s="93">
        <v>38366</v>
      </c>
      <c r="C31" s="93" t="s">
        <v>396</v>
      </c>
      <c r="D31" s="94" t="s">
        <v>399</v>
      </c>
    </row>
    <row r="32" spans="1:4" ht="15.75" x14ac:dyDescent="0.3">
      <c r="A32" s="93" t="s">
        <v>420</v>
      </c>
      <c r="B32" s="93">
        <v>38366</v>
      </c>
      <c r="C32" s="93" t="s">
        <v>396</v>
      </c>
      <c r="D32" s="94" t="s">
        <v>401</v>
      </c>
    </row>
    <row r="33" spans="1:4" ht="31.5" x14ac:dyDescent="0.3">
      <c r="A33" s="93" t="s">
        <v>420</v>
      </c>
      <c r="B33" s="93">
        <v>37103</v>
      </c>
      <c r="C33" s="93" t="s">
        <v>397</v>
      </c>
      <c r="D33" s="94" t="s">
        <v>399</v>
      </c>
    </row>
    <row r="34" spans="1:4" ht="63" x14ac:dyDescent="0.3">
      <c r="A34" s="93" t="s">
        <v>420</v>
      </c>
      <c r="B34" s="93">
        <v>37103</v>
      </c>
      <c r="C34" s="93" t="s">
        <v>397</v>
      </c>
      <c r="D34" s="94" t="s">
        <v>400</v>
      </c>
    </row>
    <row r="35" spans="1:4" ht="15.75" x14ac:dyDescent="0.3">
      <c r="A35" s="93" t="s">
        <v>420</v>
      </c>
      <c r="B35" s="93">
        <v>37103</v>
      </c>
      <c r="C35" s="93" t="s">
        <v>397</v>
      </c>
      <c r="D35" s="94" t="s">
        <v>401</v>
      </c>
    </row>
    <row r="36" spans="1:4" ht="31.5" x14ac:dyDescent="0.3">
      <c r="A36" s="93" t="s">
        <v>420</v>
      </c>
      <c r="B36" s="93">
        <v>38524</v>
      </c>
      <c r="C36" s="93" t="s">
        <v>398</v>
      </c>
      <c r="D36" s="94" t="s">
        <v>399</v>
      </c>
    </row>
    <row r="37" spans="1:4" ht="63" x14ac:dyDescent="0.3">
      <c r="A37" s="93" t="s">
        <v>420</v>
      </c>
      <c r="B37" s="93">
        <v>38524</v>
      </c>
      <c r="C37" s="93" t="s">
        <v>398</v>
      </c>
      <c r="D37" s="94" t="s">
        <v>400</v>
      </c>
    </row>
    <row r="38" spans="1:4" ht="15.75" x14ac:dyDescent="0.3">
      <c r="A38" s="93" t="s">
        <v>420</v>
      </c>
      <c r="B38" s="93">
        <v>38524</v>
      </c>
      <c r="C38" s="93" t="s">
        <v>398</v>
      </c>
      <c r="D38" s="94" t="s">
        <v>401</v>
      </c>
    </row>
    <row r="39" spans="1:4" ht="15.75" x14ac:dyDescent="0.3">
      <c r="A39" s="93" t="s">
        <v>422</v>
      </c>
      <c r="B39" s="93">
        <v>40038</v>
      </c>
      <c r="C39" s="91" t="s">
        <v>404</v>
      </c>
      <c r="D39" s="94" t="s">
        <v>408</v>
      </c>
    </row>
    <row r="40" spans="1:4" ht="15.75" x14ac:dyDescent="0.3">
      <c r="A40" s="93" t="s">
        <v>422</v>
      </c>
      <c r="B40" s="93">
        <v>40038</v>
      </c>
      <c r="C40" s="91" t="s">
        <v>404</v>
      </c>
      <c r="D40" s="94" t="s">
        <v>409</v>
      </c>
    </row>
    <row r="41" spans="1:4" ht="15.75" x14ac:dyDescent="0.3">
      <c r="A41" s="93" t="s">
        <v>422</v>
      </c>
      <c r="B41" s="93">
        <v>40038</v>
      </c>
      <c r="C41" s="91" t="s">
        <v>404</v>
      </c>
      <c r="D41" s="94" t="s">
        <v>410</v>
      </c>
    </row>
    <row r="42" spans="1:4" ht="15.75" x14ac:dyDescent="0.3">
      <c r="A42" s="93" t="s">
        <v>422</v>
      </c>
      <c r="B42" s="93">
        <v>40038</v>
      </c>
      <c r="C42" s="91" t="s">
        <v>404</v>
      </c>
      <c r="D42" s="94" t="s">
        <v>411</v>
      </c>
    </row>
    <row r="43" spans="1:4" ht="63" x14ac:dyDescent="0.3">
      <c r="A43" s="93" t="s">
        <v>422</v>
      </c>
      <c r="B43" s="93">
        <v>40038</v>
      </c>
      <c r="C43" s="91" t="s">
        <v>404</v>
      </c>
      <c r="D43" s="94" t="s">
        <v>400</v>
      </c>
    </row>
    <row r="44" spans="1:4" ht="15.75" x14ac:dyDescent="0.3">
      <c r="A44" s="93" t="s">
        <v>422</v>
      </c>
      <c r="B44" s="93">
        <v>40038</v>
      </c>
      <c r="C44" s="91" t="s">
        <v>404</v>
      </c>
      <c r="D44" s="94" t="s">
        <v>401</v>
      </c>
    </row>
    <row r="45" spans="1:4" ht="15.75" x14ac:dyDescent="0.3">
      <c r="A45" s="93" t="s">
        <v>420</v>
      </c>
      <c r="B45" s="93">
        <v>36921</v>
      </c>
      <c r="C45" s="91" t="s">
        <v>405</v>
      </c>
      <c r="D45" s="94" t="s">
        <v>412</v>
      </c>
    </row>
    <row r="46" spans="1:4" ht="31.5" x14ac:dyDescent="0.3">
      <c r="A46" s="93" t="s">
        <v>420</v>
      </c>
      <c r="B46" s="93">
        <v>36921</v>
      </c>
      <c r="C46" s="91" t="s">
        <v>405</v>
      </c>
      <c r="D46" s="94" t="s">
        <v>413</v>
      </c>
    </row>
    <row r="47" spans="1:4" ht="15.75" x14ac:dyDescent="0.3">
      <c r="A47" s="93" t="s">
        <v>420</v>
      </c>
      <c r="B47" s="93">
        <v>36921</v>
      </c>
      <c r="C47" s="91" t="s">
        <v>405</v>
      </c>
      <c r="D47" s="94" t="s">
        <v>414</v>
      </c>
    </row>
    <row r="48" spans="1:4" ht="31.5" x14ac:dyDescent="0.3">
      <c r="A48" s="93" t="s">
        <v>420</v>
      </c>
      <c r="B48" s="93">
        <v>36921</v>
      </c>
      <c r="C48" s="91" t="s">
        <v>405</v>
      </c>
      <c r="D48" s="94" t="s">
        <v>415</v>
      </c>
    </row>
    <row r="49" spans="1:4" ht="15.75" x14ac:dyDescent="0.3">
      <c r="A49" s="93" t="s">
        <v>420</v>
      </c>
      <c r="B49" s="93">
        <v>36921</v>
      </c>
      <c r="C49" s="91" t="s">
        <v>405</v>
      </c>
      <c r="D49" s="94" t="s">
        <v>409</v>
      </c>
    </row>
    <row r="50" spans="1:4" ht="15.75" x14ac:dyDescent="0.3">
      <c r="A50" s="93" t="s">
        <v>420</v>
      </c>
      <c r="B50" s="93">
        <v>36921</v>
      </c>
      <c r="C50" s="91" t="s">
        <v>405</v>
      </c>
      <c r="D50" s="94" t="s">
        <v>408</v>
      </c>
    </row>
    <row r="51" spans="1:4" ht="31.5" x14ac:dyDescent="0.3">
      <c r="A51" s="93" t="s">
        <v>420</v>
      </c>
      <c r="B51" s="93">
        <v>36921</v>
      </c>
      <c r="C51" s="91" t="s">
        <v>405</v>
      </c>
      <c r="D51" s="94" t="s">
        <v>416</v>
      </c>
    </row>
    <row r="52" spans="1:4" ht="15.75" x14ac:dyDescent="0.3">
      <c r="A52" s="93" t="s">
        <v>420</v>
      </c>
      <c r="B52" s="93">
        <v>36921</v>
      </c>
      <c r="C52" s="91" t="s">
        <v>405</v>
      </c>
      <c r="D52" s="94" t="s">
        <v>410</v>
      </c>
    </row>
    <row r="53" spans="1:4" ht="15.75" x14ac:dyDescent="0.3">
      <c r="A53" s="93" t="s">
        <v>420</v>
      </c>
      <c r="B53" s="93">
        <v>36921</v>
      </c>
      <c r="C53" s="91" t="s">
        <v>405</v>
      </c>
      <c r="D53" s="94" t="s">
        <v>411</v>
      </c>
    </row>
    <row r="54" spans="1:4" ht="63" x14ac:dyDescent="0.3">
      <c r="A54" s="93" t="s">
        <v>420</v>
      </c>
      <c r="B54" s="93">
        <v>36921</v>
      </c>
      <c r="C54" s="91" t="s">
        <v>405</v>
      </c>
      <c r="D54" s="94" t="s">
        <v>400</v>
      </c>
    </row>
    <row r="55" spans="1:4" ht="15.75" x14ac:dyDescent="0.3">
      <c r="A55" s="93" t="s">
        <v>420</v>
      </c>
      <c r="B55" s="93">
        <v>36921</v>
      </c>
      <c r="C55" s="91" t="s">
        <v>405</v>
      </c>
      <c r="D55" s="94" t="s">
        <v>401</v>
      </c>
    </row>
    <row r="56" spans="1:4" ht="15.75" x14ac:dyDescent="0.3">
      <c r="A56" s="93" t="s">
        <v>423</v>
      </c>
      <c r="B56" s="93">
        <v>41913</v>
      </c>
      <c r="C56" s="95" t="s">
        <v>406</v>
      </c>
      <c r="D56" s="96" t="s">
        <v>408</v>
      </c>
    </row>
    <row r="57" spans="1:4" ht="15.75" x14ac:dyDescent="0.3">
      <c r="A57" s="93" t="s">
        <v>423</v>
      </c>
      <c r="B57" s="93">
        <v>41913</v>
      </c>
      <c r="C57" s="95" t="s">
        <v>406</v>
      </c>
      <c r="D57" s="94" t="s">
        <v>401</v>
      </c>
    </row>
    <row r="58" spans="1:4" ht="63" x14ac:dyDescent="0.3">
      <c r="A58" s="93" t="s">
        <v>423</v>
      </c>
      <c r="B58" s="93">
        <v>41913</v>
      </c>
      <c r="C58" s="95" t="s">
        <v>406</v>
      </c>
      <c r="D58" s="94" t="s">
        <v>400</v>
      </c>
    </row>
    <row r="59" spans="1:4" ht="15.75" x14ac:dyDescent="0.3">
      <c r="A59" s="93" t="s">
        <v>421</v>
      </c>
      <c r="B59" s="93">
        <v>39196</v>
      </c>
      <c r="C59" s="91" t="s">
        <v>417</v>
      </c>
      <c r="D59" s="94" t="s">
        <v>401</v>
      </c>
    </row>
    <row r="60" spans="1:4" ht="31.5" x14ac:dyDescent="0.3">
      <c r="A60" s="93" t="s">
        <v>421</v>
      </c>
      <c r="B60" s="93">
        <v>39196</v>
      </c>
      <c r="C60" s="91" t="s">
        <v>417</v>
      </c>
      <c r="D60" s="94" t="s">
        <v>415</v>
      </c>
    </row>
    <row r="61" spans="1:4" ht="15.75" x14ac:dyDescent="0.3">
      <c r="A61" s="93" t="s">
        <v>421</v>
      </c>
      <c r="B61" s="93">
        <v>39196</v>
      </c>
      <c r="C61" s="91" t="s">
        <v>417</v>
      </c>
      <c r="D61" s="94" t="s">
        <v>409</v>
      </c>
    </row>
    <row r="62" spans="1:4" ht="15.75" x14ac:dyDescent="0.3">
      <c r="A62" s="93" t="s">
        <v>421</v>
      </c>
      <c r="B62" s="93">
        <v>39196</v>
      </c>
      <c r="C62" s="91" t="s">
        <v>417</v>
      </c>
      <c r="D62" s="94" t="s">
        <v>412</v>
      </c>
    </row>
    <row r="63" spans="1:4" ht="31.5" x14ac:dyDescent="0.3">
      <c r="A63" s="93" t="s">
        <v>420</v>
      </c>
      <c r="B63" s="93">
        <v>38338</v>
      </c>
      <c r="C63" s="95" t="s">
        <v>407</v>
      </c>
      <c r="D63" s="94" t="s">
        <v>399</v>
      </c>
    </row>
    <row r="64" spans="1:4" ht="63" x14ac:dyDescent="0.3">
      <c r="A64" s="93" t="s">
        <v>420</v>
      </c>
      <c r="B64" s="93">
        <v>38338</v>
      </c>
      <c r="C64" s="95" t="s">
        <v>407</v>
      </c>
      <c r="D64" s="94" t="s">
        <v>400</v>
      </c>
    </row>
    <row r="65" spans="1:4" ht="15.75" x14ac:dyDescent="0.3">
      <c r="A65" s="93" t="s">
        <v>420</v>
      </c>
      <c r="B65" s="93">
        <v>38338</v>
      </c>
      <c r="C65" s="95" t="s">
        <v>407</v>
      </c>
      <c r="D65" s="94" t="s">
        <v>401</v>
      </c>
    </row>
  </sheetData>
  <autoFilter ref="A2:D2" xr:uid="{6554D5E0-BD3E-4427-AC83-8B8201ED13C1}"/>
  <mergeCells count="1">
    <mergeCell ref="A1:D1"/>
  </mergeCells>
  <phoneticPr fontId="14" type="noConversion"/>
  <pageMargins left="0.7" right="0.7" top="0.75" bottom="0.75" header="0.3" footer="0.3"/>
  <pageSetup paperSize="9" scale="5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прил.1</vt:lpstr>
      <vt:lpstr>прил.2</vt:lpstr>
      <vt:lpstr>Дополнительный перечень</vt:lpstr>
      <vt:lpstr>прил.1!Область_печати</vt:lpstr>
      <vt:lpstr>прил.2!Область_печати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Селищева Елена Юрьевна</dc:creator>
  <dc:description/>
  <cp:lastModifiedBy>selisheva_ey</cp:lastModifiedBy>
  <cp:revision>3</cp:revision>
  <cp:lastPrinted>2026-06-11T12:18:11Z</cp:lastPrinted>
  <dcterms:created xsi:type="dcterms:W3CDTF">2026-04-27T06:03:57Z</dcterms:created>
  <dcterms:modified xsi:type="dcterms:W3CDTF">2026-06-11T12:24:04Z</dcterms:modified>
  <dc:language>ru-RU</dc:language>
</cp:coreProperties>
</file>