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остановления\6. КП 2023-2025\КПР 2024\1. Уведомления о проведении КР 2024\5. 03.2024\"/>
    </mc:Choice>
  </mc:AlternateContent>
  <xr:revisionPtr revIDLastSave="0" documentId="13_ncr:1_{8DD8263E-7277-47A2-A131-612E2AB9E1D0}" xr6:coauthVersionLast="45" xr6:coauthVersionMax="45" xr10:uidLastSave="{00000000-0000-0000-0000-000000000000}"/>
  <bookViews>
    <workbookView xWindow="38280" yWindow="-120" windowWidth="29040" windowHeight="15840" activeTab="2" xr2:uid="{00000000-000D-0000-FFFF-FFFF00000000}"/>
  </bookViews>
  <sheets>
    <sheet name="прил.1" sheetId="21" r:id="rId1"/>
    <sheet name="прил 2" sheetId="19" r:id="rId2"/>
    <sheet name="доп. перечень" sheetId="22" r:id="rId3"/>
  </sheets>
  <definedNames>
    <definedName name="_xlnm._FilterDatabase" localSheetId="2" hidden="1">'доп. перечень'!$A$2:$D$167</definedName>
    <definedName name="_xlnm._FilterDatabase" localSheetId="1" hidden="1">'прил 2'!$A$9:$U$820</definedName>
    <definedName name="_xlnm._FilterDatabase" localSheetId="0" hidden="1">прил.1!$A$14:$S$825</definedName>
    <definedName name="_xlnm.Print_Area" localSheetId="1">'прил 2'!$A$1:$T$828</definedName>
    <definedName name="_xlnm.Print_Area" localSheetId="0">прил.1!$A$1:$R$825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00" i="21" l="1"/>
  <c r="Q803" i="21"/>
  <c r="Q819" i="21"/>
  <c r="Q627" i="21"/>
  <c r="Q609" i="21"/>
  <c r="Q607" i="21"/>
  <c r="Q604" i="21"/>
  <c r="Q599" i="21"/>
  <c r="Q596" i="21"/>
  <c r="Q574" i="21"/>
  <c r="Q572" i="21"/>
  <c r="Q570" i="21"/>
  <c r="Q558" i="21"/>
  <c r="Q553" i="21"/>
  <c r="Q549" i="21"/>
  <c r="Q539" i="21"/>
  <c r="Q537" i="21"/>
  <c r="Q534" i="21"/>
  <c r="Q531" i="21"/>
  <c r="Q529" i="21"/>
  <c r="Q527" i="21"/>
  <c r="Q355" i="21"/>
  <c r="Q346" i="21"/>
  <c r="Q343" i="21"/>
  <c r="Q339" i="21"/>
  <c r="Q335" i="21"/>
  <c r="Q333" i="21"/>
  <c r="Q308" i="21"/>
  <c r="Q304" i="21"/>
  <c r="Q298" i="21"/>
  <c r="Q290" i="21"/>
  <c r="Q270" i="21"/>
  <c r="Q264" i="21"/>
  <c r="Q262" i="21"/>
  <c r="Q259" i="21"/>
  <c r="Q251" i="21"/>
  <c r="Q93" i="21"/>
  <c r="Q88" i="21"/>
  <c r="Q86" i="21"/>
  <c r="Q83" i="21"/>
  <c r="Q75" i="21"/>
  <c r="Q40" i="21"/>
  <c r="Q38" i="21"/>
  <c r="Q36" i="21"/>
  <c r="Q33" i="21"/>
  <c r="Q31" i="21"/>
  <c r="Q18" i="21"/>
  <c r="Q805" i="21" l="1"/>
  <c r="I819" i="21"/>
  <c r="J819" i="21"/>
  <c r="L819" i="21"/>
  <c r="M819" i="21"/>
  <c r="N819" i="21"/>
  <c r="H819" i="21"/>
  <c r="I805" i="21"/>
  <c r="J805" i="21"/>
  <c r="L805" i="21"/>
  <c r="M805" i="21"/>
  <c r="N805" i="21"/>
  <c r="H805" i="21"/>
  <c r="I803" i="21"/>
  <c r="J803" i="21"/>
  <c r="L803" i="21"/>
  <c r="M803" i="21"/>
  <c r="N803" i="21"/>
  <c r="H803" i="21"/>
  <c r="I800" i="21"/>
  <c r="J800" i="21"/>
  <c r="L800" i="21"/>
  <c r="M800" i="21"/>
  <c r="N800" i="21"/>
  <c r="H800" i="21"/>
  <c r="I629" i="21"/>
  <c r="J629" i="21"/>
  <c r="L629" i="21"/>
  <c r="M629" i="21"/>
  <c r="N629" i="21"/>
  <c r="H629" i="21"/>
  <c r="I627" i="21"/>
  <c r="J627" i="21"/>
  <c r="L627" i="21"/>
  <c r="M627" i="21"/>
  <c r="N627" i="21"/>
  <c r="H627" i="21"/>
  <c r="I609" i="21"/>
  <c r="J609" i="21"/>
  <c r="L609" i="21"/>
  <c r="M609" i="21"/>
  <c r="N609" i="21"/>
  <c r="H609" i="21"/>
  <c r="I607" i="21"/>
  <c r="J607" i="21"/>
  <c r="L607" i="21"/>
  <c r="M607" i="21"/>
  <c r="N607" i="21"/>
  <c r="H607" i="21"/>
  <c r="I604" i="21"/>
  <c r="J604" i="21"/>
  <c r="L604" i="21"/>
  <c r="M604" i="21"/>
  <c r="N604" i="21"/>
  <c r="H604" i="21"/>
  <c r="I599" i="21"/>
  <c r="J599" i="21"/>
  <c r="L599" i="21"/>
  <c r="M599" i="21"/>
  <c r="N599" i="21"/>
  <c r="H599" i="21"/>
  <c r="I596" i="21"/>
  <c r="J596" i="21"/>
  <c r="L596" i="21"/>
  <c r="M596" i="21"/>
  <c r="N596" i="21"/>
  <c r="H596" i="21"/>
  <c r="I574" i="21"/>
  <c r="J574" i="21"/>
  <c r="L574" i="21"/>
  <c r="M574" i="21"/>
  <c r="N574" i="21"/>
  <c r="H574" i="21"/>
  <c r="I572" i="21"/>
  <c r="J572" i="21"/>
  <c r="L572" i="21"/>
  <c r="M572" i="21"/>
  <c r="N572" i="21"/>
  <c r="H572" i="21"/>
  <c r="I570" i="21"/>
  <c r="J570" i="21"/>
  <c r="L570" i="21"/>
  <c r="M570" i="21"/>
  <c r="N570" i="21"/>
  <c r="H570" i="21"/>
  <c r="I558" i="21"/>
  <c r="J558" i="21"/>
  <c r="L558" i="21"/>
  <c r="M558" i="21"/>
  <c r="N558" i="21"/>
  <c r="H558" i="21"/>
  <c r="I553" i="21"/>
  <c r="J553" i="21"/>
  <c r="L553" i="21"/>
  <c r="M553" i="21"/>
  <c r="N553" i="21"/>
  <c r="H553" i="21"/>
  <c r="I549" i="21"/>
  <c r="J549" i="21"/>
  <c r="L549" i="21"/>
  <c r="M549" i="21"/>
  <c r="N549" i="21"/>
  <c r="H549" i="21"/>
  <c r="I539" i="21"/>
  <c r="J539" i="21"/>
  <c r="L539" i="21"/>
  <c r="M539" i="21"/>
  <c r="N539" i="21"/>
  <c r="H539" i="21"/>
  <c r="I537" i="21"/>
  <c r="J537" i="21"/>
  <c r="L537" i="21"/>
  <c r="M537" i="21"/>
  <c r="N537" i="21"/>
  <c r="H537" i="21"/>
  <c r="I534" i="21"/>
  <c r="J534" i="21"/>
  <c r="L534" i="21"/>
  <c r="M534" i="21"/>
  <c r="N534" i="21"/>
  <c r="H534" i="21"/>
  <c r="I531" i="21"/>
  <c r="J531" i="21"/>
  <c r="L531" i="21"/>
  <c r="M531" i="21"/>
  <c r="N531" i="21"/>
  <c r="H531" i="21"/>
  <c r="I529" i="21"/>
  <c r="J529" i="21"/>
  <c r="L529" i="21"/>
  <c r="M529" i="21"/>
  <c r="N529" i="21"/>
  <c r="H529" i="21"/>
  <c r="I527" i="21"/>
  <c r="J527" i="21"/>
  <c r="L527" i="21"/>
  <c r="M527" i="21"/>
  <c r="N527" i="21"/>
  <c r="H527" i="21"/>
  <c r="I357" i="21"/>
  <c r="J357" i="21"/>
  <c r="L357" i="21"/>
  <c r="M357" i="21"/>
  <c r="N357" i="21"/>
  <c r="H357" i="21"/>
  <c r="I355" i="21"/>
  <c r="J355" i="21"/>
  <c r="L355" i="21"/>
  <c r="M355" i="21"/>
  <c r="N355" i="21"/>
  <c r="H355" i="21"/>
  <c r="I346" i="21"/>
  <c r="J346" i="21"/>
  <c r="L346" i="21"/>
  <c r="M346" i="21"/>
  <c r="N346" i="21"/>
  <c r="H346" i="21"/>
  <c r="I343" i="21"/>
  <c r="J343" i="21"/>
  <c r="L343" i="21"/>
  <c r="M343" i="21"/>
  <c r="N343" i="21"/>
  <c r="H343" i="21"/>
  <c r="I339" i="21"/>
  <c r="J339" i="21"/>
  <c r="L339" i="21"/>
  <c r="M339" i="21"/>
  <c r="N339" i="21"/>
  <c r="H339" i="21"/>
  <c r="I335" i="21"/>
  <c r="J335" i="21"/>
  <c r="L335" i="21"/>
  <c r="M335" i="21"/>
  <c r="N335" i="21"/>
  <c r="H335" i="21"/>
  <c r="I333" i="21"/>
  <c r="J333" i="21"/>
  <c r="L333" i="21"/>
  <c r="M333" i="21"/>
  <c r="N333" i="21"/>
  <c r="H333" i="21"/>
  <c r="I314" i="21"/>
  <c r="J314" i="21"/>
  <c r="L314" i="21"/>
  <c r="M314" i="21"/>
  <c r="N314" i="21"/>
  <c r="H314" i="21"/>
  <c r="I308" i="21"/>
  <c r="J308" i="21"/>
  <c r="L308" i="21"/>
  <c r="M308" i="21"/>
  <c r="N308" i="21"/>
  <c r="H308" i="21"/>
  <c r="I304" i="21"/>
  <c r="J304" i="21"/>
  <c r="L304" i="21"/>
  <c r="M304" i="21"/>
  <c r="N304" i="21"/>
  <c r="H304" i="21"/>
  <c r="I298" i="21"/>
  <c r="J298" i="21"/>
  <c r="L298" i="21"/>
  <c r="M298" i="21"/>
  <c r="N298" i="21"/>
  <c r="H298" i="21"/>
  <c r="I290" i="21"/>
  <c r="J290" i="21"/>
  <c r="L290" i="21"/>
  <c r="M290" i="21"/>
  <c r="N290" i="21"/>
  <c r="H290" i="21"/>
  <c r="L280" i="21"/>
  <c r="M280" i="21"/>
  <c r="N280" i="21"/>
  <c r="L270" i="21"/>
  <c r="M270" i="21"/>
  <c r="N270" i="21"/>
  <c r="L264" i="21"/>
  <c r="M264" i="21"/>
  <c r="N264" i="21"/>
  <c r="L262" i="21"/>
  <c r="M262" i="21"/>
  <c r="N262" i="21"/>
  <c r="L259" i="21"/>
  <c r="M259" i="21"/>
  <c r="N259" i="21"/>
  <c r="L251" i="21"/>
  <c r="M251" i="21"/>
  <c r="N251" i="21"/>
  <c r="L98" i="21"/>
  <c r="M98" i="21"/>
  <c r="N98" i="21"/>
  <c r="L93" i="21"/>
  <c r="M93" i="21"/>
  <c r="N93" i="21"/>
  <c r="L88" i="21"/>
  <c r="M88" i="21"/>
  <c r="N88" i="21"/>
  <c r="L86" i="21"/>
  <c r="M86" i="21"/>
  <c r="N86" i="21"/>
  <c r="L83" i="21"/>
  <c r="M83" i="21"/>
  <c r="N83" i="21"/>
  <c r="L75" i="21"/>
  <c r="M75" i="21"/>
  <c r="N75" i="21"/>
  <c r="L40" i="21"/>
  <c r="M40" i="21"/>
  <c r="N40" i="21"/>
  <c r="L38" i="21"/>
  <c r="M38" i="21"/>
  <c r="N38" i="21"/>
  <c r="L36" i="21"/>
  <c r="M36" i="21"/>
  <c r="N36" i="21"/>
  <c r="L33" i="21"/>
  <c r="M33" i="21"/>
  <c r="N33" i="21"/>
  <c r="L31" i="21"/>
  <c r="M31" i="21"/>
  <c r="N31" i="21"/>
  <c r="L20" i="21"/>
  <c r="M20" i="21"/>
  <c r="N20" i="21"/>
  <c r="L18" i="21"/>
  <c r="M18" i="21"/>
  <c r="N18" i="21"/>
  <c r="I280" i="21"/>
  <c r="J280" i="21"/>
  <c r="H280" i="21"/>
  <c r="I270" i="21"/>
  <c r="J270" i="21"/>
  <c r="H270" i="21"/>
  <c r="I264" i="21"/>
  <c r="J264" i="21"/>
  <c r="H264" i="21"/>
  <c r="I262" i="21"/>
  <c r="J262" i="21"/>
  <c r="H262" i="21"/>
  <c r="I259" i="21"/>
  <c r="J259" i="21"/>
  <c r="H259" i="21"/>
  <c r="I251" i="21"/>
  <c r="J251" i="21"/>
  <c r="H251" i="21"/>
  <c r="I98" i="21"/>
  <c r="J98" i="21"/>
  <c r="H98" i="21"/>
  <c r="I93" i="21"/>
  <c r="J93" i="21"/>
  <c r="H93" i="21"/>
  <c r="I88" i="21"/>
  <c r="J88" i="21"/>
  <c r="H88" i="21"/>
  <c r="I86" i="21"/>
  <c r="J86" i="21"/>
  <c r="H86" i="21"/>
  <c r="I83" i="21"/>
  <c r="J83" i="21"/>
  <c r="H83" i="21"/>
  <c r="I75" i="21"/>
  <c r="J75" i="21"/>
  <c r="H75" i="21"/>
  <c r="I40" i="21"/>
  <c r="J40" i="21"/>
  <c r="H40" i="21"/>
  <c r="I38" i="21"/>
  <c r="J38" i="21"/>
  <c r="H38" i="21"/>
  <c r="I36" i="21"/>
  <c r="J36" i="21"/>
  <c r="H36" i="21"/>
  <c r="I33" i="21"/>
  <c r="J33" i="21"/>
  <c r="H33" i="21"/>
  <c r="I31" i="21"/>
  <c r="J31" i="21"/>
  <c r="H31" i="21"/>
  <c r="I20" i="21"/>
  <c r="J20" i="21"/>
  <c r="H20" i="21"/>
  <c r="I18" i="21"/>
  <c r="J18" i="21"/>
  <c r="H18" i="21"/>
  <c r="D795" i="19"/>
  <c r="E795" i="19"/>
  <c r="F795" i="19"/>
  <c r="G795" i="19"/>
  <c r="H795" i="19"/>
  <c r="I795" i="19"/>
  <c r="J795" i="19"/>
  <c r="K795" i="19"/>
  <c r="L795" i="19"/>
  <c r="M795" i="19"/>
  <c r="N795" i="19"/>
  <c r="O795" i="19"/>
  <c r="P795" i="19"/>
  <c r="Q795" i="19"/>
  <c r="R795" i="19"/>
  <c r="S795" i="19"/>
  <c r="T795" i="19"/>
  <c r="D798" i="19"/>
  <c r="E798" i="19"/>
  <c r="F798" i="19"/>
  <c r="G798" i="19"/>
  <c r="H798" i="19"/>
  <c r="I798" i="19"/>
  <c r="J798" i="19"/>
  <c r="K798" i="19"/>
  <c r="L798" i="19"/>
  <c r="M798" i="19"/>
  <c r="N798" i="19"/>
  <c r="O798" i="19"/>
  <c r="P798" i="19"/>
  <c r="Q798" i="19"/>
  <c r="R798" i="19"/>
  <c r="S798" i="19"/>
  <c r="T798" i="19"/>
  <c r="D800" i="19"/>
  <c r="E800" i="19"/>
  <c r="F800" i="19"/>
  <c r="G800" i="19"/>
  <c r="H800" i="19"/>
  <c r="I800" i="19"/>
  <c r="J800" i="19"/>
  <c r="K800" i="19"/>
  <c r="L800" i="19"/>
  <c r="M800" i="19"/>
  <c r="N800" i="19"/>
  <c r="O800" i="19"/>
  <c r="P800" i="19"/>
  <c r="Q800" i="19"/>
  <c r="R800" i="19"/>
  <c r="S800" i="19"/>
  <c r="T800" i="19"/>
  <c r="D814" i="19"/>
  <c r="E814" i="19"/>
  <c r="F814" i="19"/>
  <c r="G814" i="19"/>
  <c r="H814" i="19"/>
  <c r="I814" i="19"/>
  <c r="J814" i="19"/>
  <c r="K814" i="19"/>
  <c r="L814" i="19"/>
  <c r="M814" i="19"/>
  <c r="N814" i="19"/>
  <c r="O814" i="19"/>
  <c r="P814" i="19"/>
  <c r="Q814" i="19"/>
  <c r="R814" i="19"/>
  <c r="S814" i="19"/>
  <c r="T814" i="19"/>
  <c r="D624" i="19"/>
  <c r="E624" i="19"/>
  <c r="F624" i="19"/>
  <c r="G624" i="19"/>
  <c r="H624" i="19"/>
  <c r="I624" i="19"/>
  <c r="J624" i="19"/>
  <c r="K624" i="19"/>
  <c r="L624" i="19"/>
  <c r="M624" i="19"/>
  <c r="N624" i="19"/>
  <c r="O624" i="19"/>
  <c r="P624" i="19"/>
  <c r="Q624" i="19"/>
  <c r="R624" i="19"/>
  <c r="S624" i="19"/>
  <c r="T624" i="19"/>
  <c r="D622" i="19"/>
  <c r="E622" i="19"/>
  <c r="F622" i="19"/>
  <c r="G622" i="19"/>
  <c r="H622" i="19"/>
  <c r="I622" i="19"/>
  <c r="J622" i="19"/>
  <c r="K622" i="19"/>
  <c r="L622" i="19"/>
  <c r="M622" i="19"/>
  <c r="N622" i="19"/>
  <c r="O622" i="19"/>
  <c r="P622" i="19"/>
  <c r="Q622" i="19"/>
  <c r="R622" i="19"/>
  <c r="S622" i="19"/>
  <c r="T622" i="19"/>
  <c r="D604" i="19"/>
  <c r="E604" i="19"/>
  <c r="F604" i="19"/>
  <c r="G604" i="19"/>
  <c r="H604" i="19"/>
  <c r="I604" i="19"/>
  <c r="J604" i="19"/>
  <c r="K604" i="19"/>
  <c r="L604" i="19"/>
  <c r="M604" i="19"/>
  <c r="N604" i="19"/>
  <c r="O604" i="19"/>
  <c r="P604" i="19"/>
  <c r="Q604" i="19"/>
  <c r="R604" i="19"/>
  <c r="S604" i="19"/>
  <c r="T604" i="19"/>
  <c r="D602" i="19"/>
  <c r="E602" i="19"/>
  <c r="F602" i="19"/>
  <c r="G602" i="19"/>
  <c r="H602" i="19"/>
  <c r="I602" i="19"/>
  <c r="J602" i="19"/>
  <c r="K602" i="19"/>
  <c r="L602" i="19"/>
  <c r="M602" i="19"/>
  <c r="N602" i="19"/>
  <c r="O602" i="19"/>
  <c r="P602" i="19"/>
  <c r="Q602" i="19"/>
  <c r="R602" i="19"/>
  <c r="S602" i="19"/>
  <c r="T602" i="19"/>
  <c r="D599" i="19"/>
  <c r="E599" i="19"/>
  <c r="F599" i="19"/>
  <c r="G599" i="19"/>
  <c r="H599" i="19"/>
  <c r="I599" i="19"/>
  <c r="J599" i="19"/>
  <c r="K599" i="19"/>
  <c r="L599" i="19"/>
  <c r="M599" i="19"/>
  <c r="N599" i="19"/>
  <c r="O599" i="19"/>
  <c r="P599" i="19"/>
  <c r="Q599" i="19"/>
  <c r="R599" i="19"/>
  <c r="S599" i="19"/>
  <c r="T599" i="19"/>
  <c r="D594" i="19"/>
  <c r="E594" i="19"/>
  <c r="F594" i="19"/>
  <c r="G594" i="19"/>
  <c r="H594" i="19"/>
  <c r="I594" i="19"/>
  <c r="J594" i="19"/>
  <c r="K594" i="19"/>
  <c r="L594" i="19"/>
  <c r="M594" i="19"/>
  <c r="N594" i="19"/>
  <c r="O594" i="19"/>
  <c r="P594" i="19"/>
  <c r="Q594" i="19"/>
  <c r="R594" i="19"/>
  <c r="S594" i="19"/>
  <c r="T594" i="19"/>
  <c r="D591" i="19"/>
  <c r="E591" i="19"/>
  <c r="F591" i="19"/>
  <c r="G591" i="19"/>
  <c r="H591" i="19"/>
  <c r="I591" i="19"/>
  <c r="J591" i="19"/>
  <c r="K591" i="19"/>
  <c r="L591" i="19"/>
  <c r="M591" i="19"/>
  <c r="N591" i="19"/>
  <c r="O591" i="19"/>
  <c r="P591" i="19"/>
  <c r="Q591" i="19"/>
  <c r="R591" i="19"/>
  <c r="S591" i="19"/>
  <c r="T591" i="19"/>
  <c r="D569" i="19"/>
  <c r="E569" i="19"/>
  <c r="F569" i="19"/>
  <c r="G569" i="19"/>
  <c r="H569" i="19"/>
  <c r="I569" i="19"/>
  <c r="J569" i="19"/>
  <c r="K569" i="19"/>
  <c r="L569" i="19"/>
  <c r="M569" i="19"/>
  <c r="N569" i="19"/>
  <c r="O569" i="19"/>
  <c r="P569" i="19"/>
  <c r="Q569" i="19"/>
  <c r="R569" i="19"/>
  <c r="S569" i="19"/>
  <c r="T569" i="19"/>
  <c r="D567" i="19"/>
  <c r="E567" i="19"/>
  <c r="F567" i="19"/>
  <c r="G567" i="19"/>
  <c r="H567" i="19"/>
  <c r="I567" i="19"/>
  <c r="J567" i="19"/>
  <c r="K567" i="19"/>
  <c r="L567" i="19"/>
  <c r="M567" i="19"/>
  <c r="N567" i="19"/>
  <c r="O567" i="19"/>
  <c r="P567" i="19"/>
  <c r="Q567" i="19"/>
  <c r="R567" i="19"/>
  <c r="S567" i="19"/>
  <c r="T567" i="19"/>
  <c r="D565" i="19"/>
  <c r="E565" i="19"/>
  <c r="F565" i="19"/>
  <c r="G565" i="19"/>
  <c r="H565" i="19"/>
  <c r="I565" i="19"/>
  <c r="J565" i="19"/>
  <c r="K565" i="19"/>
  <c r="L565" i="19"/>
  <c r="M565" i="19"/>
  <c r="N565" i="19"/>
  <c r="O565" i="19"/>
  <c r="P565" i="19"/>
  <c r="Q565" i="19"/>
  <c r="R565" i="19"/>
  <c r="S565" i="19"/>
  <c r="T565" i="19"/>
  <c r="D553" i="19"/>
  <c r="E553" i="19"/>
  <c r="F553" i="19"/>
  <c r="G553" i="19"/>
  <c r="H553" i="19"/>
  <c r="I553" i="19"/>
  <c r="J553" i="19"/>
  <c r="K553" i="19"/>
  <c r="L553" i="19"/>
  <c r="M553" i="19"/>
  <c r="N553" i="19"/>
  <c r="O553" i="19"/>
  <c r="P553" i="19"/>
  <c r="Q553" i="19"/>
  <c r="R553" i="19"/>
  <c r="S553" i="19"/>
  <c r="T553" i="19"/>
  <c r="D548" i="19"/>
  <c r="E548" i="19"/>
  <c r="F548" i="19"/>
  <c r="G548" i="19"/>
  <c r="H548" i="19"/>
  <c r="I548" i="19"/>
  <c r="J548" i="19"/>
  <c r="K548" i="19"/>
  <c r="L548" i="19"/>
  <c r="M548" i="19"/>
  <c r="N548" i="19"/>
  <c r="O548" i="19"/>
  <c r="P548" i="19"/>
  <c r="Q548" i="19"/>
  <c r="R548" i="19"/>
  <c r="S548" i="19"/>
  <c r="T548" i="19"/>
  <c r="D544" i="19"/>
  <c r="E544" i="19"/>
  <c r="F544" i="19"/>
  <c r="G544" i="19"/>
  <c r="H544" i="19"/>
  <c r="I544" i="19"/>
  <c r="J544" i="19"/>
  <c r="K544" i="19"/>
  <c r="L544" i="19"/>
  <c r="M544" i="19"/>
  <c r="N544" i="19"/>
  <c r="O544" i="19"/>
  <c r="P544" i="19"/>
  <c r="Q544" i="19"/>
  <c r="R544" i="19"/>
  <c r="S544" i="19"/>
  <c r="T544" i="19"/>
  <c r="D532" i="19"/>
  <c r="E532" i="19"/>
  <c r="F532" i="19"/>
  <c r="G532" i="19"/>
  <c r="H532" i="19"/>
  <c r="I532" i="19"/>
  <c r="J532" i="19"/>
  <c r="K532" i="19"/>
  <c r="L532" i="19"/>
  <c r="M532" i="19"/>
  <c r="N532" i="19"/>
  <c r="O532" i="19"/>
  <c r="P532" i="19"/>
  <c r="Q532" i="19"/>
  <c r="R532" i="19"/>
  <c r="S532" i="19"/>
  <c r="T532" i="19"/>
  <c r="D529" i="19"/>
  <c r="E529" i="19"/>
  <c r="F529" i="19"/>
  <c r="G529" i="19"/>
  <c r="H529" i="19"/>
  <c r="I529" i="19"/>
  <c r="J529" i="19"/>
  <c r="K529" i="19"/>
  <c r="L529" i="19"/>
  <c r="M529" i="19"/>
  <c r="N529" i="19"/>
  <c r="O529" i="19"/>
  <c r="P529" i="19"/>
  <c r="Q529" i="19"/>
  <c r="R529" i="19"/>
  <c r="S529" i="19"/>
  <c r="T529" i="19"/>
  <c r="D526" i="19"/>
  <c r="E526" i="19"/>
  <c r="F526" i="19"/>
  <c r="G526" i="19"/>
  <c r="H526" i="19"/>
  <c r="I526" i="19"/>
  <c r="J526" i="19"/>
  <c r="K526" i="19"/>
  <c r="L526" i="19"/>
  <c r="M526" i="19"/>
  <c r="N526" i="19"/>
  <c r="O526" i="19"/>
  <c r="P526" i="19"/>
  <c r="Q526" i="19"/>
  <c r="R526" i="19"/>
  <c r="S526" i="19"/>
  <c r="T526" i="19"/>
  <c r="D524" i="19"/>
  <c r="E524" i="19"/>
  <c r="F524" i="19"/>
  <c r="G524" i="19"/>
  <c r="H524" i="19"/>
  <c r="I524" i="19"/>
  <c r="J524" i="19"/>
  <c r="K524" i="19"/>
  <c r="L524" i="19"/>
  <c r="M524" i="19"/>
  <c r="N524" i="19"/>
  <c r="O524" i="19"/>
  <c r="P524" i="19"/>
  <c r="Q524" i="19"/>
  <c r="R524" i="19"/>
  <c r="S524" i="19"/>
  <c r="T524" i="19"/>
  <c r="D522" i="19"/>
  <c r="E522" i="19"/>
  <c r="F522" i="19"/>
  <c r="G522" i="19"/>
  <c r="H522" i="19"/>
  <c r="I522" i="19"/>
  <c r="J522" i="19"/>
  <c r="K522" i="19"/>
  <c r="L522" i="19"/>
  <c r="M522" i="19"/>
  <c r="N522" i="19"/>
  <c r="O522" i="19"/>
  <c r="P522" i="19"/>
  <c r="Q522" i="19"/>
  <c r="R522" i="19"/>
  <c r="S522" i="19"/>
  <c r="T522" i="19"/>
  <c r="D534" i="19"/>
  <c r="E534" i="19"/>
  <c r="F534" i="19"/>
  <c r="G534" i="19"/>
  <c r="H534" i="19"/>
  <c r="I534" i="19"/>
  <c r="J534" i="19"/>
  <c r="K534" i="19"/>
  <c r="L534" i="19"/>
  <c r="M534" i="19"/>
  <c r="N534" i="19"/>
  <c r="O534" i="19"/>
  <c r="P534" i="19"/>
  <c r="Q534" i="19"/>
  <c r="R534" i="19"/>
  <c r="S534" i="19"/>
  <c r="T534" i="19"/>
  <c r="D352" i="19"/>
  <c r="E352" i="19"/>
  <c r="F352" i="19"/>
  <c r="G352" i="19"/>
  <c r="H352" i="19"/>
  <c r="I352" i="19"/>
  <c r="J352" i="19"/>
  <c r="K352" i="19"/>
  <c r="L352" i="19"/>
  <c r="M352" i="19"/>
  <c r="N352" i="19"/>
  <c r="O352" i="19"/>
  <c r="P352" i="19"/>
  <c r="Q352" i="19"/>
  <c r="R352" i="19"/>
  <c r="S352" i="19"/>
  <c r="T352" i="19"/>
  <c r="D350" i="19"/>
  <c r="E350" i="19"/>
  <c r="F350" i="19"/>
  <c r="G350" i="19"/>
  <c r="H350" i="19"/>
  <c r="I350" i="19"/>
  <c r="J350" i="19"/>
  <c r="K350" i="19"/>
  <c r="L350" i="19"/>
  <c r="M350" i="19"/>
  <c r="N350" i="19"/>
  <c r="O350" i="19"/>
  <c r="P350" i="19"/>
  <c r="Q350" i="19"/>
  <c r="R350" i="19"/>
  <c r="S350" i="19"/>
  <c r="T350" i="19"/>
  <c r="D341" i="19"/>
  <c r="E341" i="19"/>
  <c r="F341" i="19"/>
  <c r="G341" i="19"/>
  <c r="H341" i="19"/>
  <c r="I341" i="19"/>
  <c r="J341" i="19"/>
  <c r="K341" i="19"/>
  <c r="L341" i="19"/>
  <c r="M341" i="19"/>
  <c r="N341" i="19"/>
  <c r="O341" i="19"/>
  <c r="P341" i="19"/>
  <c r="Q341" i="19"/>
  <c r="R341" i="19"/>
  <c r="S341" i="19"/>
  <c r="T341" i="19"/>
  <c r="D338" i="19"/>
  <c r="E338" i="19"/>
  <c r="F338" i="19"/>
  <c r="G338" i="19"/>
  <c r="H338" i="19"/>
  <c r="I338" i="19"/>
  <c r="J338" i="19"/>
  <c r="K338" i="19"/>
  <c r="L338" i="19"/>
  <c r="M338" i="19"/>
  <c r="N338" i="19"/>
  <c r="O338" i="19"/>
  <c r="P338" i="19"/>
  <c r="Q338" i="19"/>
  <c r="R338" i="19"/>
  <c r="S338" i="19"/>
  <c r="T338" i="19"/>
  <c r="D334" i="19"/>
  <c r="E334" i="19"/>
  <c r="F334" i="19"/>
  <c r="G334" i="19"/>
  <c r="H334" i="19"/>
  <c r="I334" i="19"/>
  <c r="J334" i="19"/>
  <c r="K334" i="19"/>
  <c r="L334" i="19"/>
  <c r="M334" i="19"/>
  <c r="N334" i="19"/>
  <c r="O334" i="19"/>
  <c r="P334" i="19"/>
  <c r="Q334" i="19"/>
  <c r="R334" i="19"/>
  <c r="S334" i="19"/>
  <c r="T334" i="19"/>
  <c r="D330" i="19"/>
  <c r="E330" i="19"/>
  <c r="F330" i="19"/>
  <c r="G330" i="19"/>
  <c r="H330" i="19"/>
  <c r="I330" i="19"/>
  <c r="J330" i="19"/>
  <c r="K330" i="19"/>
  <c r="L330" i="19"/>
  <c r="M330" i="19"/>
  <c r="N330" i="19"/>
  <c r="O330" i="19"/>
  <c r="P330" i="19"/>
  <c r="Q330" i="19"/>
  <c r="R330" i="19"/>
  <c r="S330" i="19"/>
  <c r="T330" i="19"/>
  <c r="D328" i="19"/>
  <c r="E328" i="19"/>
  <c r="F328" i="19"/>
  <c r="G328" i="19"/>
  <c r="H328" i="19"/>
  <c r="I328" i="19"/>
  <c r="J328" i="19"/>
  <c r="K328" i="19"/>
  <c r="L328" i="19"/>
  <c r="M328" i="19"/>
  <c r="N328" i="19"/>
  <c r="O328" i="19"/>
  <c r="P328" i="19"/>
  <c r="Q328" i="19"/>
  <c r="R328" i="19"/>
  <c r="S328" i="19"/>
  <c r="T328" i="19"/>
  <c r="D309" i="19"/>
  <c r="E309" i="19"/>
  <c r="F309" i="19"/>
  <c r="G309" i="19"/>
  <c r="H309" i="19"/>
  <c r="I309" i="19"/>
  <c r="J309" i="19"/>
  <c r="K309" i="19"/>
  <c r="L309" i="19"/>
  <c r="M309" i="19"/>
  <c r="N309" i="19"/>
  <c r="O309" i="19"/>
  <c r="P309" i="19"/>
  <c r="Q309" i="19"/>
  <c r="R309" i="19"/>
  <c r="S309" i="19"/>
  <c r="T309" i="19"/>
  <c r="D303" i="19"/>
  <c r="E303" i="19"/>
  <c r="F303" i="19"/>
  <c r="G303" i="19"/>
  <c r="H303" i="19"/>
  <c r="I303" i="19"/>
  <c r="J303" i="19"/>
  <c r="K303" i="19"/>
  <c r="L303" i="19"/>
  <c r="M303" i="19"/>
  <c r="N303" i="19"/>
  <c r="O303" i="19"/>
  <c r="P303" i="19"/>
  <c r="Q303" i="19"/>
  <c r="R303" i="19"/>
  <c r="S303" i="19"/>
  <c r="T303" i="19"/>
  <c r="D299" i="19"/>
  <c r="E299" i="19"/>
  <c r="F299" i="19"/>
  <c r="G299" i="19"/>
  <c r="H299" i="19"/>
  <c r="I299" i="19"/>
  <c r="J299" i="19"/>
  <c r="K299" i="19"/>
  <c r="L299" i="19"/>
  <c r="M299" i="19"/>
  <c r="N299" i="19"/>
  <c r="O299" i="19"/>
  <c r="P299" i="19"/>
  <c r="Q299" i="19"/>
  <c r="R299" i="19"/>
  <c r="S299" i="19"/>
  <c r="T299" i="19"/>
  <c r="D293" i="19"/>
  <c r="E293" i="19"/>
  <c r="F293" i="19"/>
  <c r="G293" i="19"/>
  <c r="H293" i="19"/>
  <c r="I293" i="19"/>
  <c r="J293" i="19"/>
  <c r="K293" i="19"/>
  <c r="L293" i="19"/>
  <c r="M293" i="19"/>
  <c r="N293" i="19"/>
  <c r="O293" i="19"/>
  <c r="P293" i="19"/>
  <c r="Q293" i="19"/>
  <c r="R293" i="19"/>
  <c r="S293" i="19"/>
  <c r="T293" i="19"/>
  <c r="D285" i="19"/>
  <c r="E285" i="19"/>
  <c r="F285" i="19"/>
  <c r="G285" i="19"/>
  <c r="H285" i="19"/>
  <c r="I285" i="19"/>
  <c r="J285" i="19"/>
  <c r="K285" i="19"/>
  <c r="L285" i="19"/>
  <c r="M285" i="19"/>
  <c r="N285" i="19"/>
  <c r="O285" i="19"/>
  <c r="P285" i="19"/>
  <c r="Q285" i="19"/>
  <c r="R285" i="19"/>
  <c r="S285" i="19"/>
  <c r="T285" i="19"/>
  <c r="D275" i="19"/>
  <c r="E275" i="19"/>
  <c r="F275" i="19"/>
  <c r="G275" i="19"/>
  <c r="H275" i="19"/>
  <c r="I275" i="19"/>
  <c r="J275" i="19"/>
  <c r="K275" i="19"/>
  <c r="L275" i="19"/>
  <c r="M275" i="19"/>
  <c r="N275" i="19"/>
  <c r="O275" i="19"/>
  <c r="P275" i="19"/>
  <c r="Q275" i="19"/>
  <c r="R275" i="19"/>
  <c r="S275" i="19"/>
  <c r="T275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D246" i="19"/>
  <c r="E246" i="19"/>
  <c r="F246" i="19"/>
  <c r="G246" i="19"/>
  <c r="H246" i="19"/>
  <c r="I246" i="19"/>
  <c r="J246" i="19"/>
  <c r="K246" i="19"/>
  <c r="L246" i="19"/>
  <c r="M246" i="19"/>
  <c r="N246" i="19"/>
  <c r="O246" i="19"/>
  <c r="P246" i="19"/>
  <c r="Q246" i="19"/>
  <c r="R246" i="19"/>
  <c r="S246" i="19"/>
  <c r="T246" i="19"/>
  <c r="D254" i="19"/>
  <c r="E254" i="19"/>
  <c r="F254" i="19"/>
  <c r="G254" i="19"/>
  <c r="H254" i="19"/>
  <c r="I254" i="19"/>
  <c r="J254" i="19"/>
  <c r="K254" i="19"/>
  <c r="L254" i="19"/>
  <c r="M254" i="19"/>
  <c r="N254" i="19"/>
  <c r="O254" i="19"/>
  <c r="P254" i="19"/>
  <c r="Q254" i="19"/>
  <c r="R254" i="19"/>
  <c r="S254" i="19"/>
  <c r="T254" i="19"/>
  <c r="D257" i="19"/>
  <c r="E257" i="19"/>
  <c r="F257" i="19"/>
  <c r="G257" i="19"/>
  <c r="H257" i="19"/>
  <c r="I257" i="19"/>
  <c r="J257" i="19"/>
  <c r="K257" i="19"/>
  <c r="L257" i="19"/>
  <c r="M257" i="19"/>
  <c r="N257" i="19"/>
  <c r="O257" i="19"/>
  <c r="P257" i="19"/>
  <c r="Q257" i="19"/>
  <c r="R257" i="19"/>
  <c r="S257" i="19"/>
  <c r="T257" i="19"/>
  <c r="D259" i="19"/>
  <c r="E259" i="19"/>
  <c r="F259" i="19"/>
  <c r="G259" i="19"/>
  <c r="H259" i="19"/>
  <c r="I259" i="19"/>
  <c r="J259" i="19"/>
  <c r="K259" i="19"/>
  <c r="L259" i="19"/>
  <c r="M259" i="19"/>
  <c r="N259" i="19"/>
  <c r="O259" i="19"/>
  <c r="P259" i="19"/>
  <c r="Q259" i="19"/>
  <c r="R259" i="19"/>
  <c r="S259" i="19"/>
  <c r="T259" i="19"/>
  <c r="D265" i="19"/>
  <c r="E265" i="19"/>
  <c r="F265" i="19"/>
  <c r="G265" i="19"/>
  <c r="H265" i="19"/>
  <c r="I265" i="19"/>
  <c r="J265" i="19"/>
  <c r="K265" i="19"/>
  <c r="L265" i="19"/>
  <c r="M265" i="19"/>
  <c r="N265" i="19"/>
  <c r="O265" i="19"/>
  <c r="P265" i="19"/>
  <c r="Q265" i="19"/>
  <c r="R265" i="19"/>
  <c r="S265" i="19"/>
  <c r="T265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H279" i="21" l="1"/>
  <c r="L279" i="21"/>
  <c r="I17" i="21"/>
  <c r="M17" i="21"/>
  <c r="H548" i="21"/>
  <c r="J17" i="21"/>
  <c r="J279" i="21"/>
  <c r="N548" i="21"/>
  <c r="I279" i="21"/>
  <c r="M548" i="21"/>
  <c r="N279" i="21"/>
  <c r="L548" i="21"/>
  <c r="M279" i="21"/>
  <c r="J548" i="21"/>
  <c r="N17" i="21"/>
  <c r="H17" i="21"/>
  <c r="L17" i="21"/>
  <c r="I548" i="21"/>
  <c r="J543" i="19"/>
  <c r="O543" i="19"/>
  <c r="S543" i="19"/>
  <c r="G543" i="19"/>
  <c r="R543" i="19"/>
  <c r="F543" i="19"/>
  <c r="Q543" i="19"/>
  <c r="E543" i="19"/>
  <c r="P543" i="19"/>
  <c r="D543" i="19"/>
  <c r="N543" i="19"/>
  <c r="M543" i="19"/>
  <c r="L543" i="19"/>
  <c r="T543" i="19"/>
  <c r="H543" i="19"/>
  <c r="K543" i="19"/>
  <c r="I543" i="19"/>
  <c r="I274" i="19"/>
  <c r="T274" i="19"/>
  <c r="H274" i="19"/>
  <c r="S274" i="19"/>
  <c r="G274" i="19"/>
  <c r="R274" i="19"/>
  <c r="F274" i="19"/>
  <c r="Q274" i="19"/>
  <c r="E274" i="19"/>
  <c r="P274" i="19"/>
  <c r="D274" i="19"/>
  <c r="O274" i="19"/>
  <c r="M274" i="19"/>
  <c r="N274" i="19"/>
  <c r="L274" i="19"/>
  <c r="Q12" i="19"/>
  <c r="E12" i="19"/>
  <c r="K274" i="19"/>
  <c r="J274" i="19"/>
  <c r="D12" i="19"/>
  <c r="O12" i="19"/>
  <c r="P12" i="19"/>
  <c r="N12" i="19"/>
  <c r="M12" i="19"/>
  <c r="L12" i="19"/>
  <c r="K12" i="19"/>
  <c r="J12" i="19"/>
  <c r="I12" i="19"/>
  <c r="T12" i="19"/>
  <c r="H12" i="19"/>
  <c r="S12" i="19"/>
  <c r="G12" i="19"/>
  <c r="R12" i="19"/>
  <c r="F12" i="19"/>
  <c r="S10" i="19" l="1"/>
  <c r="E10" i="19"/>
  <c r="N15" i="21"/>
  <c r="H15" i="21"/>
  <c r="L15" i="21"/>
  <c r="J15" i="21"/>
  <c r="M15" i="21"/>
  <c r="I15" i="21"/>
  <c r="T10" i="19"/>
  <c r="H10" i="19"/>
  <c r="I10" i="19"/>
  <c r="Q10" i="19"/>
  <c r="O10" i="19"/>
  <c r="J10" i="19"/>
  <c r="K10" i="19"/>
  <c r="L10" i="19"/>
  <c r="M10" i="19"/>
  <c r="N10" i="19"/>
  <c r="F10" i="19"/>
  <c r="P10" i="19"/>
  <c r="R10" i="19"/>
  <c r="G10" i="19"/>
  <c r="D10" i="19"/>
  <c r="C546" i="19" l="1"/>
  <c r="K551" i="21" s="1"/>
  <c r="C547" i="19"/>
  <c r="K552" i="21" s="1"/>
  <c r="C549" i="19"/>
  <c r="K554" i="21" s="1"/>
  <c r="C550" i="19"/>
  <c r="K555" i="21" s="1"/>
  <c r="C551" i="19"/>
  <c r="K556" i="21" s="1"/>
  <c r="C552" i="19"/>
  <c r="K557" i="21" s="1"/>
  <c r="C554" i="19"/>
  <c r="K559" i="21" s="1"/>
  <c r="C555" i="19"/>
  <c r="K560" i="21" s="1"/>
  <c r="C556" i="19"/>
  <c r="K561" i="21" s="1"/>
  <c r="C557" i="19"/>
  <c r="K562" i="21" s="1"/>
  <c r="C558" i="19"/>
  <c r="K563" i="21" s="1"/>
  <c r="C559" i="19"/>
  <c r="K564" i="21" s="1"/>
  <c r="C560" i="19"/>
  <c r="K565" i="21" s="1"/>
  <c r="C561" i="19"/>
  <c r="K566" i="21" s="1"/>
  <c r="C562" i="19"/>
  <c r="K567" i="21" s="1"/>
  <c r="C563" i="19"/>
  <c r="K568" i="21" s="1"/>
  <c r="C564" i="19"/>
  <c r="K569" i="21" s="1"/>
  <c r="C566" i="19"/>
  <c r="C568" i="19"/>
  <c r="C570" i="19"/>
  <c r="K575" i="21" s="1"/>
  <c r="C571" i="19"/>
  <c r="K576" i="21" s="1"/>
  <c r="C572" i="19"/>
  <c r="K577" i="21" s="1"/>
  <c r="C573" i="19"/>
  <c r="K578" i="21" s="1"/>
  <c r="C574" i="19"/>
  <c r="K579" i="21" s="1"/>
  <c r="C575" i="19"/>
  <c r="K580" i="21" s="1"/>
  <c r="C576" i="19"/>
  <c r="K581" i="21" s="1"/>
  <c r="C577" i="19"/>
  <c r="K582" i="21" s="1"/>
  <c r="C578" i="19"/>
  <c r="K583" i="21" s="1"/>
  <c r="C579" i="19"/>
  <c r="K584" i="21" s="1"/>
  <c r="C580" i="19"/>
  <c r="K585" i="21" s="1"/>
  <c r="C581" i="19"/>
  <c r="K586" i="21" s="1"/>
  <c r="C582" i="19"/>
  <c r="K587" i="21" s="1"/>
  <c r="C583" i="19"/>
  <c r="K588" i="21" s="1"/>
  <c r="C584" i="19"/>
  <c r="K589" i="21" s="1"/>
  <c r="C585" i="19"/>
  <c r="K590" i="21" s="1"/>
  <c r="C586" i="19"/>
  <c r="K591" i="21" s="1"/>
  <c r="C587" i="19"/>
  <c r="K592" i="21" s="1"/>
  <c r="C588" i="19"/>
  <c r="K593" i="21" s="1"/>
  <c r="C589" i="19"/>
  <c r="K594" i="21" s="1"/>
  <c r="C590" i="19"/>
  <c r="K595" i="21" s="1"/>
  <c r="C592" i="19"/>
  <c r="K597" i="21" s="1"/>
  <c r="C593" i="19"/>
  <c r="K598" i="21" s="1"/>
  <c r="C595" i="19"/>
  <c r="K600" i="21" s="1"/>
  <c r="C596" i="19"/>
  <c r="K601" i="21" s="1"/>
  <c r="C597" i="19"/>
  <c r="K602" i="21" s="1"/>
  <c r="C598" i="19"/>
  <c r="K603" i="21" s="1"/>
  <c r="C600" i="19"/>
  <c r="C601" i="19"/>
  <c r="K606" i="21" s="1"/>
  <c r="C603" i="19"/>
  <c r="C605" i="19"/>
  <c r="K610" i="21" s="1"/>
  <c r="C606" i="19"/>
  <c r="K611" i="21" s="1"/>
  <c r="C607" i="19"/>
  <c r="K612" i="21" s="1"/>
  <c r="C608" i="19"/>
  <c r="K613" i="21" s="1"/>
  <c r="C609" i="19"/>
  <c r="K614" i="21" s="1"/>
  <c r="C610" i="19"/>
  <c r="K615" i="21" s="1"/>
  <c r="C611" i="19"/>
  <c r="K616" i="21" s="1"/>
  <c r="C612" i="19"/>
  <c r="K617" i="21" s="1"/>
  <c r="C613" i="19"/>
  <c r="K618" i="21" s="1"/>
  <c r="C614" i="19"/>
  <c r="K619" i="21" s="1"/>
  <c r="C615" i="19"/>
  <c r="K620" i="21" s="1"/>
  <c r="C616" i="19"/>
  <c r="K621" i="21" s="1"/>
  <c r="C617" i="19"/>
  <c r="K622" i="21" s="1"/>
  <c r="C618" i="19"/>
  <c r="K623" i="21" s="1"/>
  <c r="C619" i="19"/>
  <c r="K624" i="21" s="1"/>
  <c r="C620" i="19"/>
  <c r="K625" i="21" s="1"/>
  <c r="C621" i="19"/>
  <c r="K626" i="21" s="1"/>
  <c r="C623" i="19"/>
  <c r="C625" i="19"/>
  <c r="K630" i="21" s="1"/>
  <c r="C626" i="19"/>
  <c r="K631" i="21" s="1"/>
  <c r="C627" i="19"/>
  <c r="K632" i="21" s="1"/>
  <c r="C628" i="19"/>
  <c r="K633" i="21" s="1"/>
  <c r="C629" i="19"/>
  <c r="K634" i="21" s="1"/>
  <c r="C630" i="19"/>
  <c r="K635" i="21" s="1"/>
  <c r="C631" i="19"/>
  <c r="K636" i="21" s="1"/>
  <c r="C632" i="19"/>
  <c r="K637" i="21" s="1"/>
  <c r="C633" i="19"/>
  <c r="K638" i="21" s="1"/>
  <c r="C634" i="19"/>
  <c r="K639" i="21" s="1"/>
  <c r="C635" i="19"/>
  <c r="K640" i="21" s="1"/>
  <c r="C636" i="19"/>
  <c r="K641" i="21" s="1"/>
  <c r="C637" i="19"/>
  <c r="K642" i="21" s="1"/>
  <c r="C638" i="19"/>
  <c r="K643" i="21" s="1"/>
  <c r="C639" i="19"/>
  <c r="K644" i="21" s="1"/>
  <c r="C640" i="19"/>
  <c r="K645" i="21" s="1"/>
  <c r="C641" i="19"/>
  <c r="K646" i="21" s="1"/>
  <c r="C642" i="19"/>
  <c r="K647" i="21" s="1"/>
  <c r="C643" i="19"/>
  <c r="K648" i="21" s="1"/>
  <c r="C644" i="19"/>
  <c r="K649" i="21" s="1"/>
  <c r="C645" i="19"/>
  <c r="K650" i="21" s="1"/>
  <c r="C646" i="19"/>
  <c r="K651" i="21" s="1"/>
  <c r="C647" i="19"/>
  <c r="K652" i="21" s="1"/>
  <c r="C648" i="19"/>
  <c r="K653" i="21" s="1"/>
  <c r="C649" i="19"/>
  <c r="K654" i="21" s="1"/>
  <c r="C650" i="19"/>
  <c r="K655" i="21" s="1"/>
  <c r="C651" i="19"/>
  <c r="K656" i="21" s="1"/>
  <c r="C652" i="19"/>
  <c r="K657" i="21" s="1"/>
  <c r="C653" i="19"/>
  <c r="K658" i="21" s="1"/>
  <c r="C654" i="19"/>
  <c r="K659" i="21" s="1"/>
  <c r="C655" i="19"/>
  <c r="K660" i="21" s="1"/>
  <c r="C656" i="19"/>
  <c r="K661" i="21" s="1"/>
  <c r="C657" i="19"/>
  <c r="K662" i="21" s="1"/>
  <c r="C658" i="19"/>
  <c r="K663" i="21" s="1"/>
  <c r="C659" i="19"/>
  <c r="K664" i="21" s="1"/>
  <c r="C660" i="19"/>
  <c r="K665" i="21" s="1"/>
  <c r="C661" i="19"/>
  <c r="K666" i="21" s="1"/>
  <c r="C662" i="19"/>
  <c r="K667" i="21" s="1"/>
  <c r="C663" i="19"/>
  <c r="K668" i="21" s="1"/>
  <c r="C664" i="19"/>
  <c r="K669" i="21" s="1"/>
  <c r="C665" i="19"/>
  <c r="K670" i="21" s="1"/>
  <c r="C666" i="19"/>
  <c r="K671" i="21" s="1"/>
  <c r="C667" i="19"/>
  <c r="K672" i="21" s="1"/>
  <c r="C668" i="19"/>
  <c r="K673" i="21" s="1"/>
  <c r="C669" i="19"/>
  <c r="K674" i="21" s="1"/>
  <c r="C670" i="19"/>
  <c r="K675" i="21" s="1"/>
  <c r="C671" i="19"/>
  <c r="K676" i="21" s="1"/>
  <c r="C672" i="19"/>
  <c r="K677" i="21" s="1"/>
  <c r="C673" i="19"/>
  <c r="K678" i="21" s="1"/>
  <c r="C674" i="19"/>
  <c r="K679" i="21" s="1"/>
  <c r="C675" i="19"/>
  <c r="K680" i="21" s="1"/>
  <c r="C676" i="19"/>
  <c r="K681" i="21" s="1"/>
  <c r="C677" i="19"/>
  <c r="K682" i="21" s="1"/>
  <c r="C678" i="19"/>
  <c r="K683" i="21" s="1"/>
  <c r="C679" i="19"/>
  <c r="K684" i="21" s="1"/>
  <c r="C680" i="19"/>
  <c r="K685" i="21" s="1"/>
  <c r="C681" i="19"/>
  <c r="K686" i="21" s="1"/>
  <c r="C682" i="19"/>
  <c r="K687" i="21" s="1"/>
  <c r="C683" i="19"/>
  <c r="K688" i="21" s="1"/>
  <c r="C684" i="19"/>
  <c r="K689" i="21" s="1"/>
  <c r="C685" i="19"/>
  <c r="K690" i="21" s="1"/>
  <c r="C686" i="19"/>
  <c r="K691" i="21" s="1"/>
  <c r="C687" i="19"/>
  <c r="K692" i="21" s="1"/>
  <c r="C688" i="19"/>
  <c r="K693" i="21" s="1"/>
  <c r="C689" i="19"/>
  <c r="K694" i="21" s="1"/>
  <c r="C690" i="19"/>
  <c r="K695" i="21" s="1"/>
  <c r="C691" i="19"/>
  <c r="K696" i="21" s="1"/>
  <c r="C692" i="19"/>
  <c r="K697" i="21" s="1"/>
  <c r="C693" i="19"/>
  <c r="K698" i="21" s="1"/>
  <c r="C694" i="19"/>
  <c r="K699" i="21" s="1"/>
  <c r="C695" i="19"/>
  <c r="K700" i="21" s="1"/>
  <c r="C696" i="19"/>
  <c r="K701" i="21" s="1"/>
  <c r="C697" i="19"/>
  <c r="K702" i="21" s="1"/>
  <c r="C698" i="19"/>
  <c r="K703" i="21" s="1"/>
  <c r="C699" i="19"/>
  <c r="K704" i="21" s="1"/>
  <c r="C700" i="19"/>
  <c r="K705" i="21" s="1"/>
  <c r="C701" i="19"/>
  <c r="K706" i="21" s="1"/>
  <c r="C702" i="19"/>
  <c r="K707" i="21" s="1"/>
  <c r="C703" i="19"/>
  <c r="K708" i="21" s="1"/>
  <c r="C704" i="19"/>
  <c r="K709" i="21" s="1"/>
  <c r="C705" i="19"/>
  <c r="K710" i="21" s="1"/>
  <c r="C706" i="19"/>
  <c r="K711" i="21" s="1"/>
  <c r="C707" i="19"/>
  <c r="K712" i="21" s="1"/>
  <c r="C708" i="19"/>
  <c r="K713" i="21" s="1"/>
  <c r="C709" i="19"/>
  <c r="K714" i="21" s="1"/>
  <c r="C710" i="19"/>
  <c r="K715" i="21" s="1"/>
  <c r="C711" i="19"/>
  <c r="K716" i="21" s="1"/>
  <c r="C712" i="19"/>
  <c r="K717" i="21" s="1"/>
  <c r="C713" i="19"/>
  <c r="K718" i="21" s="1"/>
  <c r="C714" i="19"/>
  <c r="K719" i="21" s="1"/>
  <c r="C715" i="19"/>
  <c r="K720" i="21" s="1"/>
  <c r="C716" i="19"/>
  <c r="K721" i="21" s="1"/>
  <c r="C717" i="19"/>
  <c r="K722" i="21" s="1"/>
  <c r="C718" i="19"/>
  <c r="K723" i="21" s="1"/>
  <c r="C719" i="19"/>
  <c r="K724" i="21" s="1"/>
  <c r="C720" i="19"/>
  <c r="K725" i="21" s="1"/>
  <c r="C721" i="19"/>
  <c r="K726" i="21" s="1"/>
  <c r="C722" i="19"/>
  <c r="K727" i="21" s="1"/>
  <c r="C723" i="19"/>
  <c r="K728" i="21" s="1"/>
  <c r="C724" i="19"/>
  <c r="K729" i="21" s="1"/>
  <c r="C725" i="19"/>
  <c r="K730" i="21" s="1"/>
  <c r="C726" i="19"/>
  <c r="K731" i="21" s="1"/>
  <c r="C727" i="19"/>
  <c r="K732" i="21" s="1"/>
  <c r="C728" i="19"/>
  <c r="K733" i="21" s="1"/>
  <c r="C729" i="19"/>
  <c r="K734" i="21" s="1"/>
  <c r="C730" i="19"/>
  <c r="K735" i="21" s="1"/>
  <c r="C731" i="19"/>
  <c r="K736" i="21" s="1"/>
  <c r="C732" i="19"/>
  <c r="K737" i="21" s="1"/>
  <c r="C733" i="19"/>
  <c r="K738" i="21" s="1"/>
  <c r="C734" i="19"/>
  <c r="K739" i="21" s="1"/>
  <c r="C735" i="19"/>
  <c r="K740" i="21" s="1"/>
  <c r="C736" i="19"/>
  <c r="K741" i="21" s="1"/>
  <c r="C737" i="19"/>
  <c r="K742" i="21" s="1"/>
  <c r="C738" i="19"/>
  <c r="K743" i="21" s="1"/>
  <c r="C739" i="19"/>
  <c r="K744" i="21" s="1"/>
  <c r="C740" i="19"/>
  <c r="K745" i="21" s="1"/>
  <c r="C741" i="19"/>
  <c r="K746" i="21" s="1"/>
  <c r="C742" i="19"/>
  <c r="K747" i="21" s="1"/>
  <c r="C743" i="19"/>
  <c r="K748" i="21" s="1"/>
  <c r="C744" i="19"/>
  <c r="K749" i="21" s="1"/>
  <c r="C745" i="19"/>
  <c r="K750" i="21" s="1"/>
  <c r="C746" i="19"/>
  <c r="K751" i="21" s="1"/>
  <c r="C747" i="19"/>
  <c r="K752" i="21" s="1"/>
  <c r="C748" i="19"/>
  <c r="K753" i="21" s="1"/>
  <c r="C749" i="19"/>
  <c r="K754" i="21" s="1"/>
  <c r="C750" i="19"/>
  <c r="K755" i="21" s="1"/>
  <c r="C751" i="19"/>
  <c r="K756" i="21" s="1"/>
  <c r="C752" i="19"/>
  <c r="K757" i="21" s="1"/>
  <c r="C753" i="19"/>
  <c r="K758" i="21" s="1"/>
  <c r="C754" i="19"/>
  <c r="K759" i="21" s="1"/>
  <c r="C755" i="19"/>
  <c r="K760" i="21" s="1"/>
  <c r="C756" i="19"/>
  <c r="K761" i="21" s="1"/>
  <c r="C757" i="19"/>
  <c r="K762" i="21" s="1"/>
  <c r="C758" i="19"/>
  <c r="K763" i="21" s="1"/>
  <c r="C759" i="19"/>
  <c r="K764" i="21" s="1"/>
  <c r="C760" i="19"/>
  <c r="K765" i="21" s="1"/>
  <c r="C761" i="19"/>
  <c r="K766" i="21" s="1"/>
  <c r="C762" i="19"/>
  <c r="K767" i="21" s="1"/>
  <c r="C763" i="19"/>
  <c r="K768" i="21" s="1"/>
  <c r="C764" i="19"/>
  <c r="K769" i="21" s="1"/>
  <c r="C765" i="19"/>
  <c r="K770" i="21" s="1"/>
  <c r="C766" i="19"/>
  <c r="K771" i="21" s="1"/>
  <c r="C767" i="19"/>
  <c r="K772" i="21" s="1"/>
  <c r="C768" i="19"/>
  <c r="K773" i="21" s="1"/>
  <c r="C769" i="19"/>
  <c r="K774" i="21" s="1"/>
  <c r="C770" i="19"/>
  <c r="K775" i="21" s="1"/>
  <c r="C771" i="19"/>
  <c r="K776" i="21" s="1"/>
  <c r="C772" i="19"/>
  <c r="K777" i="21" s="1"/>
  <c r="C773" i="19"/>
  <c r="K778" i="21" s="1"/>
  <c r="C774" i="19"/>
  <c r="K779" i="21" s="1"/>
  <c r="C775" i="19"/>
  <c r="K780" i="21" s="1"/>
  <c r="C776" i="19"/>
  <c r="K781" i="21" s="1"/>
  <c r="C777" i="19"/>
  <c r="K782" i="21" s="1"/>
  <c r="C778" i="19"/>
  <c r="K783" i="21" s="1"/>
  <c r="C779" i="19"/>
  <c r="K784" i="21" s="1"/>
  <c r="C780" i="19"/>
  <c r="K785" i="21" s="1"/>
  <c r="C781" i="19"/>
  <c r="K786" i="21" s="1"/>
  <c r="C782" i="19"/>
  <c r="K787" i="21" s="1"/>
  <c r="C783" i="19"/>
  <c r="K788" i="21" s="1"/>
  <c r="C784" i="19"/>
  <c r="K789" i="21" s="1"/>
  <c r="C785" i="19"/>
  <c r="K790" i="21" s="1"/>
  <c r="C786" i="19"/>
  <c r="K791" i="21" s="1"/>
  <c r="C787" i="19"/>
  <c r="K792" i="21" s="1"/>
  <c r="C788" i="19"/>
  <c r="K793" i="21" s="1"/>
  <c r="C789" i="19"/>
  <c r="K794" i="21" s="1"/>
  <c r="C790" i="19"/>
  <c r="K795" i="21" s="1"/>
  <c r="C791" i="19"/>
  <c r="K796" i="21" s="1"/>
  <c r="C792" i="19"/>
  <c r="K797" i="21" s="1"/>
  <c r="C793" i="19"/>
  <c r="K798" i="21" s="1"/>
  <c r="C794" i="19"/>
  <c r="K799" i="21" s="1"/>
  <c r="C796" i="19"/>
  <c r="K801" i="21" s="1"/>
  <c r="C797" i="19"/>
  <c r="K802" i="21" s="1"/>
  <c r="C799" i="19"/>
  <c r="C801" i="19"/>
  <c r="K806" i="21" s="1"/>
  <c r="C802" i="19"/>
  <c r="K807" i="21" s="1"/>
  <c r="C803" i="19"/>
  <c r="K808" i="21" s="1"/>
  <c r="C804" i="19"/>
  <c r="K809" i="21" s="1"/>
  <c r="C805" i="19"/>
  <c r="K810" i="21" s="1"/>
  <c r="C806" i="19"/>
  <c r="K811" i="21" s="1"/>
  <c r="C807" i="19"/>
  <c r="K812" i="21" s="1"/>
  <c r="C808" i="19"/>
  <c r="K813" i="21" s="1"/>
  <c r="C809" i="19"/>
  <c r="K814" i="21" s="1"/>
  <c r="C810" i="19"/>
  <c r="K815" i="21" s="1"/>
  <c r="C811" i="19"/>
  <c r="K816" i="21" s="1"/>
  <c r="C812" i="19"/>
  <c r="K817" i="21" s="1"/>
  <c r="C813" i="19"/>
  <c r="K818" i="21" s="1"/>
  <c r="C815" i="19"/>
  <c r="K820" i="21" s="1"/>
  <c r="C816" i="19"/>
  <c r="K821" i="21" s="1"/>
  <c r="C817" i="19"/>
  <c r="K822" i="21" s="1"/>
  <c r="C818" i="19"/>
  <c r="K823" i="21" s="1"/>
  <c r="C819" i="19"/>
  <c r="K824" i="21" s="1"/>
  <c r="C820" i="19"/>
  <c r="K825" i="21" s="1"/>
  <c r="C545" i="19"/>
  <c r="K550" i="21" s="1"/>
  <c r="C277" i="19"/>
  <c r="K282" i="21" s="1"/>
  <c r="C278" i="19"/>
  <c r="K283" i="21" s="1"/>
  <c r="C279" i="19"/>
  <c r="K284" i="21" s="1"/>
  <c r="C280" i="19"/>
  <c r="K285" i="21" s="1"/>
  <c r="C281" i="19"/>
  <c r="K286" i="21" s="1"/>
  <c r="C282" i="19"/>
  <c r="K287" i="21" s="1"/>
  <c r="C283" i="19"/>
  <c r="K288" i="21" s="1"/>
  <c r="C284" i="19"/>
  <c r="K289" i="21" s="1"/>
  <c r="C286" i="19"/>
  <c r="K291" i="21" s="1"/>
  <c r="C287" i="19"/>
  <c r="K292" i="21" s="1"/>
  <c r="C288" i="19"/>
  <c r="K293" i="21" s="1"/>
  <c r="C289" i="19"/>
  <c r="K294" i="21" s="1"/>
  <c r="C290" i="19"/>
  <c r="K295" i="21" s="1"/>
  <c r="C291" i="19"/>
  <c r="K296" i="21" s="1"/>
  <c r="C292" i="19"/>
  <c r="K297" i="21" s="1"/>
  <c r="C294" i="19"/>
  <c r="C295" i="19"/>
  <c r="K300" i="21" s="1"/>
  <c r="C296" i="19"/>
  <c r="K301" i="21" s="1"/>
  <c r="C297" i="19"/>
  <c r="K302" i="21" s="1"/>
  <c r="C298" i="19"/>
  <c r="K303" i="21" s="1"/>
  <c r="C300" i="19"/>
  <c r="K305" i="21" s="1"/>
  <c r="C301" i="19"/>
  <c r="K306" i="21" s="1"/>
  <c r="C302" i="19"/>
  <c r="K307" i="21" s="1"/>
  <c r="C304" i="19"/>
  <c r="K309" i="21" s="1"/>
  <c r="C305" i="19"/>
  <c r="K310" i="21" s="1"/>
  <c r="C306" i="19"/>
  <c r="K311" i="21" s="1"/>
  <c r="C307" i="19"/>
  <c r="K312" i="21" s="1"/>
  <c r="C308" i="19"/>
  <c r="K313" i="21" s="1"/>
  <c r="C310" i="19"/>
  <c r="K315" i="21" s="1"/>
  <c r="C311" i="19"/>
  <c r="K316" i="21" s="1"/>
  <c r="C312" i="19"/>
  <c r="K317" i="21" s="1"/>
  <c r="C313" i="19"/>
  <c r="K318" i="21" s="1"/>
  <c r="C314" i="19"/>
  <c r="K319" i="21" s="1"/>
  <c r="C315" i="19"/>
  <c r="K320" i="21" s="1"/>
  <c r="C316" i="19"/>
  <c r="K321" i="21" s="1"/>
  <c r="C317" i="19"/>
  <c r="K322" i="21" s="1"/>
  <c r="C318" i="19"/>
  <c r="K323" i="21" s="1"/>
  <c r="C319" i="19"/>
  <c r="K324" i="21" s="1"/>
  <c r="C320" i="19"/>
  <c r="K325" i="21" s="1"/>
  <c r="C321" i="19"/>
  <c r="K326" i="21" s="1"/>
  <c r="C322" i="19"/>
  <c r="K327" i="21" s="1"/>
  <c r="C323" i="19"/>
  <c r="K328" i="21" s="1"/>
  <c r="C324" i="19"/>
  <c r="K329" i="21" s="1"/>
  <c r="C325" i="19"/>
  <c r="K330" i="21" s="1"/>
  <c r="C326" i="19"/>
  <c r="K331" i="21" s="1"/>
  <c r="C327" i="19"/>
  <c r="K332" i="21" s="1"/>
  <c r="C329" i="19"/>
  <c r="C331" i="19"/>
  <c r="K336" i="21" s="1"/>
  <c r="C332" i="19"/>
  <c r="K337" i="21" s="1"/>
  <c r="C333" i="19"/>
  <c r="K338" i="21" s="1"/>
  <c r="C335" i="19"/>
  <c r="K340" i="21" s="1"/>
  <c r="C336" i="19"/>
  <c r="K341" i="21" s="1"/>
  <c r="C337" i="19"/>
  <c r="K342" i="21" s="1"/>
  <c r="C339" i="19"/>
  <c r="C340" i="19"/>
  <c r="K345" i="21" s="1"/>
  <c r="C342" i="19"/>
  <c r="K347" i="21" s="1"/>
  <c r="C343" i="19"/>
  <c r="K348" i="21" s="1"/>
  <c r="C344" i="19"/>
  <c r="K349" i="21" s="1"/>
  <c r="C345" i="19"/>
  <c r="K350" i="21" s="1"/>
  <c r="C346" i="19"/>
  <c r="K351" i="21" s="1"/>
  <c r="C347" i="19"/>
  <c r="K352" i="21" s="1"/>
  <c r="C348" i="19"/>
  <c r="K353" i="21" s="1"/>
  <c r="C349" i="19"/>
  <c r="K354" i="21" s="1"/>
  <c r="C351" i="19"/>
  <c r="C353" i="19"/>
  <c r="K358" i="21" s="1"/>
  <c r="C354" i="19"/>
  <c r="K359" i="21" s="1"/>
  <c r="C355" i="19"/>
  <c r="K360" i="21" s="1"/>
  <c r="C356" i="19"/>
  <c r="K361" i="21" s="1"/>
  <c r="C357" i="19"/>
  <c r="K362" i="21" s="1"/>
  <c r="C358" i="19"/>
  <c r="K363" i="21" s="1"/>
  <c r="C359" i="19"/>
  <c r="K364" i="21" s="1"/>
  <c r="C360" i="19"/>
  <c r="K365" i="21" s="1"/>
  <c r="C361" i="19"/>
  <c r="K366" i="21" s="1"/>
  <c r="C362" i="19"/>
  <c r="K367" i="21" s="1"/>
  <c r="C363" i="19"/>
  <c r="K368" i="21" s="1"/>
  <c r="C364" i="19"/>
  <c r="K369" i="21" s="1"/>
  <c r="C365" i="19"/>
  <c r="K370" i="21" s="1"/>
  <c r="C366" i="19"/>
  <c r="K371" i="21" s="1"/>
  <c r="C367" i="19"/>
  <c r="K372" i="21" s="1"/>
  <c r="C368" i="19"/>
  <c r="K373" i="21" s="1"/>
  <c r="C369" i="19"/>
  <c r="K374" i="21" s="1"/>
  <c r="C370" i="19"/>
  <c r="K375" i="21" s="1"/>
  <c r="C371" i="19"/>
  <c r="K376" i="21" s="1"/>
  <c r="C372" i="19"/>
  <c r="K377" i="21" s="1"/>
  <c r="C373" i="19"/>
  <c r="K378" i="21" s="1"/>
  <c r="C374" i="19"/>
  <c r="K379" i="21" s="1"/>
  <c r="C375" i="19"/>
  <c r="K380" i="21" s="1"/>
  <c r="C376" i="19"/>
  <c r="K381" i="21" s="1"/>
  <c r="C377" i="19"/>
  <c r="K382" i="21" s="1"/>
  <c r="C378" i="19"/>
  <c r="K383" i="21" s="1"/>
  <c r="C379" i="19"/>
  <c r="K384" i="21" s="1"/>
  <c r="C380" i="19"/>
  <c r="K385" i="21" s="1"/>
  <c r="C381" i="19"/>
  <c r="K386" i="21" s="1"/>
  <c r="C382" i="19"/>
  <c r="K387" i="21" s="1"/>
  <c r="C383" i="19"/>
  <c r="K388" i="21" s="1"/>
  <c r="C384" i="19"/>
  <c r="K389" i="21" s="1"/>
  <c r="C385" i="19"/>
  <c r="K390" i="21" s="1"/>
  <c r="C386" i="19"/>
  <c r="K391" i="21" s="1"/>
  <c r="C387" i="19"/>
  <c r="K392" i="21" s="1"/>
  <c r="C388" i="19"/>
  <c r="K393" i="21" s="1"/>
  <c r="C389" i="19"/>
  <c r="K394" i="21" s="1"/>
  <c r="C390" i="19"/>
  <c r="K395" i="21" s="1"/>
  <c r="C391" i="19"/>
  <c r="K396" i="21" s="1"/>
  <c r="C392" i="19"/>
  <c r="K397" i="21" s="1"/>
  <c r="C393" i="19"/>
  <c r="K398" i="21" s="1"/>
  <c r="C394" i="19"/>
  <c r="K399" i="21" s="1"/>
  <c r="C395" i="19"/>
  <c r="K400" i="21" s="1"/>
  <c r="C396" i="19"/>
  <c r="K401" i="21" s="1"/>
  <c r="C397" i="19"/>
  <c r="K402" i="21" s="1"/>
  <c r="C398" i="19"/>
  <c r="K403" i="21" s="1"/>
  <c r="C399" i="19"/>
  <c r="K404" i="21" s="1"/>
  <c r="C400" i="19"/>
  <c r="K405" i="21" s="1"/>
  <c r="C401" i="19"/>
  <c r="K406" i="21" s="1"/>
  <c r="C402" i="19"/>
  <c r="K407" i="21" s="1"/>
  <c r="C403" i="19"/>
  <c r="K408" i="21" s="1"/>
  <c r="C404" i="19"/>
  <c r="K409" i="21" s="1"/>
  <c r="C405" i="19"/>
  <c r="K410" i="21" s="1"/>
  <c r="C406" i="19"/>
  <c r="K411" i="21" s="1"/>
  <c r="C407" i="19"/>
  <c r="K412" i="21" s="1"/>
  <c r="C408" i="19"/>
  <c r="K413" i="21" s="1"/>
  <c r="C409" i="19"/>
  <c r="K414" i="21" s="1"/>
  <c r="C410" i="19"/>
  <c r="K415" i="21" s="1"/>
  <c r="C411" i="19"/>
  <c r="K416" i="21" s="1"/>
  <c r="C412" i="19"/>
  <c r="K417" i="21" s="1"/>
  <c r="C413" i="19"/>
  <c r="K418" i="21" s="1"/>
  <c r="C414" i="19"/>
  <c r="K419" i="21" s="1"/>
  <c r="C415" i="19"/>
  <c r="K420" i="21" s="1"/>
  <c r="C416" i="19"/>
  <c r="K421" i="21" s="1"/>
  <c r="C417" i="19"/>
  <c r="K422" i="21" s="1"/>
  <c r="C418" i="19"/>
  <c r="K423" i="21" s="1"/>
  <c r="C419" i="19"/>
  <c r="K424" i="21" s="1"/>
  <c r="C420" i="19"/>
  <c r="K425" i="21" s="1"/>
  <c r="C421" i="19"/>
  <c r="K426" i="21" s="1"/>
  <c r="C422" i="19"/>
  <c r="K427" i="21" s="1"/>
  <c r="C423" i="19"/>
  <c r="K428" i="21" s="1"/>
  <c r="C424" i="19"/>
  <c r="K429" i="21" s="1"/>
  <c r="C425" i="19"/>
  <c r="K430" i="21" s="1"/>
  <c r="C426" i="19"/>
  <c r="K431" i="21" s="1"/>
  <c r="C427" i="19"/>
  <c r="K432" i="21" s="1"/>
  <c r="C428" i="19"/>
  <c r="K433" i="21" s="1"/>
  <c r="C429" i="19"/>
  <c r="K434" i="21" s="1"/>
  <c r="C430" i="19"/>
  <c r="K435" i="21" s="1"/>
  <c r="C431" i="19"/>
  <c r="K436" i="21" s="1"/>
  <c r="C432" i="19"/>
  <c r="K437" i="21" s="1"/>
  <c r="C433" i="19"/>
  <c r="K438" i="21" s="1"/>
  <c r="C434" i="19"/>
  <c r="K439" i="21" s="1"/>
  <c r="C435" i="19"/>
  <c r="K440" i="21" s="1"/>
  <c r="C436" i="19"/>
  <c r="K441" i="21" s="1"/>
  <c r="C437" i="19"/>
  <c r="K442" i="21" s="1"/>
  <c r="C438" i="19"/>
  <c r="K443" i="21" s="1"/>
  <c r="C439" i="19"/>
  <c r="K444" i="21" s="1"/>
  <c r="C440" i="19"/>
  <c r="K445" i="21" s="1"/>
  <c r="C441" i="19"/>
  <c r="K446" i="21" s="1"/>
  <c r="C442" i="19"/>
  <c r="K447" i="21" s="1"/>
  <c r="C443" i="19"/>
  <c r="K448" i="21" s="1"/>
  <c r="C444" i="19"/>
  <c r="K449" i="21" s="1"/>
  <c r="C445" i="19"/>
  <c r="K450" i="21" s="1"/>
  <c r="C446" i="19"/>
  <c r="K451" i="21" s="1"/>
  <c r="C447" i="19"/>
  <c r="K452" i="21" s="1"/>
  <c r="C448" i="19"/>
  <c r="K453" i="21" s="1"/>
  <c r="C449" i="19"/>
  <c r="K454" i="21" s="1"/>
  <c r="C450" i="19"/>
  <c r="K455" i="21" s="1"/>
  <c r="C451" i="19"/>
  <c r="K456" i="21" s="1"/>
  <c r="C452" i="19"/>
  <c r="K457" i="21" s="1"/>
  <c r="C453" i="19"/>
  <c r="K458" i="21" s="1"/>
  <c r="C454" i="19"/>
  <c r="K459" i="21" s="1"/>
  <c r="C455" i="19"/>
  <c r="K460" i="21" s="1"/>
  <c r="C456" i="19"/>
  <c r="K461" i="21" s="1"/>
  <c r="C457" i="19"/>
  <c r="K462" i="21" s="1"/>
  <c r="C458" i="19"/>
  <c r="K463" i="21" s="1"/>
  <c r="C459" i="19"/>
  <c r="K464" i="21" s="1"/>
  <c r="C460" i="19"/>
  <c r="K465" i="21" s="1"/>
  <c r="C461" i="19"/>
  <c r="K466" i="21" s="1"/>
  <c r="C462" i="19"/>
  <c r="K467" i="21" s="1"/>
  <c r="C463" i="19"/>
  <c r="K468" i="21" s="1"/>
  <c r="C464" i="19"/>
  <c r="K469" i="21" s="1"/>
  <c r="C465" i="19"/>
  <c r="K470" i="21" s="1"/>
  <c r="C466" i="19"/>
  <c r="K471" i="21" s="1"/>
  <c r="C467" i="19"/>
  <c r="K472" i="21" s="1"/>
  <c r="C468" i="19"/>
  <c r="K473" i="21" s="1"/>
  <c r="C469" i="19"/>
  <c r="K474" i="21" s="1"/>
  <c r="C470" i="19"/>
  <c r="K475" i="21" s="1"/>
  <c r="C471" i="19"/>
  <c r="K476" i="21" s="1"/>
  <c r="C472" i="19"/>
  <c r="K477" i="21" s="1"/>
  <c r="C473" i="19"/>
  <c r="K478" i="21" s="1"/>
  <c r="C474" i="19"/>
  <c r="K479" i="21" s="1"/>
  <c r="C475" i="19"/>
  <c r="K480" i="21" s="1"/>
  <c r="C476" i="19"/>
  <c r="K481" i="21" s="1"/>
  <c r="C477" i="19"/>
  <c r="K482" i="21" s="1"/>
  <c r="C478" i="19"/>
  <c r="K483" i="21" s="1"/>
  <c r="C479" i="19"/>
  <c r="K484" i="21" s="1"/>
  <c r="C480" i="19"/>
  <c r="K485" i="21" s="1"/>
  <c r="C481" i="19"/>
  <c r="K486" i="21" s="1"/>
  <c r="C482" i="19"/>
  <c r="K487" i="21" s="1"/>
  <c r="C483" i="19"/>
  <c r="K488" i="21" s="1"/>
  <c r="C484" i="19"/>
  <c r="K489" i="21" s="1"/>
  <c r="C485" i="19"/>
  <c r="K490" i="21" s="1"/>
  <c r="C486" i="19"/>
  <c r="K491" i="21" s="1"/>
  <c r="C487" i="19"/>
  <c r="K492" i="21" s="1"/>
  <c r="C488" i="19"/>
  <c r="K493" i="21" s="1"/>
  <c r="C489" i="19"/>
  <c r="K494" i="21" s="1"/>
  <c r="C490" i="19"/>
  <c r="K495" i="21" s="1"/>
  <c r="C491" i="19"/>
  <c r="K496" i="21" s="1"/>
  <c r="C492" i="19"/>
  <c r="K497" i="21" s="1"/>
  <c r="C493" i="19"/>
  <c r="K498" i="21" s="1"/>
  <c r="C494" i="19"/>
  <c r="K499" i="21" s="1"/>
  <c r="C495" i="19"/>
  <c r="K500" i="21" s="1"/>
  <c r="C496" i="19"/>
  <c r="K501" i="21" s="1"/>
  <c r="C497" i="19"/>
  <c r="K502" i="21" s="1"/>
  <c r="C498" i="19"/>
  <c r="K503" i="21" s="1"/>
  <c r="C499" i="19"/>
  <c r="K504" i="21" s="1"/>
  <c r="C500" i="19"/>
  <c r="K505" i="21" s="1"/>
  <c r="C501" i="19"/>
  <c r="K506" i="21" s="1"/>
  <c r="C502" i="19"/>
  <c r="K507" i="21" s="1"/>
  <c r="C503" i="19"/>
  <c r="K508" i="21" s="1"/>
  <c r="C504" i="19"/>
  <c r="K509" i="21" s="1"/>
  <c r="C505" i="19"/>
  <c r="K510" i="21" s="1"/>
  <c r="C506" i="19"/>
  <c r="K511" i="21" s="1"/>
  <c r="C507" i="19"/>
  <c r="K512" i="21" s="1"/>
  <c r="C508" i="19"/>
  <c r="K513" i="21" s="1"/>
  <c r="C509" i="19"/>
  <c r="K514" i="21" s="1"/>
  <c r="C510" i="19"/>
  <c r="K515" i="21" s="1"/>
  <c r="C511" i="19"/>
  <c r="K516" i="21" s="1"/>
  <c r="C512" i="19"/>
  <c r="K517" i="21" s="1"/>
  <c r="C513" i="19"/>
  <c r="K518" i="21" s="1"/>
  <c r="C514" i="19"/>
  <c r="K519" i="21" s="1"/>
  <c r="C515" i="19"/>
  <c r="K520" i="21" s="1"/>
  <c r="C516" i="19"/>
  <c r="K521" i="21" s="1"/>
  <c r="C517" i="19"/>
  <c r="K522" i="21" s="1"/>
  <c r="C518" i="19"/>
  <c r="K523" i="21" s="1"/>
  <c r="C519" i="19"/>
  <c r="K524" i="21" s="1"/>
  <c r="C520" i="19"/>
  <c r="K525" i="21" s="1"/>
  <c r="C521" i="19"/>
  <c r="K526" i="21" s="1"/>
  <c r="C523" i="19"/>
  <c r="C525" i="19"/>
  <c r="C527" i="19"/>
  <c r="K532" i="21" s="1"/>
  <c r="C528" i="19"/>
  <c r="K533" i="21" s="1"/>
  <c r="C530" i="19"/>
  <c r="K535" i="21" s="1"/>
  <c r="C531" i="19"/>
  <c r="K536" i="21" s="1"/>
  <c r="C533" i="19"/>
  <c r="C535" i="19"/>
  <c r="K540" i="21" s="1"/>
  <c r="C536" i="19"/>
  <c r="K541" i="21" s="1"/>
  <c r="C537" i="19"/>
  <c r="K542" i="21" s="1"/>
  <c r="C538" i="19"/>
  <c r="K543" i="21" s="1"/>
  <c r="C539" i="19"/>
  <c r="K544" i="21" s="1"/>
  <c r="C540" i="19"/>
  <c r="K545" i="21" s="1"/>
  <c r="C541" i="19"/>
  <c r="K546" i="21" s="1"/>
  <c r="C276" i="19"/>
  <c r="K281" i="21" s="1"/>
  <c r="C16" i="19"/>
  <c r="K21" i="21" s="1"/>
  <c r="C17" i="19"/>
  <c r="K22" i="21" s="1"/>
  <c r="C18" i="19"/>
  <c r="K23" i="21" s="1"/>
  <c r="C19" i="19"/>
  <c r="K24" i="21" s="1"/>
  <c r="C20" i="19"/>
  <c r="K25" i="21" s="1"/>
  <c r="C21" i="19"/>
  <c r="K26" i="21" s="1"/>
  <c r="C22" i="19"/>
  <c r="K27" i="21" s="1"/>
  <c r="C23" i="19"/>
  <c r="K28" i="21" s="1"/>
  <c r="C24" i="19"/>
  <c r="K29" i="21" s="1"/>
  <c r="C25" i="19"/>
  <c r="K30" i="21" s="1"/>
  <c r="C27" i="19"/>
  <c r="C29" i="19"/>
  <c r="K34" i="21" s="1"/>
  <c r="C30" i="19"/>
  <c r="K35" i="21" s="1"/>
  <c r="C32" i="19"/>
  <c r="C34" i="19"/>
  <c r="C36" i="19"/>
  <c r="K41" i="21" s="1"/>
  <c r="C37" i="19"/>
  <c r="K42" i="21" s="1"/>
  <c r="C38" i="19"/>
  <c r="K43" i="21" s="1"/>
  <c r="C39" i="19"/>
  <c r="K44" i="21" s="1"/>
  <c r="C40" i="19"/>
  <c r="K45" i="21" s="1"/>
  <c r="C41" i="19"/>
  <c r="K46" i="21" s="1"/>
  <c r="C42" i="19"/>
  <c r="K47" i="21" s="1"/>
  <c r="C43" i="19"/>
  <c r="K48" i="21" s="1"/>
  <c r="C44" i="19"/>
  <c r="K49" i="21" s="1"/>
  <c r="C45" i="19"/>
  <c r="K50" i="21" s="1"/>
  <c r="C46" i="19"/>
  <c r="K51" i="21" s="1"/>
  <c r="C47" i="19"/>
  <c r="K52" i="21" s="1"/>
  <c r="C48" i="19"/>
  <c r="K53" i="21" s="1"/>
  <c r="C49" i="19"/>
  <c r="K54" i="21" s="1"/>
  <c r="C50" i="19"/>
  <c r="K55" i="21" s="1"/>
  <c r="C51" i="19"/>
  <c r="K56" i="21" s="1"/>
  <c r="C52" i="19"/>
  <c r="K57" i="21" s="1"/>
  <c r="C53" i="19"/>
  <c r="K58" i="21" s="1"/>
  <c r="C54" i="19"/>
  <c r="K59" i="21" s="1"/>
  <c r="C55" i="19"/>
  <c r="K60" i="21" s="1"/>
  <c r="C56" i="19"/>
  <c r="K61" i="21" s="1"/>
  <c r="C57" i="19"/>
  <c r="K62" i="21" s="1"/>
  <c r="C58" i="19"/>
  <c r="K63" i="21" s="1"/>
  <c r="C59" i="19"/>
  <c r="K64" i="21" s="1"/>
  <c r="C60" i="19"/>
  <c r="K65" i="21" s="1"/>
  <c r="C61" i="19"/>
  <c r="K66" i="21" s="1"/>
  <c r="C62" i="19"/>
  <c r="K67" i="21" s="1"/>
  <c r="C63" i="19"/>
  <c r="K68" i="21" s="1"/>
  <c r="C64" i="19"/>
  <c r="K69" i="21" s="1"/>
  <c r="C65" i="19"/>
  <c r="K70" i="21" s="1"/>
  <c r="C66" i="19"/>
  <c r="K71" i="21" s="1"/>
  <c r="C67" i="19"/>
  <c r="K72" i="21" s="1"/>
  <c r="C68" i="19"/>
  <c r="K73" i="21" s="1"/>
  <c r="C69" i="19"/>
  <c r="K74" i="21" s="1"/>
  <c r="C71" i="19"/>
  <c r="K76" i="21" s="1"/>
  <c r="C72" i="19"/>
  <c r="K77" i="21" s="1"/>
  <c r="C73" i="19"/>
  <c r="K78" i="21" s="1"/>
  <c r="C74" i="19"/>
  <c r="K79" i="21" s="1"/>
  <c r="C75" i="19"/>
  <c r="K80" i="21" s="1"/>
  <c r="C76" i="19"/>
  <c r="K81" i="21" s="1"/>
  <c r="C77" i="19"/>
  <c r="K82" i="21" s="1"/>
  <c r="C79" i="19"/>
  <c r="C80" i="19"/>
  <c r="K85" i="21" s="1"/>
  <c r="C82" i="19"/>
  <c r="C84" i="19"/>
  <c r="K89" i="21" s="1"/>
  <c r="C85" i="19"/>
  <c r="K90" i="21" s="1"/>
  <c r="C86" i="19"/>
  <c r="K91" i="21" s="1"/>
  <c r="C87" i="19"/>
  <c r="K92" i="21" s="1"/>
  <c r="C89" i="19"/>
  <c r="K94" i="21" s="1"/>
  <c r="C90" i="19"/>
  <c r="K95" i="21" s="1"/>
  <c r="C91" i="19"/>
  <c r="K96" i="21" s="1"/>
  <c r="C92" i="19"/>
  <c r="K97" i="21" s="1"/>
  <c r="C94" i="19"/>
  <c r="K99" i="21" s="1"/>
  <c r="C95" i="19"/>
  <c r="K100" i="21" s="1"/>
  <c r="C96" i="19"/>
  <c r="K101" i="21" s="1"/>
  <c r="C97" i="19"/>
  <c r="K102" i="21" s="1"/>
  <c r="C98" i="19"/>
  <c r="K103" i="21" s="1"/>
  <c r="C99" i="19"/>
  <c r="K104" i="21" s="1"/>
  <c r="C100" i="19"/>
  <c r="K105" i="21" s="1"/>
  <c r="C101" i="19"/>
  <c r="K106" i="21" s="1"/>
  <c r="C102" i="19"/>
  <c r="K107" i="21" s="1"/>
  <c r="C103" i="19"/>
  <c r="K108" i="21" s="1"/>
  <c r="C104" i="19"/>
  <c r="K109" i="21" s="1"/>
  <c r="C105" i="19"/>
  <c r="K110" i="21" s="1"/>
  <c r="C106" i="19"/>
  <c r="K111" i="21" s="1"/>
  <c r="C107" i="19"/>
  <c r="K112" i="21" s="1"/>
  <c r="C108" i="19"/>
  <c r="K113" i="21" s="1"/>
  <c r="C109" i="19"/>
  <c r="K114" i="21" s="1"/>
  <c r="C110" i="19"/>
  <c r="K115" i="21" s="1"/>
  <c r="C111" i="19"/>
  <c r="K116" i="21" s="1"/>
  <c r="C112" i="19"/>
  <c r="K117" i="21" s="1"/>
  <c r="C113" i="19"/>
  <c r="K118" i="21" s="1"/>
  <c r="C114" i="19"/>
  <c r="K119" i="21" s="1"/>
  <c r="C115" i="19"/>
  <c r="K120" i="21" s="1"/>
  <c r="C116" i="19"/>
  <c r="K121" i="21" s="1"/>
  <c r="C117" i="19"/>
  <c r="K122" i="21" s="1"/>
  <c r="C118" i="19"/>
  <c r="K123" i="21" s="1"/>
  <c r="C119" i="19"/>
  <c r="K124" i="21" s="1"/>
  <c r="C120" i="19"/>
  <c r="K125" i="21" s="1"/>
  <c r="C121" i="19"/>
  <c r="K126" i="21" s="1"/>
  <c r="C122" i="19"/>
  <c r="K127" i="21" s="1"/>
  <c r="C123" i="19"/>
  <c r="K128" i="21" s="1"/>
  <c r="C124" i="19"/>
  <c r="K129" i="21" s="1"/>
  <c r="C125" i="19"/>
  <c r="K130" i="21" s="1"/>
  <c r="C126" i="19"/>
  <c r="K131" i="21" s="1"/>
  <c r="C127" i="19"/>
  <c r="K132" i="21" s="1"/>
  <c r="C128" i="19"/>
  <c r="K133" i="21" s="1"/>
  <c r="C129" i="19"/>
  <c r="K134" i="21" s="1"/>
  <c r="C130" i="19"/>
  <c r="K135" i="21" s="1"/>
  <c r="C131" i="19"/>
  <c r="K136" i="21" s="1"/>
  <c r="C132" i="19"/>
  <c r="K137" i="21" s="1"/>
  <c r="C133" i="19"/>
  <c r="K138" i="21" s="1"/>
  <c r="C134" i="19"/>
  <c r="K139" i="21" s="1"/>
  <c r="C135" i="19"/>
  <c r="K140" i="21" s="1"/>
  <c r="C136" i="19"/>
  <c r="K141" i="21" s="1"/>
  <c r="C137" i="19"/>
  <c r="K142" i="21" s="1"/>
  <c r="C138" i="19"/>
  <c r="K143" i="21" s="1"/>
  <c r="C139" i="19"/>
  <c r="K144" i="21" s="1"/>
  <c r="C140" i="19"/>
  <c r="K145" i="21" s="1"/>
  <c r="C141" i="19"/>
  <c r="K146" i="21" s="1"/>
  <c r="C142" i="19"/>
  <c r="K147" i="21" s="1"/>
  <c r="C143" i="19"/>
  <c r="K148" i="21" s="1"/>
  <c r="C144" i="19"/>
  <c r="K149" i="21" s="1"/>
  <c r="C145" i="19"/>
  <c r="K150" i="21" s="1"/>
  <c r="C146" i="19"/>
  <c r="K151" i="21" s="1"/>
  <c r="C147" i="19"/>
  <c r="K152" i="21" s="1"/>
  <c r="C148" i="19"/>
  <c r="K153" i="21" s="1"/>
  <c r="C149" i="19"/>
  <c r="K154" i="21" s="1"/>
  <c r="C150" i="19"/>
  <c r="K155" i="21" s="1"/>
  <c r="C151" i="19"/>
  <c r="K156" i="21" s="1"/>
  <c r="C152" i="19"/>
  <c r="K157" i="21" s="1"/>
  <c r="C153" i="19"/>
  <c r="K158" i="21" s="1"/>
  <c r="C154" i="19"/>
  <c r="K159" i="21" s="1"/>
  <c r="C155" i="19"/>
  <c r="K160" i="21" s="1"/>
  <c r="C156" i="19"/>
  <c r="K161" i="21" s="1"/>
  <c r="C157" i="19"/>
  <c r="K162" i="21" s="1"/>
  <c r="C158" i="19"/>
  <c r="K163" i="21" s="1"/>
  <c r="C159" i="19"/>
  <c r="K164" i="21" s="1"/>
  <c r="C160" i="19"/>
  <c r="K165" i="21" s="1"/>
  <c r="C161" i="19"/>
  <c r="K166" i="21" s="1"/>
  <c r="C162" i="19"/>
  <c r="K167" i="21" s="1"/>
  <c r="C163" i="19"/>
  <c r="K168" i="21" s="1"/>
  <c r="C164" i="19"/>
  <c r="K169" i="21" s="1"/>
  <c r="C165" i="19"/>
  <c r="K170" i="21" s="1"/>
  <c r="C166" i="19"/>
  <c r="K171" i="21" s="1"/>
  <c r="C167" i="19"/>
  <c r="K172" i="21" s="1"/>
  <c r="C168" i="19"/>
  <c r="K173" i="21" s="1"/>
  <c r="C169" i="19"/>
  <c r="K174" i="21" s="1"/>
  <c r="C170" i="19"/>
  <c r="K175" i="21" s="1"/>
  <c r="C171" i="19"/>
  <c r="K176" i="21" s="1"/>
  <c r="C172" i="19"/>
  <c r="K177" i="21" s="1"/>
  <c r="C173" i="19"/>
  <c r="K178" i="21" s="1"/>
  <c r="C174" i="19"/>
  <c r="K179" i="21" s="1"/>
  <c r="C175" i="19"/>
  <c r="K180" i="21" s="1"/>
  <c r="C176" i="19"/>
  <c r="K181" i="21" s="1"/>
  <c r="C177" i="19"/>
  <c r="K182" i="21" s="1"/>
  <c r="C178" i="19"/>
  <c r="K183" i="21" s="1"/>
  <c r="C179" i="19"/>
  <c r="K184" i="21" s="1"/>
  <c r="C180" i="19"/>
  <c r="K185" i="21" s="1"/>
  <c r="C181" i="19"/>
  <c r="K186" i="21" s="1"/>
  <c r="C182" i="19"/>
  <c r="K187" i="21" s="1"/>
  <c r="C183" i="19"/>
  <c r="K188" i="21" s="1"/>
  <c r="C184" i="19"/>
  <c r="K189" i="21" s="1"/>
  <c r="C185" i="19"/>
  <c r="K190" i="21" s="1"/>
  <c r="C186" i="19"/>
  <c r="K191" i="21" s="1"/>
  <c r="C187" i="19"/>
  <c r="K192" i="21" s="1"/>
  <c r="C188" i="19"/>
  <c r="K193" i="21" s="1"/>
  <c r="C189" i="19"/>
  <c r="K194" i="21" s="1"/>
  <c r="C190" i="19"/>
  <c r="K195" i="21" s="1"/>
  <c r="C191" i="19"/>
  <c r="K196" i="21" s="1"/>
  <c r="C192" i="19"/>
  <c r="K197" i="21" s="1"/>
  <c r="C193" i="19"/>
  <c r="K198" i="21" s="1"/>
  <c r="C194" i="19"/>
  <c r="K199" i="21" s="1"/>
  <c r="C195" i="19"/>
  <c r="K200" i="21" s="1"/>
  <c r="C196" i="19"/>
  <c r="K201" i="21" s="1"/>
  <c r="C197" i="19"/>
  <c r="K202" i="21" s="1"/>
  <c r="C198" i="19"/>
  <c r="K203" i="21" s="1"/>
  <c r="C199" i="19"/>
  <c r="K204" i="21" s="1"/>
  <c r="C200" i="19"/>
  <c r="K205" i="21" s="1"/>
  <c r="C201" i="19"/>
  <c r="K206" i="21" s="1"/>
  <c r="C202" i="19"/>
  <c r="K207" i="21" s="1"/>
  <c r="C203" i="19"/>
  <c r="K208" i="21" s="1"/>
  <c r="C204" i="19"/>
  <c r="K209" i="21" s="1"/>
  <c r="C205" i="19"/>
  <c r="K210" i="21" s="1"/>
  <c r="C206" i="19"/>
  <c r="K211" i="21" s="1"/>
  <c r="C207" i="19"/>
  <c r="K212" i="21" s="1"/>
  <c r="C208" i="19"/>
  <c r="K213" i="21" s="1"/>
  <c r="C209" i="19"/>
  <c r="K214" i="21" s="1"/>
  <c r="C210" i="19"/>
  <c r="K215" i="21" s="1"/>
  <c r="C211" i="19"/>
  <c r="K216" i="21" s="1"/>
  <c r="C212" i="19"/>
  <c r="K217" i="21" s="1"/>
  <c r="C213" i="19"/>
  <c r="K218" i="21" s="1"/>
  <c r="C214" i="19"/>
  <c r="K219" i="21" s="1"/>
  <c r="C215" i="19"/>
  <c r="K220" i="21" s="1"/>
  <c r="C216" i="19"/>
  <c r="K221" i="21" s="1"/>
  <c r="C217" i="19"/>
  <c r="K222" i="21" s="1"/>
  <c r="C218" i="19"/>
  <c r="K223" i="21" s="1"/>
  <c r="C219" i="19"/>
  <c r="K224" i="21" s="1"/>
  <c r="C220" i="19"/>
  <c r="K225" i="21" s="1"/>
  <c r="C221" i="19"/>
  <c r="K226" i="21" s="1"/>
  <c r="C222" i="19"/>
  <c r="K227" i="21" s="1"/>
  <c r="C223" i="19"/>
  <c r="K228" i="21" s="1"/>
  <c r="C224" i="19"/>
  <c r="K229" i="21" s="1"/>
  <c r="C225" i="19"/>
  <c r="K230" i="21" s="1"/>
  <c r="C226" i="19"/>
  <c r="K231" i="21" s="1"/>
  <c r="C227" i="19"/>
  <c r="K232" i="21" s="1"/>
  <c r="C228" i="19"/>
  <c r="K233" i="21" s="1"/>
  <c r="C229" i="19"/>
  <c r="K234" i="21" s="1"/>
  <c r="C230" i="19"/>
  <c r="K235" i="21" s="1"/>
  <c r="C231" i="19"/>
  <c r="K236" i="21" s="1"/>
  <c r="C232" i="19"/>
  <c r="K237" i="21" s="1"/>
  <c r="C233" i="19"/>
  <c r="K238" i="21" s="1"/>
  <c r="C234" i="19"/>
  <c r="K239" i="21" s="1"/>
  <c r="C235" i="19"/>
  <c r="K240" i="21" s="1"/>
  <c r="C236" i="19"/>
  <c r="K241" i="21" s="1"/>
  <c r="C237" i="19"/>
  <c r="K242" i="21" s="1"/>
  <c r="C238" i="19"/>
  <c r="K243" i="21" s="1"/>
  <c r="C239" i="19"/>
  <c r="K244" i="21" s="1"/>
  <c r="C240" i="19"/>
  <c r="K245" i="21" s="1"/>
  <c r="C241" i="19"/>
  <c r="K246" i="21" s="1"/>
  <c r="C242" i="19"/>
  <c r="K247" i="21" s="1"/>
  <c r="C243" i="19"/>
  <c r="K248" i="21" s="1"/>
  <c r="C244" i="19"/>
  <c r="K249" i="21" s="1"/>
  <c r="C245" i="19"/>
  <c r="K250" i="21" s="1"/>
  <c r="C247" i="19"/>
  <c r="K252" i="21" s="1"/>
  <c r="C248" i="19"/>
  <c r="K253" i="21" s="1"/>
  <c r="C249" i="19"/>
  <c r="K254" i="21" s="1"/>
  <c r="C250" i="19"/>
  <c r="K255" i="21" s="1"/>
  <c r="C251" i="19"/>
  <c r="K256" i="21" s="1"/>
  <c r="C252" i="19"/>
  <c r="K257" i="21" s="1"/>
  <c r="C253" i="19"/>
  <c r="K258" i="21" s="1"/>
  <c r="C255" i="19"/>
  <c r="K260" i="21" s="1"/>
  <c r="C256" i="19"/>
  <c r="K261" i="21" s="1"/>
  <c r="C258" i="19"/>
  <c r="C260" i="19"/>
  <c r="K265" i="21" s="1"/>
  <c r="C261" i="19"/>
  <c r="K266" i="21" s="1"/>
  <c r="C262" i="19"/>
  <c r="K267" i="21" s="1"/>
  <c r="C263" i="19"/>
  <c r="K268" i="21" s="1"/>
  <c r="C264" i="19"/>
  <c r="K269" i="21" s="1"/>
  <c r="C266" i="19"/>
  <c r="K271" i="21" s="1"/>
  <c r="C267" i="19"/>
  <c r="K272" i="21" s="1"/>
  <c r="C268" i="19"/>
  <c r="K273" i="21" s="1"/>
  <c r="C269" i="19"/>
  <c r="K274" i="21" s="1"/>
  <c r="C270" i="19"/>
  <c r="K275" i="21" s="1"/>
  <c r="C271" i="19"/>
  <c r="K276" i="21" s="1"/>
  <c r="C272" i="19"/>
  <c r="K277" i="21" s="1"/>
  <c r="C14" i="19"/>
  <c r="P267" i="21" l="1"/>
  <c r="O267" i="21"/>
  <c r="P269" i="21"/>
  <c r="O269" i="21"/>
  <c r="P254" i="21"/>
  <c r="O254" i="21"/>
  <c r="P241" i="21"/>
  <c r="O241" i="21"/>
  <c r="P230" i="21"/>
  <c r="O230" i="21"/>
  <c r="P218" i="21"/>
  <c r="O218" i="21"/>
  <c r="P206" i="21"/>
  <c r="O206" i="21"/>
  <c r="P194" i="21"/>
  <c r="O194" i="21"/>
  <c r="P182" i="21"/>
  <c r="O182" i="21"/>
  <c r="P170" i="21"/>
  <c r="O170" i="21"/>
  <c r="P158" i="21"/>
  <c r="O158" i="21"/>
  <c r="P146" i="21"/>
  <c r="O146" i="21"/>
  <c r="P134" i="21"/>
  <c r="O134" i="21"/>
  <c r="P122" i="21"/>
  <c r="O122" i="21"/>
  <c r="P110" i="21"/>
  <c r="O110" i="21"/>
  <c r="P97" i="21"/>
  <c r="O97" i="21"/>
  <c r="P81" i="21"/>
  <c r="O81" i="21"/>
  <c r="P68" i="21"/>
  <c r="O68" i="21"/>
  <c r="P56" i="21"/>
  <c r="O56" i="21"/>
  <c r="P44" i="21"/>
  <c r="O44" i="21"/>
  <c r="P27" i="21"/>
  <c r="O27" i="21"/>
  <c r="P542" i="21"/>
  <c r="O542" i="21"/>
  <c r="P513" i="21"/>
  <c r="O513" i="21"/>
  <c r="P501" i="21"/>
  <c r="O501" i="21"/>
  <c r="P489" i="21"/>
  <c r="O489" i="21"/>
  <c r="P477" i="21"/>
  <c r="O477" i="21"/>
  <c r="P465" i="21"/>
  <c r="O465" i="21"/>
  <c r="P453" i="21"/>
  <c r="O453" i="21"/>
  <c r="P441" i="21"/>
  <c r="O441" i="21"/>
  <c r="P429" i="21"/>
  <c r="O429" i="21"/>
  <c r="P417" i="21"/>
  <c r="O417" i="21"/>
  <c r="P405" i="21"/>
  <c r="O405" i="21"/>
  <c r="P393" i="21"/>
  <c r="O393" i="21"/>
  <c r="P381" i="21"/>
  <c r="O381" i="21"/>
  <c r="P369" i="21"/>
  <c r="O369" i="21"/>
  <c r="C350" i="19"/>
  <c r="K356" i="21"/>
  <c r="P341" i="21"/>
  <c r="O341" i="21"/>
  <c r="P326" i="21"/>
  <c r="O326" i="21"/>
  <c r="P313" i="21"/>
  <c r="O313" i="21"/>
  <c r="C293" i="19"/>
  <c r="K299" i="21"/>
  <c r="P285" i="21"/>
  <c r="O285" i="21"/>
  <c r="P817" i="21"/>
  <c r="O817" i="21"/>
  <c r="C798" i="19"/>
  <c r="K804" i="21"/>
  <c r="P790" i="21"/>
  <c r="O790" i="21"/>
  <c r="P778" i="21"/>
  <c r="O778" i="21"/>
  <c r="P766" i="21"/>
  <c r="O766" i="21"/>
  <c r="P754" i="21"/>
  <c r="O754" i="21"/>
  <c r="P742" i="21"/>
  <c r="O742" i="21"/>
  <c r="P730" i="21"/>
  <c r="O730" i="21"/>
  <c r="P718" i="21"/>
  <c r="O718" i="21"/>
  <c r="P706" i="21"/>
  <c r="O706" i="21"/>
  <c r="P694" i="21"/>
  <c r="O694" i="21"/>
  <c r="P682" i="21"/>
  <c r="O682" i="21"/>
  <c r="P670" i="21"/>
  <c r="O670" i="21"/>
  <c r="P658" i="21"/>
  <c r="O658" i="21"/>
  <c r="P646" i="21"/>
  <c r="O646" i="21"/>
  <c r="P634" i="21"/>
  <c r="O634" i="21"/>
  <c r="P620" i="21"/>
  <c r="O620" i="21"/>
  <c r="P606" i="21"/>
  <c r="O606" i="21"/>
  <c r="P591" i="21"/>
  <c r="O591" i="21"/>
  <c r="P579" i="21"/>
  <c r="O579" i="21"/>
  <c r="P564" i="21"/>
  <c r="O564" i="21"/>
  <c r="P240" i="21"/>
  <c r="O240" i="21"/>
  <c r="P229" i="21"/>
  <c r="O229" i="21"/>
  <c r="P217" i="21"/>
  <c r="O217" i="21"/>
  <c r="P205" i="21"/>
  <c r="O205" i="21"/>
  <c r="P193" i="21"/>
  <c r="O193" i="21"/>
  <c r="P181" i="21"/>
  <c r="O181" i="21"/>
  <c r="P169" i="21"/>
  <c r="O169" i="21"/>
  <c r="P157" i="21"/>
  <c r="O157" i="21"/>
  <c r="P145" i="21"/>
  <c r="O145" i="21"/>
  <c r="P133" i="21"/>
  <c r="O133" i="21"/>
  <c r="P121" i="21"/>
  <c r="O121" i="21"/>
  <c r="P109" i="21"/>
  <c r="O109" i="21"/>
  <c r="P96" i="21"/>
  <c r="O96" i="21"/>
  <c r="P80" i="21"/>
  <c r="O80" i="21"/>
  <c r="P67" i="21"/>
  <c r="O67" i="21"/>
  <c r="P55" i="21"/>
  <c r="O55" i="21"/>
  <c r="P43" i="21"/>
  <c r="O43" i="21"/>
  <c r="P26" i="21"/>
  <c r="O26" i="21"/>
  <c r="P541" i="21"/>
  <c r="O541" i="21"/>
  <c r="P524" i="21"/>
  <c r="O524" i="21"/>
  <c r="P512" i="21"/>
  <c r="O512" i="21"/>
  <c r="P500" i="21"/>
  <c r="O500" i="21"/>
  <c r="P488" i="21"/>
  <c r="O488" i="21"/>
  <c r="P476" i="21"/>
  <c r="O476" i="21"/>
  <c r="P464" i="21"/>
  <c r="O464" i="21"/>
  <c r="P452" i="21"/>
  <c r="O452" i="21"/>
  <c r="P440" i="21"/>
  <c r="O440" i="21"/>
  <c r="P428" i="21"/>
  <c r="O428" i="21"/>
  <c r="P416" i="21"/>
  <c r="O416" i="21"/>
  <c r="P404" i="21"/>
  <c r="O404" i="21"/>
  <c r="P392" i="21"/>
  <c r="O392" i="21"/>
  <c r="P380" i="21"/>
  <c r="O380" i="21"/>
  <c r="P368" i="21"/>
  <c r="O368" i="21"/>
  <c r="P354" i="21"/>
  <c r="O354" i="21"/>
  <c r="P340" i="21"/>
  <c r="K339" i="21"/>
  <c r="P339" i="21" s="1"/>
  <c r="O340" i="21"/>
  <c r="P325" i="21"/>
  <c r="O325" i="21"/>
  <c r="P312" i="21"/>
  <c r="O312" i="21"/>
  <c r="P297" i="21"/>
  <c r="O297" i="21"/>
  <c r="P284" i="21"/>
  <c r="O284" i="21"/>
  <c r="P816" i="21"/>
  <c r="O816" i="21"/>
  <c r="P802" i="21"/>
  <c r="O802" i="21"/>
  <c r="P789" i="21"/>
  <c r="O789" i="21"/>
  <c r="P777" i="21"/>
  <c r="O777" i="21"/>
  <c r="P765" i="21"/>
  <c r="O765" i="21"/>
  <c r="P753" i="21"/>
  <c r="O753" i="21"/>
  <c r="P741" i="21"/>
  <c r="O741" i="21"/>
  <c r="P729" i="21"/>
  <c r="O729" i="21"/>
  <c r="P717" i="21"/>
  <c r="O717" i="21"/>
  <c r="P705" i="21"/>
  <c r="O705" i="21"/>
  <c r="P693" i="21"/>
  <c r="O693" i="21"/>
  <c r="P681" i="21"/>
  <c r="O681" i="21"/>
  <c r="P669" i="21"/>
  <c r="O669" i="21"/>
  <c r="P657" i="21"/>
  <c r="O657" i="21"/>
  <c r="P645" i="21"/>
  <c r="O645" i="21"/>
  <c r="P633" i="21"/>
  <c r="O633" i="21"/>
  <c r="P619" i="21"/>
  <c r="O619" i="21"/>
  <c r="C599" i="19"/>
  <c r="K605" i="21"/>
  <c r="P590" i="21"/>
  <c r="O590" i="21"/>
  <c r="P578" i="21"/>
  <c r="O578" i="21"/>
  <c r="P563" i="21"/>
  <c r="O563" i="21"/>
  <c r="P239" i="21"/>
  <c r="O239" i="21"/>
  <c r="P228" i="21"/>
  <c r="O228" i="21"/>
  <c r="P216" i="21"/>
  <c r="O216" i="21"/>
  <c r="P204" i="21"/>
  <c r="O204" i="21"/>
  <c r="P192" i="21"/>
  <c r="O192" i="21"/>
  <c r="P180" i="21"/>
  <c r="O180" i="21"/>
  <c r="P168" i="21"/>
  <c r="O168" i="21"/>
  <c r="P156" i="21"/>
  <c r="O156" i="21"/>
  <c r="P144" i="21"/>
  <c r="O144" i="21"/>
  <c r="P132" i="21"/>
  <c r="O132" i="21"/>
  <c r="P120" i="21"/>
  <c r="O120" i="21"/>
  <c r="P108" i="21"/>
  <c r="O108" i="21"/>
  <c r="P95" i="21"/>
  <c r="O95" i="21"/>
  <c r="P79" i="21"/>
  <c r="O79" i="21"/>
  <c r="P66" i="21"/>
  <c r="O66" i="21"/>
  <c r="P54" i="21"/>
  <c r="O54" i="21"/>
  <c r="P42" i="21"/>
  <c r="O42" i="21"/>
  <c r="P25" i="21"/>
  <c r="O25" i="21"/>
  <c r="P540" i="21"/>
  <c r="O540" i="21"/>
  <c r="K539" i="21"/>
  <c r="P539" i="21" s="1"/>
  <c r="P523" i="21"/>
  <c r="O523" i="21"/>
  <c r="P511" i="21"/>
  <c r="O511" i="21"/>
  <c r="P499" i="21"/>
  <c r="O499" i="21"/>
  <c r="P487" i="21"/>
  <c r="O487" i="21"/>
  <c r="P475" i="21"/>
  <c r="O475" i="21"/>
  <c r="P463" i="21"/>
  <c r="O463" i="21"/>
  <c r="P451" i="21"/>
  <c r="O451" i="21"/>
  <c r="P439" i="21"/>
  <c r="O439" i="21"/>
  <c r="P427" i="21"/>
  <c r="O427" i="21"/>
  <c r="P415" i="21"/>
  <c r="O415" i="21"/>
  <c r="P403" i="21"/>
  <c r="O403" i="21"/>
  <c r="P391" i="21"/>
  <c r="O391" i="21"/>
  <c r="P379" i="21"/>
  <c r="O379" i="21"/>
  <c r="P367" i="21"/>
  <c r="O367" i="21"/>
  <c r="P353" i="21"/>
  <c r="O353" i="21"/>
  <c r="P338" i="21"/>
  <c r="O338" i="21"/>
  <c r="P324" i="21"/>
  <c r="O324" i="21"/>
  <c r="P311" i="21"/>
  <c r="O311" i="21"/>
  <c r="P296" i="21"/>
  <c r="O296" i="21"/>
  <c r="P283" i="21"/>
  <c r="O283" i="21"/>
  <c r="P815" i="21"/>
  <c r="O815" i="21"/>
  <c r="P801" i="21"/>
  <c r="K800" i="21"/>
  <c r="P800" i="21" s="1"/>
  <c r="O801" i="21"/>
  <c r="P788" i="21"/>
  <c r="O788" i="21"/>
  <c r="P776" i="21"/>
  <c r="O776" i="21"/>
  <c r="P764" i="21"/>
  <c r="O764" i="21"/>
  <c r="P752" i="21"/>
  <c r="O752" i="21"/>
  <c r="P740" i="21"/>
  <c r="O740" i="21"/>
  <c r="P728" i="21"/>
  <c r="O728" i="21"/>
  <c r="P716" i="21"/>
  <c r="O716" i="21"/>
  <c r="P704" i="21"/>
  <c r="O704" i="21"/>
  <c r="P692" i="21"/>
  <c r="O692" i="21"/>
  <c r="P680" i="21"/>
  <c r="O680" i="21"/>
  <c r="P668" i="21"/>
  <c r="O668" i="21"/>
  <c r="P656" i="21"/>
  <c r="O656" i="21"/>
  <c r="P644" i="21"/>
  <c r="O644" i="21"/>
  <c r="P632" i="21"/>
  <c r="O632" i="21"/>
  <c r="P618" i="21"/>
  <c r="O618" i="21"/>
  <c r="P603" i="21"/>
  <c r="O603" i="21"/>
  <c r="P589" i="21"/>
  <c r="O589" i="21"/>
  <c r="P577" i="21"/>
  <c r="O577" i="21"/>
  <c r="P562" i="21"/>
  <c r="O562" i="21"/>
  <c r="P266" i="21"/>
  <c r="O266" i="21"/>
  <c r="P250" i="21"/>
  <c r="O250" i="21"/>
  <c r="P238" i="21"/>
  <c r="O238" i="21"/>
  <c r="P227" i="21"/>
  <c r="O227" i="21"/>
  <c r="P215" i="21"/>
  <c r="O215" i="21"/>
  <c r="P203" i="21"/>
  <c r="O203" i="21"/>
  <c r="P191" i="21"/>
  <c r="O191" i="21"/>
  <c r="P179" i="21"/>
  <c r="O179" i="21"/>
  <c r="P167" i="21"/>
  <c r="O167" i="21"/>
  <c r="P155" i="21"/>
  <c r="O155" i="21"/>
  <c r="P143" i="21"/>
  <c r="O143" i="21"/>
  <c r="P131" i="21"/>
  <c r="O131" i="21"/>
  <c r="P119" i="21"/>
  <c r="O119" i="21"/>
  <c r="P107" i="21"/>
  <c r="O107" i="21"/>
  <c r="P94" i="21"/>
  <c r="O94" i="21"/>
  <c r="K93" i="21"/>
  <c r="P93" i="21" s="1"/>
  <c r="P78" i="21"/>
  <c r="O78" i="21"/>
  <c r="P65" i="21"/>
  <c r="O65" i="21"/>
  <c r="P53" i="21"/>
  <c r="O53" i="21"/>
  <c r="P41" i="21"/>
  <c r="K40" i="21"/>
  <c r="P40" i="21" s="1"/>
  <c r="O41" i="21"/>
  <c r="P24" i="21"/>
  <c r="O24" i="21"/>
  <c r="C532" i="19"/>
  <c r="K538" i="21"/>
  <c r="P522" i="21"/>
  <c r="O522" i="21"/>
  <c r="P510" i="21"/>
  <c r="O510" i="21"/>
  <c r="P498" i="21"/>
  <c r="O498" i="21"/>
  <c r="P486" i="21"/>
  <c r="O486" i="21"/>
  <c r="P474" i="21"/>
  <c r="O474" i="21"/>
  <c r="P462" i="21"/>
  <c r="O462" i="21"/>
  <c r="P450" i="21"/>
  <c r="O450" i="21"/>
  <c r="P438" i="21"/>
  <c r="O438" i="21"/>
  <c r="P426" i="21"/>
  <c r="O426" i="21"/>
  <c r="P414" i="21"/>
  <c r="O414" i="21"/>
  <c r="P402" i="21"/>
  <c r="O402" i="21"/>
  <c r="P390" i="21"/>
  <c r="O390" i="21"/>
  <c r="P378" i="21"/>
  <c r="O378" i="21"/>
  <c r="P366" i="21"/>
  <c r="O366" i="21"/>
  <c r="P352" i="21"/>
  <c r="O352" i="21"/>
  <c r="P337" i="21"/>
  <c r="O337" i="21"/>
  <c r="P323" i="21"/>
  <c r="O323" i="21"/>
  <c r="P310" i="21"/>
  <c r="O310" i="21"/>
  <c r="P295" i="21"/>
  <c r="O295" i="21"/>
  <c r="P282" i="21"/>
  <c r="O282" i="21"/>
  <c r="P814" i="21"/>
  <c r="O814" i="21"/>
  <c r="P799" i="21"/>
  <c r="O799" i="21"/>
  <c r="P787" i="21"/>
  <c r="O787" i="21"/>
  <c r="P775" i="21"/>
  <c r="O775" i="21"/>
  <c r="P763" i="21"/>
  <c r="O763" i="21"/>
  <c r="P751" i="21"/>
  <c r="O751" i="21"/>
  <c r="P739" i="21"/>
  <c r="O739" i="21"/>
  <c r="P727" i="21"/>
  <c r="O727" i="21"/>
  <c r="P715" i="21"/>
  <c r="O715" i="21"/>
  <c r="P703" i="21"/>
  <c r="O703" i="21"/>
  <c r="P691" i="21"/>
  <c r="O691" i="21"/>
  <c r="P679" i="21"/>
  <c r="O679" i="21"/>
  <c r="P667" i="21"/>
  <c r="O667" i="21"/>
  <c r="P655" i="21"/>
  <c r="O655" i="21"/>
  <c r="P643" i="21"/>
  <c r="O643" i="21"/>
  <c r="P631" i="21"/>
  <c r="O631" i="21"/>
  <c r="P617" i="21"/>
  <c r="O617" i="21"/>
  <c r="P602" i="21"/>
  <c r="O602" i="21"/>
  <c r="P588" i="21"/>
  <c r="O588" i="21"/>
  <c r="P576" i="21"/>
  <c r="O576" i="21"/>
  <c r="P561" i="21"/>
  <c r="O561" i="21"/>
  <c r="C13" i="19"/>
  <c r="K19" i="21"/>
  <c r="P237" i="21"/>
  <c r="O237" i="21"/>
  <c r="P226" i="21"/>
  <c r="O226" i="21"/>
  <c r="P214" i="21"/>
  <c r="O214" i="21"/>
  <c r="P202" i="21"/>
  <c r="O202" i="21"/>
  <c r="P190" i="21"/>
  <c r="O190" i="21"/>
  <c r="P178" i="21"/>
  <c r="O178" i="21"/>
  <c r="P166" i="21"/>
  <c r="O166" i="21"/>
  <c r="P154" i="21"/>
  <c r="O154" i="21"/>
  <c r="P142" i="21"/>
  <c r="O142" i="21"/>
  <c r="P130" i="21"/>
  <c r="O130" i="21"/>
  <c r="P118" i="21"/>
  <c r="O118" i="21"/>
  <c r="P106" i="21"/>
  <c r="O106" i="21"/>
  <c r="P92" i="21"/>
  <c r="O92" i="21"/>
  <c r="P77" i="21"/>
  <c r="O77" i="21"/>
  <c r="P64" i="21"/>
  <c r="O64" i="21"/>
  <c r="P52" i="21"/>
  <c r="O52" i="21"/>
  <c r="C33" i="19"/>
  <c r="K39" i="21"/>
  <c r="P23" i="21"/>
  <c r="O23" i="21"/>
  <c r="P536" i="21"/>
  <c r="O536" i="21"/>
  <c r="P521" i="21"/>
  <c r="O521" i="21"/>
  <c r="P509" i="21"/>
  <c r="O509" i="21"/>
  <c r="P497" i="21"/>
  <c r="O497" i="21"/>
  <c r="P485" i="21"/>
  <c r="O485" i="21"/>
  <c r="P473" i="21"/>
  <c r="O473" i="21"/>
  <c r="P461" i="21"/>
  <c r="O461" i="21"/>
  <c r="P449" i="21"/>
  <c r="O449" i="21"/>
  <c r="P437" i="21"/>
  <c r="O437" i="21"/>
  <c r="P425" i="21"/>
  <c r="O425" i="21"/>
  <c r="P413" i="21"/>
  <c r="O413" i="21"/>
  <c r="P401" i="21"/>
  <c r="O401" i="21"/>
  <c r="P389" i="21"/>
  <c r="O389" i="21"/>
  <c r="P377" i="21"/>
  <c r="O377" i="21"/>
  <c r="P365" i="21"/>
  <c r="O365" i="21"/>
  <c r="P351" i="21"/>
  <c r="O351" i="21"/>
  <c r="P336" i="21"/>
  <c r="K335" i="21"/>
  <c r="P335" i="21" s="1"/>
  <c r="O336" i="21"/>
  <c r="P322" i="21"/>
  <c r="O322" i="21"/>
  <c r="P309" i="21"/>
  <c r="K308" i="21"/>
  <c r="P308" i="21" s="1"/>
  <c r="O309" i="21"/>
  <c r="P294" i="21"/>
  <c r="O294" i="21"/>
  <c r="P550" i="21"/>
  <c r="K549" i="21"/>
  <c r="O550" i="21"/>
  <c r="P813" i="21"/>
  <c r="O813" i="21"/>
  <c r="P798" i="21"/>
  <c r="O798" i="21"/>
  <c r="P786" i="21"/>
  <c r="O786" i="21"/>
  <c r="P774" i="21"/>
  <c r="O774" i="21"/>
  <c r="P762" i="21"/>
  <c r="O762" i="21"/>
  <c r="P750" i="21"/>
  <c r="O750" i="21"/>
  <c r="P738" i="21"/>
  <c r="O738" i="21"/>
  <c r="P726" i="21"/>
  <c r="O726" i="21"/>
  <c r="P714" i="21"/>
  <c r="O714" i="21"/>
  <c r="P702" i="21"/>
  <c r="O702" i="21"/>
  <c r="P690" i="21"/>
  <c r="O690" i="21"/>
  <c r="P678" i="21"/>
  <c r="O678" i="21"/>
  <c r="P666" i="21"/>
  <c r="O666" i="21"/>
  <c r="P654" i="21"/>
  <c r="O654" i="21"/>
  <c r="P642" i="21"/>
  <c r="O642" i="21"/>
  <c r="P630" i="21"/>
  <c r="O630" i="21"/>
  <c r="K629" i="21"/>
  <c r="P629" i="21" s="1"/>
  <c r="P616" i="21"/>
  <c r="O616" i="21"/>
  <c r="P601" i="21"/>
  <c r="O601" i="21"/>
  <c r="P587" i="21"/>
  <c r="O587" i="21"/>
  <c r="P575" i="21"/>
  <c r="O575" i="21"/>
  <c r="K574" i="21"/>
  <c r="P574" i="21" s="1"/>
  <c r="P560" i="21"/>
  <c r="O560" i="21"/>
  <c r="P268" i="21"/>
  <c r="O268" i="21"/>
  <c r="P277" i="21"/>
  <c r="O277" i="21"/>
  <c r="P225" i="21"/>
  <c r="O225" i="21"/>
  <c r="P213" i="21"/>
  <c r="O213" i="21"/>
  <c r="P201" i="21"/>
  <c r="O201" i="21"/>
  <c r="P189" i="21"/>
  <c r="O189" i="21"/>
  <c r="P177" i="21"/>
  <c r="O177" i="21"/>
  <c r="P165" i="21"/>
  <c r="O165" i="21"/>
  <c r="P153" i="21"/>
  <c r="O153" i="21"/>
  <c r="P141" i="21"/>
  <c r="O141" i="21"/>
  <c r="P129" i="21"/>
  <c r="O129" i="21"/>
  <c r="P117" i="21"/>
  <c r="O117" i="21"/>
  <c r="P105" i="21"/>
  <c r="O105" i="21"/>
  <c r="P91" i="21"/>
  <c r="O91" i="21"/>
  <c r="P76" i="21"/>
  <c r="O76" i="21"/>
  <c r="K75" i="21"/>
  <c r="P75" i="21" s="1"/>
  <c r="P63" i="21"/>
  <c r="O63" i="21"/>
  <c r="P51" i="21"/>
  <c r="O51" i="21"/>
  <c r="C31" i="19"/>
  <c r="K37" i="21"/>
  <c r="P22" i="21"/>
  <c r="O22" i="21"/>
  <c r="P535" i="21"/>
  <c r="K534" i="21"/>
  <c r="P534" i="21" s="1"/>
  <c r="O535" i="21"/>
  <c r="P520" i="21"/>
  <c r="O520" i="21"/>
  <c r="P508" i="21"/>
  <c r="O508" i="21"/>
  <c r="P496" i="21"/>
  <c r="O496" i="21"/>
  <c r="P484" i="21"/>
  <c r="O484" i="21"/>
  <c r="P472" i="21"/>
  <c r="O472" i="21"/>
  <c r="P460" i="21"/>
  <c r="O460" i="21"/>
  <c r="P448" i="21"/>
  <c r="O448" i="21"/>
  <c r="P436" i="21"/>
  <c r="O436" i="21"/>
  <c r="P424" i="21"/>
  <c r="O424" i="21"/>
  <c r="P412" i="21"/>
  <c r="O412" i="21"/>
  <c r="P400" i="21"/>
  <c r="O400" i="21"/>
  <c r="P388" i="21"/>
  <c r="O388" i="21"/>
  <c r="P376" i="21"/>
  <c r="O376" i="21"/>
  <c r="P364" i="21"/>
  <c r="O364" i="21"/>
  <c r="P350" i="21"/>
  <c r="O350" i="21"/>
  <c r="C328" i="19"/>
  <c r="K334" i="21"/>
  <c r="P321" i="21"/>
  <c r="O321" i="21"/>
  <c r="P307" i="21"/>
  <c r="O307" i="21"/>
  <c r="P293" i="21"/>
  <c r="O293" i="21"/>
  <c r="P825" i="21"/>
  <c r="O825" i="21"/>
  <c r="P812" i="21"/>
  <c r="O812" i="21"/>
  <c r="P797" i="21"/>
  <c r="O797" i="21"/>
  <c r="P785" i="21"/>
  <c r="O785" i="21"/>
  <c r="P773" i="21"/>
  <c r="O773" i="21"/>
  <c r="P761" i="21"/>
  <c r="O761" i="21"/>
  <c r="P749" i="21"/>
  <c r="O749" i="21"/>
  <c r="P737" i="21"/>
  <c r="O737" i="21"/>
  <c r="P725" i="21"/>
  <c r="O725" i="21"/>
  <c r="P713" i="21"/>
  <c r="O713" i="21"/>
  <c r="P701" i="21"/>
  <c r="O701" i="21"/>
  <c r="P689" i="21"/>
  <c r="O689" i="21"/>
  <c r="P677" i="21"/>
  <c r="O677" i="21"/>
  <c r="P665" i="21"/>
  <c r="O665" i="21"/>
  <c r="P653" i="21"/>
  <c r="O653" i="21"/>
  <c r="P641" i="21"/>
  <c r="O641" i="21"/>
  <c r="C622" i="19"/>
  <c r="K628" i="21"/>
  <c r="P615" i="21"/>
  <c r="O615" i="21"/>
  <c r="P600" i="21"/>
  <c r="K599" i="21"/>
  <c r="P599" i="21" s="1"/>
  <c r="O600" i="21"/>
  <c r="P586" i="21"/>
  <c r="O586" i="21"/>
  <c r="C567" i="19"/>
  <c r="K573" i="21"/>
  <c r="P559" i="21"/>
  <c r="O559" i="21"/>
  <c r="K558" i="21"/>
  <c r="P558" i="21" s="1"/>
  <c r="P252" i="21"/>
  <c r="K251" i="21"/>
  <c r="P251" i="21" s="1"/>
  <c r="O252" i="21"/>
  <c r="P261" i="21"/>
  <c r="O261" i="21"/>
  <c r="P247" i="21"/>
  <c r="O247" i="21"/>
  <c r="P235" i="21"/>
  <c r="O235" i="21"/>
  <c r="P224" i="21"/>
  <c r="O224" i="21"/>
  <c r="P212" i="21"/>
  <c r="O212" i="21"/>
  <c r="P200" i="21"/>
  <c r="O200" i="21"/>
  <c r="P188" i="21"/>
  <c r="O188" i="21"/>
  <c r="P176" i="21"/>
  <c r="O176" i="21"/>
  <c r="P164" i="21"/>
  <c r="O164" i="21"/>
  <c r="P152" i="21"/>
  <c r="O152" i="21"/>
  <c r="P140" i="21"/>
  <c r="O140" i="21"/>
  <c r="P128" i="21"/>
  <c r="O128" i="21"/>
  <c r="P116" i="21"/>
  <c r="O116" i="21"/>
  <c r="P104" i="21"/>
  <c r="O104" i="21"/>
  <c r="P90" i="21"/>
  <c r="O90" i="21"/>
  <c r="P74" i="21"/>
  <c r="O74" i="21"/>
  <c r="P62" i="21"/>
  <c r="O62" i="21"/>
  <c r="P50" i="21"/>
  <c r="O50" i="21"/>
  <c r="P35" i="21"/>
  <c r="O35" i="21"/>
  <c r="P21" i="21"/>
  <c r="K20" i="21"/>
  <c r="P20" i="21" s="1"/>
  <c r="O21" i="21"/>
  <c r="P533" i="21"/>
  <c r="O533" i="21"/>
  <c r="P519" i="21"/>
  <c r="O519" i="21"/>
  <c r="P507" i="21"/>
  <c r="O507" i="21"/>
  <c r="P495" i="21"/>
  <c r="O495" i="21"/>
  <c r="P483" i="21"/>
  <c r="O483" i="21"/>
  <c r="P471" i="21"/>
  <c r="O471" i="21"/>
  <c r="P459" i="21"/>
  <c r="O459" i="21"/>
  <c r="P447" i="21"/>
  <c r="O447" i="21"/>
  <c r="P435" i="21"/>
  <c r="O435" i="21"/>
  <c r="P423" i="21"/>
  <c r="O423" i="21"/>
  <c r="P411" i="21"/>
  <c r="O411" i="21"/>
  <c r="P399" i="21"/>
  <c r="O399" i="21"/>
  <c r="P387" i="21"/>
  <c r="O387" i="21"/>
  <c r="P375" i="21"/>
  <c r="O375" i="21"/>
  <c r="P363" i="21"/>
  <c r="O363" i="21"/>
  <c r="P349" i="21"/>
  <c r="O349" i="21"/>
  <c r="P332" i="21"/>
  <c r="O332" i="21"/>
  <c r="P320" i="21"/>
  <c r="O320" i="21"/>
  <c r="P306" i="21"/>
  <c r="O306" i="21"/>
  <c r="P292" i="21"/>
  <c r="O292" i="21"/>
  <c r="P824" i="21"/>
  <c r="O824" i="21"/>
  <c r="P811" i="21"/>
  <c r="O811" i="21"/>
  <c r="P796" i="21"/>
  <c r="O796" i="21"/>
  <c r="P784" i="21"/>
  <c r="O784" i="21"/>
  <c r="P772" i="21"/>
  <c r="O772" i="21"/>
  <c r="P760" i="21"/>
  <c r="O760" i="21"/>
  <c r="P748" i="21"/>
  <c r="O748" i="21"/>
  <c r="P736" i="21"/>
  <c r="O736" i="21"/>
  <c r="P724" i="21"/>
  <c r="O724" i="21"/>
  <c r="P712" i="21"/>
  <c r="O712" i="21"/>
  <c r="P700" i="21"/>
  <c r="O700" i="21"/>
  <c r="P688" i="21"/>
  <c r="O688" i="21"/>
  <c r="P676" i="21"/>
  <c r="O676" i="21"/>
  <c r="P664" i="21"/>
  <c r="O664" i="21"/>
  <c r="P652" i="21"/>
  <c r="O652" i="21"/>
  <c r="P640" i="21"/>
  <c r="O640" i="21"/>
  <c r="P626" i="21"/>
  <c r="O626" i="21"/>
  <c r="P614" i="21"/>
  <c r="O614" i="21"/>
  <c r="P598" i="21"/>
  <c r="O598" i="21"/>
  <c r="P585" i="21"/>
  <c r="O585" i="21"/>
  <c r="C565" i="19"/>
  <c r="K571" i="21"/>
  <c r="P557" i="21"/>
  <c r="O557" i="21"/>
  <c r="P265" i="21"/>
  <c r="K264" i="21"/>
  <c r="P264" i="21" s="1"/>
  <c r="O265" i="21"/>
  <c r="P276" i="21"/>
  <c r="O276" i="21"/>
  <c r="P260" i="21"/>
  <c r="O260" i="21"/>
  <c r="K259" i="21"/>
  <c r="P259" i="21" s="1"/>
  <c r="P246" i="21"/>
  <c r="O246" i="21"/>
  <c r="P223" i="21"/>
  <c r="O223" i="21"/>
  <c r="P211" i="21"/>
  <c r="O211" i="21"/>
  <c r="P199" i="21"/>
  <c r="O199" i="21"/>
  <c r="P187" i="21"/>
  <c r="O187" i="21"/>
  <c r="P175" i="21"/>
  <c r="O175" i="21"/>
  <c r="P163" i="21"/>
  <c r="O163" i="21"/>
  <c r="P151" i="21"/>
  <c r="O151" i="21"/>
  <c r="P139" i="21"/>
  <c r="O139" i="21"/>
  <c r="P127" i="21"/>
  <c r="O127" i="21"/>
  <c r="P115" i="21"/>
  <c r="O115" i="21"/>
  <c r="P103" i="21"/>
  <c r="O103" i="21"/>
  <c r="P89" i="21"/>
  <c r="O89" i="21"/>
  <c r="K88" i="21"/>
  <c r="P88" i="21" s="1"/>
  <c r="P73" i="21"/>
  <c r="O73" i="21"/>
  <c r="P61" i="21"/>
  <c r="O61" i="21"/>
  <c r="P49" i="21"/>
  <c r="O49" i="21"/>
  <c r="P34" i="21"/>
  <c r="K33" i="21"/>
  <c r="P33" i="21" s="1"/>
  <c r="O34" i="21"/>
  <c r="P281" i="21"/>
  <c r="K280" i="21"/>
  <c r="P280" i="21" s="1"/>
  <c r="O281" i="21"/>
  <c r="P532" i="21"/>
  <c r="O532" i="21"/>
  <c r="K531" i="21"/>
  <c r="P531" i="21" s="1"/>
  <c r="P518" i="21"/>
  <c r="O518" i="21"/>
  <c r="P506" i="21"/>
  <c r="O506" i="21"/>
  <c r="P494" i="21"/>
  <c r="O494" i="21"/>
  <c r="P482" i="21"/>
  <c r="O482" i="21"/>
  <c r="P470" i="21"/>
  <c r="O470" i="21"/>
  <c r="P458" i="21"/>
  <c r="O458" i="21"/>
  <c r="P446" i="21"/>
  <c r="O446" i="21"/>
  <c r="P434" i="21"/>
  <c r="O434" i="21"/>
  <c r="P422" i="21"/>
  <c r="O422" i="21"/>
  <c r="P410" i="21"/>
  <c r="O410" i="21"/>
  <c r="P398" i="21"/>
  <c r="O398" i="21"/>
  <c r="P386" i="21"/>
  <c r="O386" i="21"/>
  <c r="P374" i="21"/>
  <c r="O374" i="21"/>
  <c r="P362" i="21"/>
  <c r="O362" i="21"/>
  <c r="P348" i="21"/>
  <c r="O348" i="21"/>
  <c r="P331" i="21"/>
  <c r="O331" i="21"/>
  <c r="P319" i="21"/>
  <c r="O319" i="21"/>
  <c r="P305" i="21"/>
  <c r="O305" i="21"/>
  <c r="K304" i="21"/>
  <c r="P304" i="21" s="1"/>
  <c r="P291" i="21"/>
  <c r="O291" i="21"/>
  <c r="K290" i="21"/>
  <c r="P290" i="21" s="1"/>
  <c r="P823" i="21"/>
  <c r="O823" i="21"/>
  <c r="P810" i="21"/>
  <c r="O810" i="21"/>
  <c r="P795" i="21"/>
  <c r="O795" i="21"/>
  <c r="P783" i="21"/>
  <c r="O783" i="21"/>
  <c r="P771" i="21"/>
  <c r="O771" i="21"/>
  <c r="P759" i="21"/>
  <c r="O759" i="21"/>
  <c r="P747" i="21"/>
  <c r="O747" i="21"/>
  <c r="P735" i="21"/>
  <c r="O735" i="21"/>
  <c r="P723" i="21"/>
  <c r="O723" i="21"/>
  <c r="P711" i="21"/>
  <c r="O711" i="21"/>
  <c r="P699" i="21"/>
  <c r="O699" i="21"/>
  <c r="P687" i="21"/>
  <c r="O687" i="21"/>
  <c r="P675" i="21"/>
  <c r="O675" i="21"/>
  <c r="P663" i="21"/>
  <c r="O663" i="21"/>
  <c r="P651" i="21"/>
  <c r="O651" i="21"/>
  <c r="P639" i="21"/>
  <c r="O639" i="21"/>
  <c r="P625" i="21"/>
  <c r="O625" i="21"/>
  <c r="P613" i="21"/>
  <c r="O613" i="21"/>
  <c r="P597" i="21"/>
  <c r="O597" i="21"/>
  <c r="K596" i="21"/>
  <c r="P596" i="21" s="1"/>
  <c r="P584" i="21"/>
  <c r="O584" i="21"/>
  <c r="P569" i="21"/>
  <c r="O569" i="21"/>
  <c r="P556" i="21"/>
  <c r="O556" i="21"/>
  <c r="P249" i="21"/>
  <c r="O249" i="21"/>
  <c r="P258" i="21"/>
  <c r="O258" i="21"/>
  <c r="P245" i="21"/>
  <c r="O245" i="21"/>
  <c r="P234" i="21"/>
  <c r="O234" i="21"/>
  <c r="P222" i="21"/>
  <c r="O222" i="21"/>
  <c r="P210" i="21"/>
  <c r="O210" i="21"/>
  <c r="P198" i="21"/>
  <c r="O198" i="21"/>
  <c r="P186" i="21"/>
  <c r="O186" i="21"/>
  <c r="P174" i="21"/>
  <c r="O174" i="21"/>
  <c r="P162" i="21"/>
  <c r="O162" i="21"/>
  <c r="P150" i="21"/>
  <c r="O150" i="21"/>
  <c r="P138" i="21"/>
  <c r="O138" i="21"/>
  <c r="P126" i="21"/>
  <c r="O126" i="21"/>
  <c r="P114" i="21"/>
  <c r="O114" i="21"/>
  <c r="P102" i="21"/>
  <c r="O102" i="21"/>
  <c r="C81" i="19"/>
  <c r="K87" i="21"/>
  <c r="P72" i="21"/>
  <c r="O72" i="21"/>
  <c r="P60" i="21"/>
  <c r="O60" i="21"/>
  <c r="P48" i="21"/>
  <c r="O48" i="21"/>
  <c r="C26" i="19"/>
  <c r="K32" i="21"/>
  <c r="P546" i="21"/>
  <c r="O546" i="21"/>
  <c r="C524" i="19"/>
  <c r="K530" i="21"/>
  <c r="P517" i="21"/>
  <c r="O517" i="21"/>
  <c r="P505" i="21"/>
  <c r="O505" i="21"/>
  <c r="P493" i="21"/>
  <c r="O493" i="21"/>
  <c r="P481" i="21"/>
  <c r="O481" i="21"/>
  <c r="P469" i="21"/>
  <c r="O469" i="21"/>
  <c r="P457" i="21"/>
  <c r="O457" i="21"/>
  <c r="P445" i="21"/>
  <c r="O445" i="21"/>
  <c r="P433" i="21"/>
  <c r="O433" i="21"/>
  <c r="P421" i="21"/>
  <c r="O421" i="21"/>
  <c r="P409" i="21"/>
  <c r="O409" i="21"/>
  <c r="P397" i="21"/>
  <c r="O397" i="21"/>
  <c r="P385" i="21"/>
  <c r="O385" i="21"/>
  <c r="P373" i="21"/>
  <c r="O373" i="21"/>
  <c r="P361" i="21"/>
  <c r="O361" i="21"/>
  <c r="P347" i="21"/>
  <c r="O347" i="21"/>
  <c r="K346" i="21"/>
  <c r="P346" i="21" s="1"/>
  <c r="P330" i="21"/>
  <c r="O330" i="21"/>
  <c r="P318" i="21"/>
  <c r="O318" i="21"/>
  <c r="P303" i="21"/>
  <c r="O303" i="21"/>
  <c r="P289" i="21"/>
  <c r="O289" i="21"/>
  <c r="P822" i="21"/>
  <c r="O822" i="21"/>
  <c r="P809" i="21"/>
  <c r="O809" i="21"/>
  <c r="P794" i="21"/>
  <c r="O794" i="21"/>
  <c r="P782" i="21"/>
  <c r="O782" i="21"/>
  <c r="P770" i="21"/>
  <c r="O770" i="21"/>
  <c r="P758" i="21"/>
  <c r="O758" i="21"/>
  <c r="P746" i="21"/>
  <c r="O746" i="21"/>
  <c r="P734" i="21"/>
  <c r="O734" i="21"/>
  <c r="P722" i="21"/>
  <c r="O722" i="21"/>
  <c r="P710" i="21"/>
  <c r="O710" i="21"/>
  <c r="P698" i="21"/>
  <c r="O698" i="21"/>
  <c r="P686" i="21"/>
  <c r="O686" i="21"/>
  <c r="P674" i="21"/>
  <c r="O674" i="21"/>
  <c r="P662" i="21"/>
  <c r="O662" i="21"/>
  <c r="P650" i="21"/>
  <c r="O650" i="21"/>
  <c r="P638" i="21"/>
  <c r="O638" i="21"/>
  <c r="P624" i="21"/>
  <c r="O624" i="21"/>
  <c r="P612" i="21"/>
  <c r="O612" i="21"/>
  <c r="P595" i="21"/>
  <c r="O595" i="21"/>
  <c r="P583" i="21"/>
  <c r="O583" i="21"/>
  <c r="P568" i="21"/>
  <c r="O568" i="21"/>
  <c r="P555" i="21"/>
  <c r="O555" i="21"/>
  <c r="P236" i="21"/>
  <c r="O236" i="21"/>
  <c r="P273" i="21"/>
  <c r="O273" i="21"/>
  <c r="P233" i="21"/>
  <c r="O233" i="21"/>
  <c r="P221" i="21"/>
  <c r="O221" i="21"/>
  <c r="P209" i="21"/>
  <c r="O209" i="21"/>
  <c r="P197" i="21"/>
  <c r="O197" i="21"/>
  <c r="P185" i="21"/>
  <c r="O185" i="21"/>
  <c r="P173" i="21"/>
  <c r="O173" i="21"/>
  <c r="P161" i="21"/>
  <c r="O161" i="21"/>
  <c r="P149" i="21"/>
  <c r="O149" i="21"/>
  <c r="P137" i="21"/>
  <c r="O137" i="21"/>
  <c r="P125" i="21"/>
  <c r="O125" i="21"/>
  <c r="P113" i="21"/>
  <c r="O113" i="21"/>
  <c r="P101" i="21"/>
  <c r="O101" i="21"/>
  <c r="P85" i="21"/>
  <c r="O85" i="21"/>
  <c r="P71" i="21"/>
  <c r="O71" i="21"/>
  <c r="P59" i="21"/>
  <c r="O59" i="21"/>
  <c r="P47" i="21"/>
  <c r="O47" i="21"/>
  <c r="P30" i="21"/>
  <c r="O30" i="21"/>
  <c r="P545" i="21"/>
  <c r="O545" i="21"/>
  <c r="C522" i="19"/>
  <c r="K528" i="21"/>
  <c r="P516" i="21"/>
  <c r="O516" i="21"/>
  <c r="P504" i="21"/>
  <c r="O504" i="21"/>
  <c r="P492" i="21"/>
  <c r="O492" i="21"/>
  <c r="P480" i="21"/>
  <c r="O480" i="21"/>
  <c r="P468" i="21"/>
  <c r="O468" i="21"/>
  <c r="P456" i="21"/>
  <c r="O456" i="21"/>
  <c r="P444" i="21"/>
  <c r="O444" i="21"/>
  <c r="P432" i="21"/>
  <c r="O432" i="21"/>
  <c r="P420" i="21"/>
  <c r="O420" i="21"/>
  <c r="P408" i="21"/>
  <c r="O408" i="21"/>
  <c r="P396" i="21"/>
  <c r="O396" i="21"/>
  <c r="P384" i="21"/>
  <c r="O384" i="21"/>
  <c r="P372" i="21"/>
  <c r="O372" i="21"/>
  <c r="P360" i="21"/>
  <c r="O360" i="21"/>
  <c r="P345" i="21"/>
  <c r="O345" i="21"/>
  <c r="P329" i="21"/>
  <c r="O329" i="21"/>
  <c r="P317" i="21"/>
  <c r="O317" i="21"/>
  <c r="P302" i="21"/>
  <c r="O302" i="21"/>
  <c r="P288" i="21"/>
  <c r="O288" i="21"/>
  <c r="P821" i="21"/>
  <c r="O821" i="21"/>
  <c r="P808" i="21"/>
  <c r="O808" i="21"/>
  <c r="P793" i="21"/>
  <c r="O793" i="21"/>
  <c r="P781" i="21"/>
  <c r="O781" i="21"/>
  <c r="P769" i="21"/>
  <c r="O769" i="21"/>
  <c r="P757" i="21"/>
  <c r="O757" i="21"/>
  <c r="P745" i="21"/>
  <c r="O745" i="21"/>
  <c r="P733" i="21"/>
  <c r="O733" i="21"/>
  <c r="P721" i="21"/>
  <c r="O721" i="21"/>
  <c r="P709" i="21"/>
  <c r="O709" i="21"/>
  <c r="P697" i="21"/>
  <c r="O697" i="21"/>
  <c r="P685" i="21"/>
  <c r="O685" i="21"/>
  <c r="P673" i="21"/>
  <c r="O673" i="21"/>
  <c r="P661" i="21"/>
  <c r="O661" i="21"/>
  <c r="P649" i="21"/>
  <c r="O649" i="21"/>
  <c r="P637" i="21"/>
  <c r="O637" i="21"/>
  <c r="P623" i="21"/>
  <c r="O623" i="21"/>
  <c r="P611" i="21"/>
  <c r="O611" i="21"/>
  <c r="P594" i="21"/>
  <c r="O594" i="21"/>
  <c r="P582" i="21"/>
  <c r="O582" i="21"/>
  <c r="P567" i="21"/>
  <c r="O567" i="21"/>
  <c r="P554" i="21"/>
  <c r="O554" i="21"/>
  <c r="K553" i="21"/>
  <c r="P553" i="21" s="1"/>
  <c r="P253" i="21"/>
  <c r="O253" i="21"/>
  <c r="P248" i="21"/>
  <c r="O248" i="21"/>
  <c r="P274" i="21"/>
  <c r="O274" i="21"/>
  <c r="P257" i="21"/>
  <c r="O257" i="21"/>
  <c r="P256" i="21"/>
  <c r="O256" i="21"/>
  <c r="P232" i="21"/>
  <c r="O232" i="21"/>
  <c r="P208" i="21"/>
  <c r="O208" i="21"/>
  <c r="P196" i="21"/>
  <c r="O196" i="21"/>
  <c r="P172" i="21"/>
  <c r="O172" i="21"/>
  <c r="P160" i="21"/>
  <c r="O160" i="21"/>
  <c r="P148" i="21"/>
  <c r="O148" i="21"/>
  <c r="P136" i="21"/>
  <c r="O136" i="21"/>
  <c r="P124" i="21"/>
  <c r="O124" i="21"/>
  <c r="P112" i="21"/>
  <c r="O112" i="21"/>
  <c r="P100" i="21"/>
  <c r="O100" i="21"/>
  <c r="C78" i="19"/>
  <c r="K84" i="21"/>
  <c r="P70" i="21"/>
  <c r="O70" i="21"/>
  <c r="P58" i="21"/>
  <c r="O58" i="21"/>
  <c r="P46" i="21"/>
  <c r="O46" i="21"/>
  <c r="P29" i="21"/>
  <c r="O29" i="21"/>
  <c r="P544" i="21"/>
  <c r="O544" i="21"/>
  <c r="P526" i="21"/>
  <c r="O526" i="21"/>
  <c r="P515" i="21"/>
  <c r="O515" i="21"/>
  <c r="P503" i="21"/>
  <c r="O503" i="21"/>
  <c r="P491" i="21"/>
  <c r="O491" i="21"/>
  <c r="P479" i="21"/>
  <c r="O479" i="21"/>
  <c r="P467" i="21"/>
  <c r="O467" i="21"/>
  <c r="P455" i="21"/>
  <c r="O455" i="21"/>
  <c r="P443" i="21"/>
  <c r="O443" i="21"/>
  <c r="P431" i="21"/>
  <c r="O431" i="21"/>
  <c r="P419" i="21"/>
  <c r="O419" i="21"/>
  <c r="P407" i="21"/>
  <c r="O407" i="21"/>
  <c r="P395" i="21"/>
  <c r="O395" i="21"/>
  <c r="P383" i="21"/>
  <c r="O383" i="21"/>
  <c r="P371" i="21"/>
  <c r="O371" i="21"/>
  <c r="P359" i="21"/>
  <c r="O359" i="21"/>
  <c r="C338" i="19"/>
  <c r="K344" i="21"/>
  <c r="P328" i="21"/>
  <c r="O328" i="21"/>
  <c r="P316" i="21"/>
  <c r="O316" i="21"/>
  <c r="P301" i="21"/>
  <c r="O301" i="21"/>
  <c r="P287" i="21"/>
  <c r="O287" i="21"/>
  <c r="P820" i="21"/>
  <c r="O820" i="21"/>
  <c r="K819" i="21"/>
  <c r="P819" i="21" s="1"/>
  <c r="P807" i="21"/>
  <c r="O807" i="21"/>
  <c r="P792" i="21"/>
  <c r="O792" i="21"/>
  <c r="P780" i="21"/>
  <c r="O780" i="21"/>
  <c r="P768" i="21"/>
  <c r="O768" i="21"/>
  <c r="P756" i="21"/>
  <c r="O756" i="21"/>
  <c r="P744" i="21"/>
  <c r="O744" i="21"/>
  <c r="P732" i="21"/>
  <c r="O732" i="21"/>
  <c r="P720" i="21"/>
  <c r="O720" i="21"/>
  <c r="P708" i="21"/>
  <c r="O708" i="21"/>
  <c r="P696" i="21"/>
  <c r="O696" i="21"/>
  <c r="P684" i="21"/>
  <c r="O684" i="21"/>
  <c r="P672" i="21"/>
  <c r="O672" i="21"/>
  <c r="P660" i="21"/>
  <c r="O660" i="21"/>
  <c r="P648" i="21"/>
  <c r="O648" i="21"/>
  <c r="P636" i="21"/>
  <c r="O636" i="21"/>
  <c r="P622" i="21"/>
  <c r="O622" i="21"/>
  <c r="P610" i="21"/>
  <c r="K609" i="21"/>
  <c r="P609" i="21" s="1"/>
  <c r="O610" i="21"/>
  <c r="P593" i="21"/>
  <c r="O593" i="21"/>
  <c r="P581" i="21"/>
  <c r="O581" i="21"/>
  <c r="P566" i="21"/>
  <c r="O566" i="21"/>
  <c r="P552" i="21"/>
  <c r="O552" i="21"/>
  <c r="C257" i="19"/>
  <c r="K263" i="21"/>
  <c r="P275" i="21"/>
  <c r="O275" i="21"/>
  <c r="P244" i="21"/>
  <c r="O244" i="21"/>
  <c r="P272" i="21"/>
  <c r="O272" i="21"/>
  <c r="P243" i="21"/>
  <c r="O243" i="21"/>
  <c r="P220" i="21"/>
  <c r="O220" i="21"/>
  <c r="P184" i="21"/>
  <c r="O184" i="21"/>
  <c r="P271" i="21"/>
  <c r="K270" i="21"/>
  <c r="P270" i="21" s="1"/>
  <c r="O271" i="21"/>
  <c r="P255" i="21"/>
  <c r="O255" i="21"/>
  <c r="P242" i="21"/>
  <c r="O242" i="21"/>
  <c r="P231" i="21"/>
  <c r="O231" i="21"/>
  <c r="P219" i="21"/>
  <c r="O219" i="21"/>
  <c r="P207" i="21"/>
  <c r="O207" i="21"/>
  <c r="P195" i="21"/>
  <c r="O195" i="21"/>
  <c r="P183" i="21"/>
  <c r="O183" i="21"/>
  <c r="P171" i="21"/>
  <c r="O171" i="21"/>
  <c r="P159" i="21"/>
  <c r="O159" i="21"/>
  <c r="P147" i="21"/>
  <c r="O147" i="21"/>
  <c r="P135" i="21"/>
  <c r="O135" i="21"/>
  <c r="P123" i="21"/>
  <c r="O123" i="21"/>
  <c r="P111" i="21"/>
  <c r="O111" i="21"/>
  <c r="P99" i="21"/>
  <c r="K98" i="21"/>
  <c r="P98" i="21" s="1"/>
  <c r="O99" i="21"/>
  <c r="P82" i="21"/>
  <c r="O82" i="21"/>
  <c r="P69" i="21"/>
  <c r="O69" i="21"/>
  <c r="P57" i="21"/>
  <c r="O57" i="21"/>
  <c r="P45" i="21"/>
  <c r="O45" i="21"/>
  <c r="P28" i="21"/>
  <c r="O28" i="21"/>
  <c r="P543" i="21"/>
  <c r="O543" i="21"/>
  <c r="P525" i="21"/>
  <c r="O525" i="21"/>
  <c r="P514" i="21"/>
  <c r="O514" i="21"/>
  <c r="P502" i="21"/>
  <c r="O502" i="21"/>
  <c r="P490" i="21"/>
  <c r="O490" i="21"/>
  <c r="P478" i="21"/>
  <c r="O478" i="21"/>
  <c r="P466" i="21"/>
  <c r="O466" i="21"/>
  <c r="P454" i="21"/>
  <c r="O454" i="21"/>
  <c r="P442" i="21"/>
  <c r="O442" i="21"/>
  <c r="P430" i="21"/>
  <c r="O430" i="21"/>
  <c r="P418" i="21"/>
  <c r="O418" i="21"/>
  <c r="P406" i="21"/>
  <c r="O406" i="21"/>
  <c r="P394" i="21"/>
  <c r="O394" i="21"/>
  <c r="P382" i="21"/>
  <c r="O382" i="21"/>
  <c r="P370" i="21"/>
  <c r="O370" i="21"/>
  <c r="P358" i="21"/>
  <c r="K357" i="21"/>
  <c r="P357" i="21" s="1"/>
  <c r="O358" i="21"/>
  <c r="P342" i="21"/>
  <c r="O342" i="21"/>
  <c r="P327" i="21"/>
  <c r="O327" i="21"/>
  <c r="P315" i="21"/>
  <c r="K314" i="21"/>
  <c r="P314" i="21" s="1"/>
  <c r="O315" i="21"/>
  <c r="P300" i="21"/>
  <c r="O300" i="21"/>
  <c r="P286" i="21"/>
  <c r="O286" i="21"/>
  <c r="P818" i="21"/>
  <c r="O818" i="21"/>
  <c r="P806" i="21"/>
  <c r="O806" i="21"/>
  <c r="K805" i="21"/>
  <c r="P805" i="21" s="1"/>
  <c r="P791" i="21"/>
  <c r="O791" i="21"/>
  <c r="P779" i="21"/>
  <c r="O779" i="21"/>
  <c r="P767" i="21"/>
  <c r="O767" i="21"/>
  <c r="P755" i="21"/>
  <c r="O755" i="21"/>
  <c r="P743" i="21"/>
  <c r="O743" i="21"/>
  <c r="P731" i="21"/>
  <c r="O731" i="21"/>
  <c r="P719" i="21"/>
  <c r="O719" i="21"/>
  <c r="P707" i="21"/>
  <c r="O707" i="21"/>
  <c r="P695" i="21"/>
  <c r="O695" i="21"/>
  <c r="P683" i="21"/>
  <c r="O683" i="21"/>
  <c r="P671" i="21"/>
  <c r="O671" i="21"/>
  <c r="P659" i="21"/>
  <c r="O659" i="21"/>
  <c r="P647" i="21"/>
  <c r="O647" i="21"/>
  <c r="P635" i="21"/>
  <c r="O635" i="21"/>
  <c r="P621" i="21"/>
  <c r="O621" i="21"/>
  <c r="C602" i="19"/>
  <c r="K608" i="21"/>
  <c r="P592" i="21"/>
  <c r="O592" i="21"/>
  <c r="P580" i="21"/>
  <c r="O580" i="21"/>
  <c r="P565" i="21"/>
  <c r="O565" i="21"/>
  <c r="P551" i="21"/>
  <c r="O551" i="21"/>
  <c r="C795" i="19"/>
  <c r="C814" i="19"/>
  <c r="C800" i="19"/>
  <c r="C544" i="19"/>
  <c r="C624" i="19"/>
  <c r="C569" i="19"/>
  <c r="C594" i="19"/>
  <c r="C553" i="19"/>
  <c r="C591" i="19"/>
  <c r="C548" i="19"/>
  <c r="C604" i="19"/>
  <c r="C526" i="19"/>
  <c r="C534" i="19"/>
  <c r="C529" i="19"/>
  <c r="C299" i="19"/>
  <c r="C341" i="19"/>
  <c r="C352" i="19"/>
  <c r="C330" i="19"/>
  <c r="C334" i="19"/>
  <c r="C246" i="19"/>
  <c r="C88" i="19"/>
  <c r="C35" i="19"/>
  <c r="C259" i="19"/>
  <c r="C70" i="19"/>
  <c r="C254" i="19"/>
  <c r="C83" i="19"/>
  <c r="C28" i="19"/>
  <c r="C15" i="19"/>
  <c r="C265" i="19"/>
  <c r="C93" i="19"/>
  <c r="C303" i="19"/>
  <c r="C309" i="19"/>
  <c r="C285" i="19"/>
  <c r="C275" i="19"/>
  <c r="O800" i="21" l="1"/>
  <c r="O33" i="21"/>
  <c r="O259" i="21"/>
  <c r="O531" i="21"/>
  <c r="O93" i="21"/>
  <c r="O596" i="21"/>
  <c r="O335" i="21"/>
  <c r="Q20" i="21"/>
  <c r="Q314" i="21"/>
  <c r="O599" i="21"/>
  <c r="O98" i="21"/>
  <c r="O805" i="21"/>
  <c r="O534" i="21"/>
  <c r="O558" i="21"/>
  <c r="O553" i="21"/>
  <c r="O314" i="21"/>
  <c r="O88" i="21"/>
  <c r="O20" i="21"/>
  <c r="P334" i="21"/>
  <c r="O334" i="21"/>
  <c r="O333" i="21" s="1"/>
  <c r="K333" i="21"/>
  <c r="P333" i="21" s="1"/>
  <c r="O539" i="21"/>
  <c r="P37" i="21"/>
  <c r="O37" i="21"/>
  <c r="O36" i="21" s="1"/>
  <c r="K36" i="21"/>
  <c r="P36" i="21" s="1"/>
  <c r="O290" i="21"/>
  <c r="O819" i="21"/>
  <c r="P571" i="21"/>
  <c r="K570" i="21"/>
  <c r="P570" i="21" s="1"/>
  <c r="O571" i="21"/>
  <c r="O570" i="21" s="1"/>
  <c r="O629" i="21"/>
  <c r="P299" i="21"/>
  <c r="K298" i="21"/>
  <c r="O299" i="21"/>
  <c r="O298" i="21" s="1"/>
  <c r="P32" i="21"/>
  <c r="K31" i="21"/>
  <c r="P31" i="21" s="1"/>
  <c r="O32" i="21"/>
  <c r="O31" i="21" s="1"/>
  <c r="O609" i="21"/>
  <c r="O308" i="21"/>
  <c r="P344" i="21"/>
  <c r="O344" i="21"/>
  <c r="O343" i="21" s="1"/>
  <c r="K343" i="21"/>
  <c r="P343" i="21" s="1"/>
  <c r="O251" i="21"/>
  <c r="O574" i="21"/>
  <c r="P608" i="21"/>
  <c r="O608" i="21"/>
  <c r="O607" i="21" s="1"/>
  <c r="K607" i="21"/>
  <c r="P607" i="21" s="1"/>
  <c r="O357" i="21"/>
  <c r="O270" i="21"/>
  <c r="P528" i="21"/>
  <c r="O528" i="21"/>
  <c r="O527" i="21" s="1"/>
  <c r="K527" i="21"/>
  <c r="P527" i="21" s="1"/>
  <c r="P19" i="21"/>
  <c r="K18" i="21"/>
  <c r="O19" i="21"/>
  <c r="O18" i="21" s="1"/>
  <c r="P538" i="21"/>
  <c r="K537" i="21"/>
  <c r="P537" i="21" s="1"/>
  <c r="O538" i="21"/>
  <c r="O537" i="21" s="1"/>
  <c r="O339" i="21"/>
  <c r="P628" i="21"/>
  <c r="O628" i="21"/>
  <c r="O627" i="21" s="1"/>
  <c r="K627" i="21"/>
  <c r="P627" i="21" s="1"/>
  <c r="O304" i="21"/>
  <c r="O75" i="21"/>
  <c r="P804" i="21"/>
  <c r="O804" i="21"/>
  <c r="O803" i="21" s="1"/>
  <c r="K803" i="21"/>
  <c r="P803" i="21" s="1"/>
  <c r="P263" i="21"/>
  <c r="O263" i="21"/>
  <c r="O262" i="21" s="1"/>
  <c r="K262" i="21"/>
  <c r="P262" i="21" s="1"/>
  <c r="P39" i="21"/>
  <c r="O39" i="21"/>
  <c r="O38" i="21" s="1"/>
  <c r="K38" i="21"/>
  <c r="P38" i="21" s="1"/>
  <c r="O549" i="21"/>
  <c r="O346" i="21"/>
  <c r="P356" i="21"/>
  <c r="O356" i="21"/>
  <c r="O355" i="21" s="1"/>
  <c r="K355" i="21"/>
  <c r="P355" i="21" s="1"/>
  <c r="O264" i="21"/>
  <c r="P84" i="21"/>
  <c r="O84" i="21"/>
  <c r="O83" i="21" s="1"/>
  <c r="K83" i="21"/>
  <c r="P83" i="21" s="1"/>
  <c r="P530" i="21"/>
  <c r="K529" i="21"/>
  <c r="P529" i="21" s="1"/>
  <c r="O530" i="21"/>
  <c r="O529" i="21" s="1"/>
  <c r="P87" i="21"/>
  <c r="K86" i="21"/>
  <c r="P86" i="21" s="1"/>
  <c r="O87" i="21"/>
  <c r="O86" i="21" s="1"/>
  <c r="O280" i="21"/>
  <c r="P573" i="21"/>
  <c r="K572" i="21"/>
  <c r="P572" i="21" s="1"/>
  <c r="O573" i="21"/>
  <c r="O572" i="21" s="1"/>
  <c r="P549" i="21"/>
  <c r="O40" i="21"/>
  <c r="P605" i="21"/>
  <c r="O605" i="21"/>
  <c r="O604" i="21" s="1"/>
  <c r="K604" i="21"/>
  <c r="P604" i="21" s="1"/>
  <c r="C543" i="19"/>
  <c r="C12" i="19"/>
  <c r="C274" i="19"/>
  <c r="Q280" i="21" l="1"/>
  <c r="Q98" i="21"/>
  <c r="Q17" i="21" s="1"/>
  <c r="Q357" i="21"/>
  <c r="Q629" i="21"/>
  <c r="Q548" i="21" s="1"/>
  <c r="K548" i="21"/>
  <c r="P548" i="21" s="1"/>
  <c r="K279" i="21"/>
  <c r="P279" i="21" s="1"/>
  <c r="P298" i="21"/>
  <c r="O548" i="21"/>
  <c r="O17" i="21"/>
  <c r="P18" i="21"/>
  <c r="K17" i="21"/>
  <c r="O279" i="21"/>
  <c r="C10" i="19"/>
  <c r="Q279" i="21" l="1"/>
  <c r="Q15" i="21" s="1"/>
  <c r="O15" i="21"/>
  <c r="K15" i="21"/>
  <c r="P15" i="21" s="1"/>
  <c r="P17" i="21"/>
</calcChain>
</file>

<file path=xl/sharedStrings.xml><?xml version="1.0" encoding="utf-8"?>
<sst xmlns="http://schemas.openxmlformats.org/spreadsheetml/2006/main" count="4256" uniqueCount="850">
  <si>
    <t>№ п/п</t>
  </si>
  <si>
    <t>Количество этажей</t>
  </si>
  <si>
    <t>Количество подъездов</t>
  </si>
  <si>
    <t>1958, 1995</t>
  </si>
  <si>
    <t>ремонт фасада</t>
  </si>
  <si>
    <t>ремонт крыши</t>
  </si>
  <si>
    <t>"5-9</t>
  </si>
  <si>
    <t>5,5,7,9</t>
  </si>
  <si>
    <t>"13-16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</si>
  <si>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</si>
  <si>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</si>
  <si>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</si>
  <si>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</si>
  <si>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</si>
  <si>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</si>
  <si>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ремонт подвальных помещений</t>
  </si>
  <si>
    <t>ремонт фундамента</t>
  </si>
  <si>
    <t>Адрес МКД</t>
  </si>
  <si>
    <t>3-4</t>
  </si>
  <si>
    <t>Итого по Воловскому муниципальному району:</t>
  </si>
  <si>
    <t>Итого по Грязинскому муниципальному району:</t>
  </si>
  <si>
    <t>Итого по Данковскому муниципальному району:</t>
  </si>
  <si>
    <t>Итого по Добринскому муниципальному району:</t>
  </si>
  <si>
    <t>Итого по Добровскому муниципальному району:</t>
  </si>
  <si>
    <t>Итого по Долгоруковскому муниципальному району:</t>
  </si>
  <si>
    <t>Итого по городу Ельцу:</t>
  </si>
  <si>
    <t>Итого по Елецкому муниципальному району:</t>
  </si>
  <si>
    <t>Итого по Задонскому муниципальному району:</t>
  </si>
  <si>
    <t>Итого по Краснинскому муниципальному району:</t>
  </si>
  <si>
    <t>Итого по Лебедянскому муниципальному району:</t>
  </si>
  <si>
    <t>Итого по Лев-Толстовскому муниципальному району:</t>
  </si>
  <si>
    <t>Итого по городу Липецку:</t>
  </si>
  <si>
    <t>Итого по Липецкому муниципальному району:</t>
  </si>
  <si>
    <t>Итого по Становлянскому муниципальному району:</t>
  </si>
  <si>
    <t>Итого по Тербунскому муниципальному району:</t>
  </si>
  <si>
    <t>Итого по Усманскому муниципальному району:</t>
  </si>
  <si>
    <t>Итого по Чаплыгинскому муниципальному району:</t>
  </si>
  <si>
    <t>I. Адресный перечень и характеристика многоквартирных домов, в отношении которых в 2023 году планируется проведение капитального ремонта общего имущества по видам работ</t>
  </si>
  <si>
    <t>Итого по Липецкой области на 2024 год:</t>
  </si>
  <si>
    <t>Итого по Липецкой области на 2023 год:</t>
  </si>
  <si>
    <t>Итого по Измалковскому муниципальному району:</t>
  </si>
  <si>
    <t>Итого по Хлевенскому муниципальному району:</t>
  </si>
  <si>
    <t>Итого по Липецкой области на 2025 год:</t>
  </si>
  <si>
    <t>Стоимость капитального ремонта, ВСЕГО</t>
  </si>
  <si>
    <t>виды, установленные ч.1 ст.166 Жилищного Кодекса РФ</t>
  </si>
  <si>
    <t>ремонт внутридомовых инженерных систем</t>
  </si>
  <si>
    <t>ремонт, замена, модернизация лифтов, ремонт лифтовых шахт, машинных и блочных помещений</t>
  </si>
  <si>
    <t>руб.</t>
  </si>
  <si>
    <t>ед.</t>
  </si>
  <si>
    <t>виды, установленные нормативным правовым актом субъекта РФ</t>
  </si>
  <si>
    <t>разработка проектной документации для капитального ремонта общего имущества в многоквартирных домах, проведение государственной экспертизы проектной документации для капитального ремонта общего имущества в многоквартирных домах, проведение государственной историко-культурной экспертизы проектной документации на проведение работ по сохранению объектов культурного наследия - в случаях, установленных федеральным законодательством</t>
  </si>
  <si>
    <t>строительный контроль</t>
  </si>
  <si>
    <t>авторский надзор при проведении работ по сохранению объектов культурного наследия - в случаях, установленных федеральным законодательством</t>
  </si>
  <si>
    <t>Таблица 2</t>
  </si>
  <si>
    <t xml:space="preserve">Адресный перечень и характеристика многоквартирных домов, в отношении которых в 2023-2025 годах планируется проведение </t>
  </si>
  <si>
    <t>капитального ремонта общего имущества по видам работ</t>
  </si>
  <si>
    <t>Х</t>
  </si>
  <si>
    <t>III. Адресный перечень и характеристика многоквартирных домов, в отношении которых в 2025 году планируется проведение капитального ремонта общего имущества по видам работ</t>
  </si>
  <si>
    <t>II. Адресный перечень и характеристика многоквартирных домов, в отношении которых в 2024 году планируется проведение капитального ремонта общего имущества по видам работ</t>
  </si>
  <si>
    <t>проведение проверки достоверности определения сметной стоимости услуг и (или) работ по капитальному ремонту общего имущества в многоквартир-ных домах</t>
  </si>
  <si>
    <t>переустройство невентилируе-мой крыши на вентилируемую крышу с устройством выходов на кровлю</t>
  </si>
  <si>
    <t>Итого по Липецкой области на 2023-2025 годы:</t>
  </si>
  <si>
    <t>Губернатор Липецкой области</t>
  </si>
  <si>
    <t>И.Г. Артамонов</t>
  </si>
  <si>
    <t>КРАТКОСРОЧНЫЙ ПЛАН</t>
  </si>
  <si>
    <t>РЕАЛИЗАЦИИ ОБЛАСТНОЙ ПРОГРАММЫ КАПИТАЛЬНОГО РЕМОНТА</t>
  </si>
  <si>
    <t>Таблица 1</t>
  </si>
  <si>
    <t xml:space="preserve">Адресный перечень и характеристика многоквартирных домов, </t>
  </si>
  <si>
    <t>капитального ремонта общего имущества</t>
  </si>
  <si>
    <t>Год</t>
  </si>
  <si>
    <t>Материал стен</t>
  </si>
  <si>
    <t>Общая площадь МКД, всего:</t>
  </si>
  <si>
    <t>Площадь помещений МКД,                                       всего: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</si>
  <si>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</si>
  <si>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</si>
  <si>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</si>
  <si>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</si>
  <si>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</si>
  <si>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</si>
  <si>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</si>
  <si>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</si>
  <si>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</si>
  <si>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</si>
  <si>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</si>
  <si>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</si>
  <si>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</si>
  <si>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</si>
  <si>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</si>
  <si>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руб./кв.м</t>
  </si>
  <si>
    <t>Каменные, кирпичные</t>
  </si>
  <si>
    <t>Панельные</t>
  </si>
  <si>
    <t>Блочные</t>
  </si>
  <si>
    <t>Монолитные</t>
  </si>
  <si>
    <t>Керамзитобетонные плиты</t>
  </si>
  <si>
    <t>ОБЩЕГО ИМУЩЕСТВА В МНОГОКВАРТИРНЫХ ДОМАХ НА 2023-2025 ГОДЫ</t>
  </si>
  <si>
    <t>12.2023</t>
  </si>
  <si>
    <t>12.2024</t>
  </si>
  <si>
    <t>12.2025</t>
  </si>
  <si>
    <t xml:space="preserve">в отношении которых в 2023-2025 годах планируется проведение </t>
  </si>
  <si>
    <t>с. Волово, ул. Коммунальная, д. 4</t>
  </si>
  <si>
    <t>г. Грязи, ул. Правды, д. 56</t>
  </si>
  <si>
    <t>г. Грязи, ул. Советская, д. 96</t>
  </si>
  <si>
    <t>г. Грязи, ул. Правды, д. 24</t>
  </si>
  <si>
    <t>г. Грязи, ул. Правды, д. 32</t>
  </si>
  <si>
    <t>г. Грязи, ул. Ленинская, д. 1</t>
  </si>
  <si>
    <t>г. Грязи, ул. Осипенко, д. 38</t>
  </si>
  <si>
    <t>г. Грязи, ул. Народная стройка, д. 8</t>
  </si>
  <si>
    <t>г. Грязи, ул. Коммунальная, д. 6</t>
  </si>
  <si>
    <t>г. Грязи, ул. Пионерская, д. 3</t>
  </si>
  <si>
    <t>г. Грязи, ул. 40 лет Октября, д. 23</t>
  </si>
  <si>
    <t>г. Данков, ул. Грибоедова, д. 13</t>
  </si>
  <si>
    <t>п. Добринка, ул. Правды, д. 26</t>
  </si>
  <si>
    <t>д. Софьино, ул. Молодежная, д. 10</t>
  </si>
  <si>
    <t>с. Доброе, ул. Победы, д. 13А</t>
  </si>
  <si>
    <t>с. Долгоруково, ул. Гвардейская, д. 23</t>
  </si>
  <si>
    <t>г. Елец, ул. Коммунаров, д. 58</t>
  </si>
  <si>
    <t>г. Елец, ул. Коммунаров, д. 60</t>
  </si>
  <si>
    <t>г. Елец, ул. Коммунаров, д. 47</t>
  </si>
  <si>
    <t>г. Елец, ул. Октябрьская, д. 20</t>
  </si>
  <si>
    <t>г. Елец, ул. Вермишева, д. 16</t>
  </si>
  <si>
    <t>г. Елец, ул. Орджоникидзе, д. 12</t>
  </si>
  <si>
    <t>г. Елец, п. Электрик, д. 10</t>
  </si>
  <si>
    <t>г. Елец, ул. Александровская, д. 1Б</t>
  </si>
  <si>
    <t>г. Елец, ул. Путейская, д. 20</t>
  </si>
  <si>
    <t>г. Елец, ул. Орджоникидзе, д. 16</t>
  </si>
  <si>
    <t>г. Елец, ул. Орджоникидзе, д. 14</t>
  </si>
  <si>
    <t>г. Елец, ул. Рязано-Уральская, д. 9</t>
  </si>
  <si>
    <t>г. Елец, ул. Рязано-Уральская, д. 52А</t>
  </si>
  <si>
    <t>г. Елец, ул. Новолипецкая, д. 18</t>
  </si>
  <si>
    <t>г. Елец, ул. Новолипецкая, д. 3Б</t>
  </si>
  <si>
    <t>г. Елец, ул. Спутников, д. 4</t>
  </si>
  <si>
    <t>г. Елец, ул. Спутников, д. 6</t>
  </si>
  <si>
    <t>г. Елец, ул. Октябрьская, д. 34</t>
  </si>
  <si>
    <t>г. Елец, ул. Радиотехническая, д. 30</t>
  </si>
  <si>
    <t>г. Елец, ул. Королева, д. 9</t>
  </si>
  <si>
    <t>г. Елец, ул. Свердлова, д. 151А</t>
  </si>
  <si>
    <t>г. Елец, ул. В. Кротевича, д. 3А</t>
  </si>
  <si>
    <t>г. Елец, ул. В. Кротевича, д. 6</t>
  </si>
  <si>
    <t>г. Елец, ул. Радиотехническая, д. 26</t>
  </si>
  <si>
    <t>г. Елец, ул. Ани Гайтеровой, д. 19</t>
  </si>
  <si>
    <t>г. Елец, ул. Радиотехническая, д. 28</t>
  </si>
  <si>
    <t>г. Елец, ул. Пушкина, д. 99</t>
  </si>
  <si>
    <t>г. Елец, ул. Черокманова, д. 7</t>
  </si>
  <si>
    <t>г. Елец, ул. Радиотехническая, д. 14</t>
  </si>
  <si>
    <t>г. Елец, ул. Королева, д. 17</t>
  </si>
  <si>
    <t>г. Елец, п. Строитель, д. 33</t>
  </si>
  <si>
    <t>г. Елец, ул. Юбилейная, д. 3</t>
  </si>
  <si>
    <t>г. Елец, ул. Черокманова, д. 5</t>
  </si>
  <si>
    <t>г. Елец, ул. Юбилейная, д. 9</t>
  </si>
  <si>
    <t>п. Соколье, ул. Бунина, д. 9</t>
  </si>
  <si>
    <t>п. Солидарность, ул. Школьная, д. 28</t>
  </si>
  <si>
    <t>п. Солидарность, ул. Школьная, д. 26</t>
  </si>
  <si>
    <t>п. Елецкий, ул. 50 лет Октября, д. 5</t>
  </si>
  <si>
    <t>п. Газопровод, ул. Мирная, д. 19</t>
  </si>
  <si>
    <t>с. Казаки, ул. Заводская, д. 66</t>
  </si>
  <si>
    <t>п. Газопровод, ул. Советская, д. 4а</t>
  </si>
  <si>
    <t>г. Задонск, ул. Свободы, д. 23а</t>
  </si>
  <si>
    <t>г. Задонск, ул. Запрудная, д. 1в</t>
  </si>
  <si>
    <t>п. Краснинский, ул. Газовиков, д. 6</t>
  </si>
  <si>
    <t>г. Лебедянь, ул. Советская, д. 77</t>
  </si>
  <si>
    <t>г. Лебедянь, ул. Трудовая, д. 1</t>
  </si>
  <si>
    <t>сл. Покрово-Казацкая, ул. Фестивальная, д. 13</t>
  </si>
  <si>
    <t>г. Лебедянь, ул. Тульская, д. 2</t>
  </si>
  <si>
    <t>п. Лев Толстой, ул. им М.Горького, д. 10</t>
  </si>
  <si>
    <t>п. Лев Толстой, ул. Садовая, д. 30</t>
  </si>
  <si>
    <t>п. Лев Толстой, ул. им М.Горького, д. 12</t>
  </si>
  <si>
    <t>п. Лев Толстой, ул. Советская, д. 6</t>
  </si>
  <si>
    <t>г. Липецк, ул. Адмирала Макарова, д. 2</t>
  </si>
  <si>
    <t>г. Липецк, ул. Адмирала Макарова, д. 4</t>
  </si>
  <si>
    <t>г. Липецк, ул. Адмирала Макарова, д. 8</t>
  </si>
  <si>
    <t>г. Липецк, ул. Валентины Терешковой, д. 33</t>
  </si>
  <si>
    <t>г. Липецк, ул. Валентины Терешковой, д. 29А</t>
  </si>
  <si>
    <t>г. Липецк, ул. Дзержинского, д. 13</t>
  </si>
  <si>
    <t>г. Липецк, ул. Дзержинского, д. 31</t>
  </si>
  <si>
    <t>г. Липецк, ул. Доватора, д. 59</t>
  </si>
  <si>
    <t>г. Липецк, ул. Левобережная, д. 1Б</t>
  </si>
  <si>
    <t>г. Липецк, ул. Левобережная, д. 3</t>
  </si>
  <si>
    <t>г. Липецк, ул. Липовская, д. 3</t>
  </si>
  <si>
    <t>г. Липецк, ул. Московская, д. 47</t>
  </si>
  <si>
    <t>г. Липецк, ул. Московская, д. 85</t>
  </si>
  <si>
    <t>г. Липецк, ул. Опытная, д. 19</t>
  </si>
  <si>
    <t>г. Липецк, ул. Опытная, д. 19б</t>
  </si>
  <si>
    <t>г. Липецк, ул. Островского, д. 2</t>
  </si>
  <si>
    <t>г. Липецк, ул. Папина, д. 37</t>
  </si>
  <si>
    <t>г. Липецк, ул. Папина, д. 29А</t>
  </si>
  <si>
    <t>г. Липецк, ул. 50 лет НЛМК, д. 13</t>
  </si>
  <si>
    <t>г. Липецк, ул. Жуковского, д. 30а</t>
  </si>
  <si>
    <t>г. Липецк, мкр. 9-й, д. 22/2</t>
  </si>
  <si>
    <t>г. Липецк, пер. Рудный, д. 7</t>
  </si>
  <si>
    <t>г. Липецк, пл. Мира, д. 2</t>
  </si>
  <si>
    <t>г. Липецк, пл. Мира, д. 2а</t>
  </si>
  <si>
    <t>г. Липецк, ул. Плеханова, д. 3</t>
  </si>
  <si>
    <t>г. Липецк, ул. Пришвина, д. 21</t>
  </si>
  <si>
    <t>г. Липецк, пр-кт. Мира, д. 17</t>
  </si>
  <si>
    <t>г. Липецк, пр-кт. Победы, д. 106А</t>
  </si>
  <si>
    <t>г. Липецк, проезд. Осенний, д. 2а</t>
  </si>
  <si>
    <t>г. Липецк, проезд. Строителей, д. 14</t>
  </si>
  <si>
    <t>г. Липецк, проезд. Шишкина, д. 1а</t>
  </si>
  <si>
    <t>г. Липецк, ул. Черноземная, д. 32</t>
  </si>
  <si>
    <t>г. Липецк, ул. Энергостроителей, д. 11</t>
  </si>
  <si>
    <t>г. Липецк, ул. Смургиса, д. 8</t>
  </si>
  <si>
    <t>г. Липецк, ул. Советская, д. 43</t>
  </si>
  <si>
    <t>г. Липецк, ул. Советская, д. 77</t>
  </si>
  <si>
    <t>г. Липецк, ул. Суворова, д. 9</t>
  </si>
  <si>
    <t>г. Липецк, ул. Суворова, д. 9А</t>
  </si>
  <si>
    <t>г. Липецк, ул. Ударников, д. 9</t>
  </si>
  <si>
    <t>г. Липецк, ул. Ульяны Громовой, д. 7</t>
  </si>
  <si>
    <t>г. Липецк, ул. Ушинского, д. 7</t>
  </si>
  <si>
    <t>г. Липецк, ул. 50 лет НЛМК, д. 1</t>
  </si>
  <si>
    <t>г. Липецк, ул. 50 лет НЛМК, д. 3</t>
  </si>
  <si>
    <t>г. Липецк, ул. 50 лет НЛМК, д. 7</t>
  </si>
  <si>
    <t>г. Липецк, ул. А.Г. Стаханова, д. 11</t>
  </si>
  <si>
    <t>г. Липецк, ул. А.Г. Стаханова, д. 13</t>
  </si>
  <si>
    <t>г. Липецк, б-р. Сергея Есенина, д. 8</t>
  </si>
  <si>
    <t>г. Липецк, ул. Вермишева, д. 31</t>
  </si>
  <si>
    <t>г. Липецк, ул. Загородная, д. 19</t>
  </si>
  <si>
    <t>г. Липецк, ул. Ильича, д. 36А</t>
  </si>
  <si>
    <t>г. Липецк, ул. им.Генерала Меркулова, д. 37</t>
  </si>
  <si>
    <t>г. Липецк, ул. им.Генерала Меркулова, д. 39</t>
  </si>
  <si>
    <t>г. Липецк, ул. им.Генерала Меркулова, д. 47</t>
  </si>
  <si>
    <t>г. Липецк, ул. им.Генерала Меркулова, д. 49</t>
  </si>
  <si>
    <t>г. Липецк, ул. Л.Толстого, д. 44</t>
  </si>
  <si>
    <t>г. Липецк, ул. Папина, д. 31Б</t>
  </si>
  <si>
    <t>г. Липецк, пр-кт. Имени 60-летия СССР, д. 15</t>
  </si>
  <si>
    <t>г. Липецк, пр-кт. Имени 60-летия СССР, д. 19</t>
  </si>
  <si>
    <t>г. Липецк, пр-кт. Имени 60-летия СССР, д. 41</t>
  </si>
  <si>
    <t>г. Липецк, пр-кт. Имени 60-летия СССР, д. 21</t>
  </si>
  <si>
    <t>г. Липецк, пр-кт. Победы, д. 5А</t>
  </si>
  <si>
    <t>г. Липецк, проезд. Строителей, д. 12</t>
  </si>
  <si>
    <t>г. Липецк, проезд. Строителей, д. 16</t>
  </si>
  <si>
    <t>г. Липецк, проезд. Строителей, д. 4</t>
  </si>
  <si>
    <t>г. Липецк, проезд. Строителей, д. 6/1</t>
  </si>
  <si>
    <t>г. Липецк, проезд. Строителей, д. 6</t>
  </si>
  <si>
    <t>г. Липецк, ул. Филипченко, д. 3</t>
  </si>
  <si>
    <t>г. Липецк, ул. Циолковского, д. 8/3</t>
  </si>
  <si>
    <t>г. Липецк, ул. 50 лет НЛМК, д. 5а</t>
  </si>
  <si>
    <t>г. Липецк, ул. А.Г. Стаханова, д. 19</t>
  </si>
  <si>
    <t>г. Липецк, ул. Барашева, д. 7</t>
  </si>
  <si>
    <t>г. Липецк, б-р. Сергея Есенина, д. 2</t>
  </si>
  <si>
    <t>г. Липецк, ул. Доватора, д. 2</t>
  </si>
  <si>
    <t>г. Липецк, ул. Доватора, д. 61</t>
  </si>
  <si>
    <t>г. Липецк, ул. Загородная, д. 17</t>
  </si>
  <si>
    <t>г. Липецк, ул. Им. Мичурина, д. 28б</t>
  </si>
  <si>
    <t>г. Липецк, ул. Им. Мичурина, д. 28г</t>
  </si>
  <si>
    <t>г. Липецк, ул. Им. Мичурина, д. 28а</t>
  </si>
  <si>
    <t>г. Липецк, ул. Индустриальная, д. 1</t>
  </si>
  <si>
    <t>г. Липецк, ул. Индустриальная, д. 23</t>
  </si>
  <si>
    <t>г. Липецк, ул. Катукова, д. 12</t>
  </si>
  <si>
    <t>г. Липецк, ул. Л.Толстого, д. 40</t>
  </si>
  <si>
    <t>г. Липецк, ул. Л.Толстого, д. 42</t>
  </si>
  <si>
    <t>г. Липецк, ул. Механизаторов, д. 3а</t>
  </si>
  <si>
    <t>г. Липецк, ул. Московская, д. 53/1</t>
  </si>
  <si>
    <t>г. Липецк, ул. П.И. Смородина, д. 16</t>
  </si>
  <si>
    <t>г. Липецк, ул. Полиграфическая, д. 8А</t>
  </si>
  <si>
    <t>г. Липецк, пр-кт. Победы, д. 110</t>
  </si>
  <si>
    <t>г. Липецк, пр-кт. Победы, д. 19А</t>
  </si>
  <si>
    <t>г. Липецк, ул. Союзная, д. 15</t>
  </si>
  <si>
    <t>г. Липецк, ул. Ульяны Громовой, д. 4</t>
  </si>
  <si>
    <t>г. Липецк, ул. Я.Фабрициуса, д. 21</t>
  </si>
  <si>
    <t>г. Липецк, ул. Вермишева, д. 2</t>
  </si>
  <si>
    <t>г. Липецк, ул. Космонавтов, д. 46/2</t>
  </si>
  <si>
    <t>г. Липецк, пр-кт. Мира, д. 2</t>
  </si>
  <si>
    <t>г. Липецк, ул. 40 лет Октября, д. 23а</t>
  </si>
  <si>
    <t>г. Липецк, городок. Студенческий, д. 24</t>
  </si>
  <si>
    <t>г. Липецк, пл. Мира, д. 3</t>
  </si>
  <si>
    <t>г. Липецк, пр-кт. Мира, д. 18</t>
  </si>
  <si>
    <t>г. Липецк, пр-кт. Мира, д. 20</t>
  </si>
  <si>
    <t>г. Липецк, ул. Валентины Терешковой, д. 19</t>
  </si>
  <si>
    <t>г. Липецк, ул. Валентины Терешковой, д. 32/1</t>
  </si>
  <si>
    <t>г. Липецк, ул. Валентины Терешковой, д. 32/2</t>
  </si>
  <si>
    <t>г. Липецк, ул. Военный городок №1, д. 163</t>
  </si>
  <si>
    <t>г. Липецк, ул. Гагарина, д. 107/3</t>
  </si>
  <si>
    <t>г. Липецк, ул. Гагарина, д. 26</t>
  </si>
  <si>
    <t>г. Липецк, ул. Гагарина, д. 6</t>
  </si>
  <si>
    <t>г. Липецк, ул. Детская, д. 16</t>
  </si>
  <si>
    <t>г. Липецк, ул. Желябова, д. 7</t>
  </si>
  <si>
    <t>г. Липецк, ул. Звездная, д. 15/2</t>
  </si>
  <si>
    <t>г. Липецк, ул. Звездная, д. 3/1</t>
  </si>
  <si>
    <t>г. Липецк, ул. Звездная, д. 4</t>
  </si>
  <si>
    <t>г. Липецк, ул. Звездная, д. 9</t>
  </si>
  <si>
    <t>г. Липецк, ул. Зегеля, д. 1</t>
  </si>
  <si>
    <t>г. Липецк, ул. им. Баумана, д. 319</t>
  </si>
  <si>
    <t>г. Липецк, ул. Интернациональная, д. 40</t>
  </si>
  <si>
    <t>г. Липецк, ул. Космонавтов, д. 14/2</t>
  </si>
  <si>
    <t>г. Липецк, ул. Космонавтов, д. 82/1</t>
  </si>
  <si>
    <t>г. Липецк, ул. Л.Толстого, д. 9</t>
  </si>
  <si>
    <t>г. Липецк, ул. Московская, д. 11</t>
  </si>
  <si>
    <t>г. Липецк, ул. Октябрьская, д. 1</t>
  </si>
  <si>
    <t>г. Липецк, ул. Пролетарская, д. 12</t>
  </si>
  <si>
    <t>г. Липецк, ул. Ф.Энгельса, д. 1/1</t>
  </si>
  <si>
    <t>г. Липецк, ул. Ф.Энгельса, д. 1/2</t>
  </si>
  <si>
    <t>г. Липецк, ул. Филипченко, д. 12/2</t>
  </si>
  <si>
    <t>г. Липецк, ул. Циолковского, д. 5/1</t>
  </si>
  <si>
    <t>г. Липецк, ул. Циолковского, д. 5/2</t>
  </si>
  <si>
    <t>г. Липецк, ул. Циолковского, д. 15</t>
  </si>
  <si>
    <t>г. Липецк, ул. Б.Хмельницкого, д. 2</t>
  </si>
  <si>
    <t>г. Липецк, ул. Б.Хмельницкого, д. 4</t>
  </si>
  <si>
    <t>г. Липецк, ул. Космонавтов, д. 30</t>
  </si>
  <si>
    <t>г. Липецк, ул. Гагарина, д. 79/2</t>
  </si>
  <si>
    <t>г. Липецк, пр-кт. Победы, д. 92А</t>
  </si>
  <si>
    <t>г. Липецк, ул. Исполкомовская, д. 5</t>
  </si>
  <si>
    <t>г. Липецк, б-р. Имени Павла Шубина, д. 8</t>
  </si>
  <si>
    <t>г. Липецк, ул. Ангарская, д. 11</t>
  </si>
  <si>
    <t>г. Липецк, ул. Космонавтов, д. 2</t>
  </si>
  <si>
    <t>г. Липецк, ул. Леонтия Кривенкова, д. 5</t>
  </si>
  <si>
    <t>г. Липецк, ул. Катукова, д. 14</t>
  </si>
  <si>
    <t>г. Липецк, проезд. Сиреневый, д. 4а</t>
  </si>
  <si>
    <t>г. Липецк, ул. Валентины Терешковой, д. 31А</t>
  </si>
  <si>
    <t>г. Липецк, ул. Ударников, д. 22</t>
  </si>
  <si>
    <t>г. Липецк, пр-кт. Имени 60-летия СССР, д. 24</t>
  </si>
  <si>
    <t>г. Липецк, ул. Свиридова И.В., д. 8</t>
  </si>
  <si>
    <t>г. Липецк, ул. Катукова, д. 4</t>
  </si>
  <si>
    <t>г. Липецк, б-р. Имени Павла Шубина, д. 9</t>
  </si>
  <si>
    <t>г. Липецк, ул. Бунина, д. 11</t>
  </si>
  <si>
    <t>г. Липецк, ул. Имени Хорошавина А.И., д. 27</t>
  </si>
  <si>
    <t>г. Липецк, пр-кт. Победы, д. 120</t>
  </si>
  <si>
    <t>г. Липецк, ул. Геологическая, д. 4</t>
  </si>
  <si>
    <t>г. Липецк, пр-кт. Победы, д. 93А</t>
  </si>
  <si>
    <t>г. Липецк, ул. Гагарина, д. 131А</t>
  </si>
  <si>
    <t>с. Частая Дубрава, пер. Южный, д. 1а</t>
  </si>
  <si>
    <t>с. Частая Дубрава, ул. Механизаторов, д. 4</t>
  </si>
  <si>
    <t>д. Копцевы Хутора, ул. Котовского, д. 8</t>
  </si>
  <si>
    <t>с. Боринское, ул. С.Щедрина, д. 34</t>
  </si>
  <si>
    <t>с. Частая Дубрава, ул. Молодежная, д. 6</t>
  </si>
  <si>
    <t>д. Копцевы Хутора, ул. Котовского, д. 6</t>
  </si>
  <si>
    <t>с. Хрущевка, ул. Элеваторная, д. 8</t>
  </si>
  <si>
    <t>с. Становое, ул. 50 лет Октября, д. 10а</t>
  </si>
  <si>
    <t>п. Дружба, д. 4</t>
  </si>
  <si>
    <t>с. Тербуны, ул. Красноармейская, д. 1</t>
  </si>
  <si>
    <t>с. Пригородка, ул. Лесная, д. 37</t>
  </si>
  <si>
    <t>с. Пригородка, ул. Юбилейная, д. 8</t>
  </si>
  <si>
    <t>г. Усмань, ул. Гоголя, д. 35</t>
  </si>
  <si>
    <t>г. Усмань, ул. Ленина, д. 26</t>
  </si>
  <si>
    <t>с. Пригородка, ул. Лесная, д. 1</t>
  </si>
  <si>
    <t>г. Чаплыгин, пер. Московский, д. 2</t>
  </si>
  <si>
    <t>г. Чаплыгин, пер. Московский, д. 4</t>
  </si>
  <si>
    <t>г. Чаплыгин, ул. Крупской, д. 40</t>
  </si>
  <si>
    <t>г. Чаплыгин, ул. Советская, д. 8А</t>
  </si>
  <si>
    <t>г. Чаплыгин, ул. Советская, д. 10</t>
  </si>
  <si>
    <t>г. Чаплыгин, ул. С.Тюленина, д. 1</t>
  </si>
  <si>
    <t>г. Чаплыгин, ул. Советская, д. 2Г</t>
  </si>
  <si>
    <t>г. Грязи, ул. Ленинская, д. 46</t>
  </si>
  <si>
    <t>г. Грязи, ул. Правды, д. 41</t>
  </si>
  <si>
    <t>г. Грязи, ул. 8 Марта, д. 9</t>
  </si>
  <si>
    <t>г. Грязи, ул. Ленинская, д. 5</t>
  </si>
  <si>
    <t>г. Грязи, ул. Марины Расковой, д. 34</t>
  </si>
  <si>
    <t>г. Грязи, ул. Коммунальная, д. 6А</t>
  </si>
  <si>
    <t>г. Грязи, ул. Марины Расковой, д. 32</t>
  </si>
  <si>
    <t>г. Данков, ул. Льва Толстого, д. 26</t>
  </si>
  <si>
    <t>г. Данков, ул. Ленина, д. 16</t>
  </si>
  <si>
    <t>г. Данков, пер. Краснова, д. 1</t>
  </si>
  <si>
    <t>г. Данков, пер. Краснова, д. 3</t>
  </si>
  <si>
    <t>г. Данков, ул. Ленина, д. 2</t>
  </si>
  <si>
    <t>г. Данков, ул. Ленина, д. 5</t>
  </si>
  <si>
    <t>с. Спешнево-Ивановское, ул. Торговая, д. 4</t>
  </si>
  <si>
    <t>с. Дубовое, ул. Лермонтова, д. 40</t>
  </si>
  <si>
    <t>п. Свх Петровский, ул. Парковая, д. 4</t>
  </si>
  <si>
    <t>с. Дубовое, ул. Лермонтова, д. 38</t>
  </si>
  <si>
    <t>с. Хворостянка, ул. Центральная, д. 93</t>
  </si>
  <si>
    <t>с. Хворостянка, ул. Школьная, д. 18</t>
  </si>
  <si>
    <t>с. Доброе, ул. Победы, д. 11</t>
  </si>
  <si>
    <t>с. Доброе, ул. М.Горького, д. 6</t>
  </si>
  <si>
    <t>с. Каликино, ул. Ленинская, д. 215</t>
  </si>
  <si>
    <t>с. Долгоруково, ул. Ленина, д. 12</t>
  </si>
  <si>
    <t>с. Долгоруково, ул. Тимирязева, д. 27</t>
  </si>
  <si>
    <t>с. Долгоруково, ул. Советская, д. 13</t>
  </si>
  <si>
    <t>с. Долгоруково, ул. Гвардейская, д. 5</t>
  </si>
  <si>
    <t>г. Елец, пер. Мельничный, д. 20</t>
  </si>
  <si>
    <t>г. Елец, ул. Соцгородок, д. 12</t>
  </si>
  <si>
    <t>г. Елец, п. Строитель, д. 15</t>
  </si>
  <si>
    <t>г. Елец, п. Строитель, д. 17</t>
  </si>
  <si>
    <t>г. Елец, ул. Пушкина, д. 114</t>
  </si>
  <si>
    <t>г. Елец, ул. Свердлова, д. 9</t>
  </si>
  <si>
    <t>г. Елец, ул. Мира, д. 134А</t>
  </si>
  <si>
    <t>г. Елец, п. Электрик, д. 9</t>
  </si>
  <si>
    <t>г. Елец, ул. Орджоникидзе, д. 8</t>
  </si>
  <si>
    <t>г. Елец, п. Электрик, д. 11</t>
  </si>
  <si>
    <t>г. Елец, п. Электрик, д. 18</t>
  </si>
  <si>
    <t>г. Елец, ул. Советская, д. 64</t>
  </si>
  <si>
    <t>г. Елец, ул. Героев, д. 19</t>
  </si>
  <si>
    <t>г. Елец, ул. Черокманова, д. 15</t>
  </si>
  <si>
    <t>г. Елец, ул. Мира, д. 4</t>
  </si>
  <si>
    <t>г. Елец, ул. Черокманова, д. 17</t>
  </si>
  <si>
    <t>п. Ключ Жизни, ул. Советская, д. 13</t>
  </si>
  <si>
    <t>г. Задонск, ул. Советская, д. 34</t>
  </si>
  <si>
    <t>г. Задонск, ул. К.Маркса, д. 127</t>
  </si>
  <si>
    <t>с. Донское, ул. Мира, д. 26А</t>
  </si>
  <si>
    <t>с. Измалково, ул. 8 Марта, д. 6</t>
  </si>
  <si>
    <t>с. Измалково, ул. Мира, д. 5</t>
  </si>
  <si>
    <t>д. Панкратовка, ул. Молодежная, д. 3</t>
  </si>
  <si>
    <t>п. Краснинский, ул. Пивзаводская, д. 3</t>
  </si>
  <si>
    <t>п. Краснинский, ул. Пивзаводская, д. 1</t>
  </si>
  <si>
    <t>г. Лебедянь, проезд. Шоссейный, д. 1А</t>
  </si>
  <si>
    <t>г. Лебедянь, ул. Машиностроителей, д. 17</t>
  </si>
  <si>
    <t>г. Лебедянь, ул. Советская, д. 82</t>
  </si>
  <si>
    <t>сл. Покрово-Казацкая, ул. 1-е Пушкари, д. 43</t>
  </si>
  <si>
    <t>п. свх Агроном, ул. Октябрьская, д. 11</t>
  </si>
  <si>
    <t>с. Троекурово, ул. Комсомольская, д. 1</t>
  </si>
  <si>
    <t>с. Троекурово, ул. Совхозная, д. 2</t>
  </si>
  <si>
    <t>г. Лебедянь, ул. Советская, д. 17</t>
  </si>
  <si>
    <t>п. Лев Толстой, ул. Первомайская 2-я, д. 27</t>
  </si>
  <si>
    <t>г. Липецк, ул. Архангельская, д. 10</t>
  </si>
  <si>
    <t>г. Липецк, ул. Балмочных С.Ф., д. 1</t>
  </si>
  <si>
    <t>г. Липецк, ул. Гагарина, д. 53</t>
  </si>
  <si>
    <t>г. Липецк, ул. Гагарина, д. 51/1</t>
  </si>
  <si>
    <t>г. Липецк, ул. Гагарина, д. 55/1</t>
  </si>
  <si>
    <t>г. Липецк, ул. Космонавтов, д. 82/2</t>
  </si>
  <si>
    <t>г. Липецк, ул. Сельскохозяйственная, д. 1</t>
  </si>
  <si>
    <t>г. Липецк, ул. Сельскохозяйственная, д. 10</t>
  </si>
  <si>
    <t>г. Липецк, ул. Сельскохозяйственная, д. 11</t>
  </si>
  <si>
    <t>г. Липецк, ул. Сельскохозяйственная, д. 2</t>
  </si>
  <si>
    <t>г. Липецк, ул. Сельскохозяйственная, д. 3</t>
  </si>
  <si>
    <t>г. Липецк, ул. Филипченко, д. 4/2</t>
  </si>
  <si>
    <t>г. Липецк, ул. Циолковского, д. 4/2</t>
  </si>
  <si>
    <t>г. Липецк, ул. 8 Марта, д. 21</t>
  </si>
  <si>
    <t>г. Липецк, ул. Балмочных С.Ф., д. 3</t>
  </si>
  <si>
    <t>г. Липецк, ул. Балмочных С.Ф., д. 5</t>
  </si>
  <si>
    <t>г. Липецк, ул. Балмочных С.Ф., д. 7</t>
  </si>
  <si>
    <t>г. Липецк, ул. Валентина Скороходова, д. 4</t>
  </si>
  <si>
    <t>г. Липецк, ул. Валентины Терешковой, д. 7/1</t>
  </si>
  <si>
    <t>г. Липецк, ул. Вермишева, д. 14</t>
  </si>
  <si>
    <t>г. Липецк, ул. Гагарина, д. 103/1</t>
  </si>
  <si>
    <t>г. Липецк, ул. Гагарина, д. 149/2</t>
  </si>
  <si>
    <t>г. Липецк, ул. Гагарина, д. 23</t>
  </si>
  <si>
    <t>г. Липецк, ул. Гагарина, д. 73/2</t>
  </si>
  <si>
    <t>г. Липецк, ул. Гагарина, д. 74А</t>
  </si>
  <si>
    <t>г. Липецк, ул. Гагарина, д. 57</t>
  </si>
  <si>
    <t>г. Липецк, ул. Звездная, д. 2/1</t>
  </si>
  <si>
    <t>г. Липецк, ул. Звездная, д. 3/2</t>
  </si>
  <si>
    <t>г. Липецк, ул. Им. Академика Вавилова, д. 117</t>
  </si>
  <si>
    <t>г. Липецк, ул. Космонавтов, д. 48/2</t>
  </si>
  <si>
    <t>г. Липецк, ул. Космонавтов, д. 42/1</t>
  </si>
  <si>
    <t>г. Липецк, ул. Космонавтов, д. 44/3</t>
  </si>
  <si>
    <t>г. Липецк, ул. Космонавтов, д. 80</t>
  </si>
  <si>
    <t>г. Липецк, ул. Космонавтов, д. 39/2</t>
  </si>
  <si>
    <t>г. Липецк, ул. Космонавтов, д. 15/2</t>
  </si>
  <si>
    <t>г. Липецк, ул. Космонавтов, д. 21</t>
  </si>
  <si>
    <t>г. Липецк, ул. М.Светлова, д. 29А</t>
  </si>
  <si>
    <t>г. Липецк, мкр. 15-й, д. 33</t>
  </si>
  <si>
    <t>г. Липецк, пер. Больничный, д. 2</t>
  </si>
  <si>
    <t>г. Липецк, пер. Больничный, д. 3</t>
  </si>
  <si>
    <t>г. Липецк, пр-кт. Мира, д. 30</t>
  </si>
  <si>
    <t>г. Липецк, пр-кт. Мира, д. 4</t>
  </si>
  <si>
    <t>г. Липецк, ул. Студеновская, д. 57</t>
  </si>
  <si>
    <t>г. Липецк, ул. Филипченко, д. 7</t>
  </si>
  <si>
    <t>г. Липецк, ул. Центральная, д. 9</t>
  </si>
  <si>
    <t>г. Липецк, ул. Центральная, д. 11</t>
  </si>
  <si>
    <t>г. Липецк, ул. Циолковского, д. 40</t>
  </si>
  <si>
    <t>г. Липецк, ул. А.Г. Стаханова, д. 8</t>
  </si>
  <si>
    <t>г. Липецк, ул. А.Г. Стаханова, д. 10</t>
  </si>
  <si>
    <t>г. Липецк, ул. А.Г. Стаханова, д. 12</t>
  </si>
  <si>
    <t>г. Липецк, б-р. Сергея Есенина, д. 14</t>
  </si>
  <si>
    <t>г. Липецк, ул. Депутатская, д. 51а</t>
  </si>
  <si>
    <t>г. Липецк, ул. Депутатская, д. 53а</t>
  </si>
  <si>
    <t>г. Липецк, ул. Депутатская, д. 54</t>
  </si>
  <si>
    <t>г. Липецк, ул. Депутатская, д. 56</t>
  </si>
  <si>
    <t>г. Липецк, ул. Депутатская, д. 53</t>
  </si>
  <si>
    <t>г. Липецк, ул. Доватора, д. 4/1</t>
  </si>
  <si>
    <t>г. Липецк, ул. З.Космодемьянской, д. 2/1</t>
  </si>
  <si>
    <t>г. Липецк, ул. Звездная, д. 4а</t>
  </si>
  <si>
    <t>г. Липецк, ул. Им. Мичурина, д. 28в</t>
  </si>
  <si>
    <t>г. Липецк, ул. Им. Мичурина, д. 38а</t>
  </si>
  <si>
    <t>г. Липецк, ул. им.Генерала Меркулова, д. 51А</t>
  </si>
  <si>
    <t>г. Липецк, ул. Имени К.Е. Ворошилова, д. 11</t>
  </si>
  <si>
    <t>г. Липецк, ул. Индустриальная, д. 10</t>
  </si>
  <si>
    <t>г. Липецк, ул. Индустриальная, д. 12</t>
  </si>
  <si>
    <t>г. Липецк, ул. Индустриальная, д. 8</t>
  </si>
  <si>
    <t>г. Липецк, ул. Катукова, д. 16</t>
  </si>
  <si>
    <t>г. Липецк, ул. Катукова, д. 18</t>
  </si>
  <si>
    <t>г. Липецк, ул. Киевская, д. 34</t>
  </si>
  <si>
    <t>г. Липецк, ул. Киевская, д. 36</t>
  </si>
  <si>
    <t>г. Липецк, ул. Космонавтов, д. 96А</t>
  </si>
  <si>
    <t>г. Липецк, ул. Неделина, д. 14</t>
  </si>
  <si>
    <t>г. Липецк, ул. Неделина, д. 30</t>
  </si>
  <si>
    <t>г. Липецк, мкр. 15-й, д. 35А</t>
  </si>
  <si>
    <t>г. Липецк, мкр. 9-й, д. 22/1</t>
  </si>
  <si>
    <t>г. Липецк, ул. Московская, д. 31</t>
  </si>
  <si>
    <t>г. Липецк, ул. Папина, д. 17Б</t>
  </si>
  <si>
    <t>г. Липецк, ул. П.И. Смородина, д. 12</t>
  </si>
  <si>
    <t>г. Липецк, пл. Торговая, д. 2</t>
  </si>
  <si>
    <t>г. Липецк, пр-кт. Победы, д. 91</t>
  </si>
  <si>
    <t>г. Липецк, проезд. Строителей, д. 18</t>
  </si>
  <si>
    <t>г. Липецк, ул. Смургиса, д. 10</t>
  </si>
  <si>
    <t>г. Липецк, ул. Смургиса, д. 3</t>
  </si>
  <si>
    <t>г. Липецк, ул. Смургиса, д. 5</t>
  </si>
  <si>
    <t>г. Липецк, ул. Смургиса, д. 7</t>
  </si>
  <si>
    <t>г. Липецк, ул. Циолковского, д. 34/5</t>
  </si>
  <si>
    <t>г. Липецк, ул. Юных Натуралистов, д. 11</t>
  </si>
  <si>
    <t>г. Липецк, ул. Юных Натуралистов, д. 13</t>
  </si>
  <si>
    <t>г. Липецк, ул. Юных Натуралистов, д. 3</t>
  </si>
  <si>
    <t>г. Липецк, ул. Юных Натуралистов, д. 9</t>
  </si>
  <si>
    <t>г. Липецк, ул. Юных Натуралистов, д. 7</t>
  </si>
  <si>
    <t>г. Липецк, ул. Юных Натуралистов, д. 5/2</t>
  </si>
  <si>
    <t>г. Липецк, ул. Я.Фабрициуса, д. 5</t>
  </si>
  <si>
    <t>г. Липецк, ул. А.Г. Стаханова, д. 44</t>
  </si>
  <si>
    <t>г. Липецк, ул. Гагарина, д. 79</t>
  </si>
  <si>
    <t>г. Липецк, ул. им. Баумана, д. 333/15</t>
  </si>
  <si>
    <t>г. Липецк, ул. Космонавтов, д. 64/2</t>
  </si>
  <si>
    <t>г. Липецк, ул. Гагарина, д. 137</t>
  </si>
  <si>
    <t>г. Липецк, ул. Гагарина, д. 147а</t>
  </si>
  <si>
    <t>г. Липецк, ул. Юношеская, д. 18</t>
  </si>
  <si>
    <t>г. Липецк, ул. Детская, д. 4б</t>
  </si>
  <si>
    <t>г. Липецк, ул. Филипченко, д. 8/3</t>
  </si>
  <si>
    <t>г. Липецк, ул. Ангарская, д. 9</t>
  </si>
  <si>
    <t>г. Липецк, ул. Ангарская, д. 23</t>
  </si>
  <si>
    <t>г. Липецк, ул. Ангарская, д. 27</t>
  </si>
  <si>
    <t>г. Липецк, ул. Неделина, д. 17</t>
  </si>
  <si>
    <t>г. Липецк, ул. Механизаторов, д. 1</t>
  </si>
  <si>
    <t>г. Липецк, ул. Циолковского, д. 14/1</t>
  </si>
  <si>
    <t>г. Липецк, ул. Советская, д. 26</t>
  </si>
  <si>
    <t>г. Липецк, ул. Советская, д. 26В</t>
  </si>
  <si>
    <t>г. Липецк, ул. Московская, д. 17</t>
  </si>
  <si>
    <t>г. Липецк, ул. Первомайская, д. 57</t>
  </si>
  <si>
    <t>г. Липецк, ул. Космонавтов, д. 19</t>
  </si>
  <si>
    <t>г. Липецк, ул. Коммунальная, д. 3</t>
  </si>
  <si>
    <t>г. Липецк, пер. Рудный, д. 17</t>
  </si>
  <si>
    <t>г. Липецк, ул. Московская, д. 21</t>
  </si>
  <si>
    <t>г. Липецк, мкр. 15-й, д. 6</t>
  </si>
  <si>
    <t>г. Липецк, ул. Максима Горького, д. 3</t>
  </si>
  <si>
    <t>г. Липецк, ул. Московская, д. 117</t>
  </si>
  <si>
    <t>г. Липецк, ул. Московская, д. 89</t>
  </si>
  <si>
    <t>г. Липецк, ул. Ударников, д. 96</t>
  </si>
  <si>
    <t>г. Липецк, ул. Валентины Терешковой, д. 38А</t>
  </si>
  <si>
    <t>г. Липецк, ул. Валентины Терешковой, д. 38Б</t>
  </si>
  <si>
    <t>г. Липецк, ул. Валентины Терешковой, д. 38В</t>
  </si>
  <si>
    <t>г. Липецк, ул. Валентины Терешковой, д. 38Г</t>
  </si>
  <si>
    <t>г. Липецк, ул. Валентины Терешковой, д. 38Д</t>
  </si>
  <si>
    <t>г. Липецк, ул. Космонавтов, д. 58/3</t>
  </si>
  <si>
    <t>г. Липецк, ул. Первомайская, д. 77В</t>
  </si>
  <si>
    <t>г. Липецк, ул. А.Г. Стаханова, д. 16а</t>
  </si>
  <si>
    <t>г. Липецк, пер. Учебный, д. 2</t>
  </si>
  <si>
    <t>г. Липецк, ул. Крылова, д. 63а</t>
  </si>
  <si>
    <t>г. Липецк, ул. Неделина, д. 29</t>
  </si>
  <si>
    <t>г. Липецк, ул. Неделина, д. 11</t>
  </si>
  <si>
    <t>г. Липецк, ул. Неделина, д. 13</t>
  </si>
  <si>
    <t>г. Липецк, ул. Монтажников, д. 5</t>
  </si>
  <si>
    <t>г. Липецк, ул. Астраханская, д. 15</t>
  </si>
  <si>
    <t>г. Липецк, ул. Валентины Терешковой, д. 22</t>
  </si>
  <si>
    <t>г. Липецк, ул. Валентины Терешковой, д. 1/1</t>
  </si>
  <si>
    <t>г. Липецк, ул. Зегеля, д. 13А</t>
  </si>
  <si>
    <t>г. Липецк, ул. Неделина, д. 61</t>
  </si>
  <si>
    <t>г. Липецк, ул. Военный городок №1, д. 15</t>
  </si>
  <si>
    <t>г. Липецк, ул. Военный городок №1, д. 16</t>
  </si>
  <si>
    <t>г. Липецк, ул. Космонавтов, д. 70/2</t>
  </si>
  <si>
    <t>г. Липецк, ул. Московская, д. 15</t>
  </si>
  <si>
    <t>г. Липецк, ул. Гагарина, д. 2</t>
  </si>
  <si>
    <t>г. Липецк, ул. Неделина, д. 55</t>
  </si>
  <si>
    <t>г. Липецк, ул. Степанищева, д. 19</t>
  </si>
  <si>
    <t>г. Липецк, ул. Валентины Терешковой, д. 27</t>
  </si>
  <si>
    <t>г. Липецк, ул. Советская, д. 27</t>
  </si>
  <si>
    <t>п. Дружба, д. 3</t>
  </si>
  <si>
    <t>с. Тербуны, ул. Дорожная, д. 13</t>
  </si>
  <si>
    <t>с. Тербуны, ул. Промышленная, д. 1</t>
  </si>
  <si>
    <t>г. Усмань, ул. Ленина, д. 42</t>
  </si>
  <si>
    <t>п. Учхоз, ул. Садовая, д. 2</t>
  </si>
  <si>
    <t>с. Хлевное, ул. Дорожная, д. 7</t>
  </si>
  <si>
    <t>г. Грязи, ул. Моторная, д. 7</t>
  </si>
  <si>
    <t>г. Грязи, ул. Дубовая Роща, д. 12</t>
  </si>
  <si>
    <t>г. Грязи, ул. Правды, д. 61</t>
  </si>
  <si>
    <t>г. Данков, ул. Мира, д. 63</t>
  </si>
  <si>
    <t>г. Данков, ул. Молодежная, д. 1</t>
  </si>
  <si>
    <t>г. Данков, ул. Строителей, д. 6</t>
  </si>
  <si>
    <t>г. Данков, ул. Строителей, д. 8</t>
  </si>
  <si>
    <t>п. Свх Петровский, ул. Заболотная, д. 3</t>
  </si>
  <si>
    <t>п. Свх Петровский, ул. Заболотная, д. 4</t>
  </si>
  <si>
    <t>п. Добринка, ул. 50 лет Октября, д. 4</t>
  </si>
  <si>
    <t>п. Добринка, ул. Винницкая, д. 2</t>
  </si>
  <si>
    <t>п. Добринка, ул. Винницкая, д. 1</t>
  </si>
  <si>
    <t>п. Добринка, ул. Пролетарская, д. 3</t>
  </si>
  <si>
    <t>п. Добринка, ул. Корнева, д. 12</t>
  </si>
  <si>
    <t>п. Свх Петровский, ул. Заболотная, д. 2</t>
  </si>
  <si>
    <t>п. Добринка, ул. Корнева, д. 17</t>
  </si>
  <si>
    <t>п. Добринка, ул. Воронского, д. 35</t>
  </si>
  <si>
    <t>п. Добринка, ул. Народная, д. 3</t>
  </si>
  <si>
    <t>с. Каликино, ул. Ленинская, д. 150</t>
  </si>
  <si>
    <t>с. Долгоруково, ул. 50 лет Советской Власти, д. 8</t>
  </si>
  <si>
    <t>г. Елец, ул. Маяковского, д. 9</t>
  </si>
  <si>
    <t>г. Елец, ул. Мира, д. 105</t>
  </si>
  <si>
    <t>г. Елец, ул. Октябрьская, д. 129</t>
  </si>
  <si>
    <t>г. Елец, ул. Пушкина, д. 110</t>
  </si>
  <si>
    <t>г. Елец, ул. Клубная, д. 12</t>
  </si>
  <si>
    <t>г. Елец, ул. Клубная, д. 14</t>
  </si>
  <si>
    <t>г. Елец, ул. Кооперативная, д. 2</t>
  </si>
  <si>
    <t>г. Елец, ул. Коммунаров, д. 69</t>
  </si>
  <si>
    <t>г. Елец, ул. Костенко, д. 43</t>
  </si>
  <si>
    <t>г. Елец, ул. Профинтерна, д. 9</t>
  </si>
  <si>
    <t>г. Елец, ул. Коммунаров, д. 113</t>
  </si>
  <si>
    <t>г. Елец, ул. Коммунаров, д. 53</t>
  </si>
  <si>
    <t>г. Елец, ул. Новолипецкая, д. 5</t>
  </si>
  <si>
    <t>г. Елец, ул. Свердлова, д. 7</t>
  </si>
  <si>
    <t>г. Елец, п. Электрик, д. 13</t>
  </si>
  <si>
    <t>г. Елец, ул. Свердлова, д. 1В</t>
  </si>
  <si>
    <t>г. Елец, ул. Кузнецкая, д. 11</t>
  </si>
  <si>
    <t>г. Елец, ул. Коммунаров, д. 141А</t>
  </si>
  <si>
    <t>г. Елец, ул. Коммунаров, д. 71</t>
  </si>
  <si>
    <t>п. Маяк, ул. Советская, д. 3</t>
  </si>
  <si>
    <t>п. Газопровод, ул. Мирная, д. 10</t>
  </si>
  <si>
    <t>д. Павловка, ул. Молодежная, д. 1</t>
  </si>
  <si>
    <t>г. Задонск, ул. Коммуны, д. 31</t>
  </si>
  <si>
    <t>г. Задонск, ул. Крупской, д. 6</t>
  </si>
  <si>
    <t>г. Задонск, ул. Труда, д. 3</t>
  </si>
  <si>
    <t>д. Панкратовка, ул. Молодежная, д. 2</t>
  </si>
  <si>
    <t>с. Измалково, ул. Новая, д. 14</t>
  </si>
  <si>
    <t>п. Лески, ул. Мира, д. 26</t>
  </si>
  <si>
    <t>г. Лебедянь, ул. Ленина, д. 44</t>
  </si>
  <si>
    <t>п. Сахарного Завода, ул. Октябрьская, д. 3</t>
  </si>
  <si>
    <t>с. Троекурово, ул. Ленина, д. 4</t>
  </si>
  <si>
    <t>с. Куликовка Вторая, ул. Центральная, д. 2А</t>
  </si>
  <si>
    <t>с. Троекурово, ул. Ленина, д. 7</t>
  </si>
  <si>
    <t>г. Лебедянь, ул. Чехова, д. 14</t>
  </si>
  <si>
    <t>г. Лебедянь, ул. Тульская, д. 4</t>
  </si>
  <si>
    <t>сл. Пушкаро-Кладбищенская, ул. Кузнецкая, д. 5</t>
  </si>
  <si>
    <t>г. Лебедянь, ул. Ленина, д. 36</t>
  </si>
  <si>
    <t>г. Лебедянь, ул. Чехова, д. 2</t>
  </si>
  <si>
    <t>сл. Покрово-Казацкая, ул. Фестивальная, д. 14</t>
  </si>
  <si>
    <t>г. Лебедянь, ул. Тургенева, д. 14</t>
  </si>
  <si>
    <t>г. Лебедянь, ул. Дорожная, д. 12</t>
  </si>
  <si>
    <t>г. Лебедянь, ул. Энергетиков, д. 10Б</t>
  </si>
  <si>
    <t>г. Лебедянь, ул. Тургенева, д. 16</t>
  </si>
  <si>
    <t>г. Лебедянь, ул. Свердлова, д. 80</t>
  </si>
  <si>
    <t>г. Лебедянь, ул. Тургенева, д. 4</t>
  </si>
  <si>
    <t>п. Лев Толстой, ул. Садовая 2-я, д. 9</t>
  </si>
  <si>
    <t>г. Липецк, ул. Космонавтов, д. 44/2</t>
  </si>
  <si>
    <t>г. Липецк, ул. Гоголя, д. 1</t>
  </si>
  <si>
    <t>г. Липецк, ул. Опытная, д. 11б</t>
  </si>
  <si>
    <t>г. Липецк, ул. Опытная, д. 11а</t>
  </si>
  <si>
    <t>г. Липецк, ул. А.Г. Стаханова, д. 6</t>
  </si>
  <si>
    <t>г. Липецк, ул. Дружбы, д. 32</t>
  </si>
  <si>
    <t>г. Липецк, ул. Писарева Д.., д. 4а</t>
  </si>
  <si>
    <t>г. Липецк, ул. Пришвина, д. 13</t>
  </si>
  <si>
    <t>г. Липецк, ул. Пугачева, д. 1а</t>
  </si>
  <si>
    <t>г. Липецк, ул. Энергостроителей, д. 19</t>
  </si>
  <si>
    <t>г. Липецк, ул. Юбилейная, д. 2</t>
  </si>
  <si>
    <t>г. Липецк, ул. Юношеская, д. 16</t>
  </si>
  <si>
    <t>г. Липецк, ул. Ударников, д. 10а</t>
  </si>
  <si>
    <t>г. Липецк, ул. 40 лет Октября, д. 23</t>
  </si>
  <si>
    <t>г. Липецк, ул. 40 лет Октября, д. 23б</t>
  </si>
  <si>
    <t>г. Липецк, ул. 40 лет Октября, д. 45</t>
  </si>
  <si>
    <t>г. Липецк, ул. Валентины Терешковой, д. 4/2</t>
  </si>
  <si>
    <t>г. Липецк, ул. Желябова, д. 3</t>
  </si>
  <si>
    <t>г. Липецк, ул. Зегеля, д. 27/1</t>
  </si>
  <si>
    <t>г. Липецк, ул. Игнатьева Ф.С., д. 30</t>
  </si>
  <si>
    <t>г. Липецк, ул. Коммунальная, д. 4</t>
  </si>
  <si>
    <t>г. Липецк, ул. Космонавтов, д. 15</t>
  </si>
  <si>
    <t>г. Липецк, ул. Космонавтов, д. 17</t>
  </si>
  <si>
    <t>г. Липецк, ул. Космонавтов, д. 33</t>
  </si>
  <si>
    <t>г. Липецк, ул. Космонавтов, д. 38</t>
  </si>
  <si>
    <t>г. Липецк, ул. Механизаторов, д. 13</t>
  </si>
  <si>
    <t>г. Липецк, ул. Октябрьская, д. 89</t>
  </si>
  <si>
    <t>г. Липецк, ул. Плеханова, д. 37/6</t>
  </si>
  <si>
    <t>г. Липецк, пр-кт. Победы, д. 102</t>
  </si>
  <si>
    <t>г. Липецк, ул. Студеновская, д. 18</t>
  </si>
  <si>
    <t>г. Липецк, ул. Ушинского, д. 12</t>
  </si>
  <si>
    <t>г. Липецк, ул. Центральная, д. 8</t>
  </si>
  <si>
    <t>г. Липецк, ул. Центральная, д. 10</t>
  </si>
  <si>
    <t>г. Липецк, ул. Центральная, д. 12</t>
  </si>
  <si>
    <t>г. Липецк, ул. 8 Марта, д. 3</t>
  </si>
  <si>
    <t>г. Липецк, ул. А.Г. Стаханова, д. 16</t>
  </si>
  <si>
    <t>г. Липецк, ул. А.Г. Стаханова, д. 18</t>
  </si>
  <si>
    <t>г. Липецк, ул. А.Г. Стаханова, д. 20</t>
  </si>
  <si>
    <t>г. Липецк, ул. А.Г. Стаханова, д. 42а</t>
  </si>
  <si>
    <t>г. Липецк, ул. А.Г. Стаханова, д. 48</t>
  </si>
  <si>
    <t>г. Липецк, ул. А.Г. Стаханова, д. 46</t>
  </si>
  <si>
    <t>г. Липецк, ул. А.Г. Стаханова, д. 22</t>
  </si>
  <si>
    <t>г. Липецк, ул. А.Г. Стаханова, д. 22а</t>
  </si>
  <si>
    <t>г. Липецк, ул. А.Г. Стаханова, д. 28б</t>
  </si>
  <si>
    <t>г. Липецк, ул. А.Г. Стаханова, д. 4</t>
  </si>
  <si>
    <t>г. Липецк, ул. Балмочных С.Ф., д. 50</t>
  </si>
  <si>
    <t>г. Липецк, ул. Водопьянова, д. 70</t>
  </si>
  <si>
    <t>г. Липецк, ул. Депутатская, д. 55</t>
  </si>
  <si>
    <t>г. Липецк, ул. Депутатская, д. 55а</t>
  </si>
  <si>
    <t>г. Липецк, ул. Депутатская, д. 57</t>
  </si>
  <si>
    <t>г. Липецк, ул. Депутатская, д. 61а</t>
  </si>
  <si>
    <t>г. Липецк, ул. Депутатская, д. 61Б</t>
  </si>
  <si>
    <t>г. Липецк, ул. Депутатская, д. 52</t>
  </si>
  <si>
    <t>г. Липецк, ул. Детская, д. 2б</t>
  </si>
  <si>
    <t>г. Липецк, ул. Достоевского, д. 71</t>
  </si>
  <si>
    <t>г. Липецк, ул. З.Космодемьянской, д. 4а</t>
  </si>
  <si>
    <t>г. Липецк, ул. И.В. Шкатова, д. 4</t>
  </si>
  <si>
    <t>г. Липецк, ул. Ильича, д. 38А</t>
  </si>
  <si>
    <t>г. Липецк, ул. Им. Мичурина, д. 16а</t>
  </si>
  <si>
    <t>г. Липецк, ул. им.Генерала Меркулова, д. 55</t>
  </si>
  <si>
    <t>г. Липецк, ул. Имени Хорошавина А.И., д. 3</t>
  </si>
  <si>
    <t>г. Липецк, ул. Имени Хорошавина А.И., д. 17</t>
  </si>
  <si>
    <t>г. Липецк, ул. Имени Хорошавина А.И., д. 11а</t>
  </si>
  <si>
    <t>г. Липецк, ул. Индустриальная, д. 21</t>
  </si>
  <si>
    <t>г. Липецк, ул. Индустриальная, д. 4</t>
  </si>
  <si>
    <t>г. Липецк, ул. Индустриальная, д. 25</t>
  </si>
  <si>
    <t>г. Липецк, ул. Катукова, д. 31</t>
  </si>
  <si>
    <t>г. Липецк, ул. Катукова, д. 33</t>
  </si>
  <si>
    <t>г. Липецк, ул. Катукова, д. 35</t>
  </si>
  <si>
    <t>г. Липецк, ул. Катукова, д. 29</t>
  </si>
  <si>
    <t>г. Липецк, ул. Катукова, д. 25</t>
  </si>
  <si>
    <t>г. Липецк, ул. Катукова, д. 27</t>
  </si>
  <si>
    <t>г. Липецк, ул. Катукова, д. 41</t>
  </si>
  <si>
    <t>г. Липецк, ул. Качалова, д. 1</t>
  </si>
  <si>
    <t>г. Липецк, ул. Качалова, д. 3</t>
  </si>
  <si>
    <t>г. Липецк, ул. Киевская, д. 41</t>
  </si>
  <si>
    <t>г. Липецк, ул. Коммунальная, д. 10</t>
  </si>
  <si>
    <t>г. Липецк, ул. Коммунальная, д. 12</t>
  </si>
  <si>
    <t>г. Липецк, ул. Коммунистическая, д. 18а</t>
  </si>
  <si>
    <t>г. Липецк, ул. Космонавтов, д. 94А</t>
  </si>
  <si>
    <t>г. Липецк, ул. Крылова, д. 63</t>
  </si>
  <si>
    <t>г. Липецк, ул. Неделина, д. 14А</t>
  </si>
  <si>
    <t>г. Липецк, мкр. 15-й, д. 35б</t>
  </si>
  <si>
    <t>г. Липецк, ул. Московская, д. 31А</t>
  </si>
  <si>
    <t>г. Липецк, ул. Московская, д. 33</t>
  </si>
  <si>
    <t>г. Липецк, ул. Московская, д. 57Б</t>
  </si>
  <si>
    <t>г. Липецк, ул. Папина, д. 2В</t>
  </si>
  <si>
    <t>г. Липецк, пр-кт. Победы, д. 22</t>
  </si>
  <si>
    <t>г. Липецк, пр-кт. Победы, д. 116</t>
  </si>
  <si>
    <t>г. Липецк, проезд. Строителей, д. 14а</t>
  </si>
  <si>
    <t>г. Липецк, ул. Циолковского, д. 30/4</t>
  </si>
  <si>
    <t>г. Липецк, ул. Юных Натуралистов, д. 1</t>
  </si>
  <si>
    <t>г. Липецк, пр-кт. Победы, д. 93</t>
  </si>
  <si>
    <t>г. Липецк, ул. Юных Натуралистов, д. 15</t>
  </si>
  <si>
    <t>г. Липецк, ул. Им. Мичурина, д. 32</t>
  </si>
  <si>
    <t>г. Липецк, ул. Им. Мичурина, д. 16</t>
  </si>
  <si>
    <t>г. Липецк, пр-кт. Победы, д. 91А</t>
  </si>
  <si>
    <t>г. Липецк, ул. Шевченко, д. 4</t>
  </si>
  <si>
    <t>г. Липецк, ул. Пришвина, д. 1</t>
  </si>
  <si>
    <t>г. Липецк, ул. Ново-Весовая, д. 22</t>
  </si>
  <si>
    <t>г. Липецк, ул. Л.Толстого, д. 7</t>
  </si>
  <si>
    <t>г. Липецк, ул. Сельскохозяйственная, д. 9</t>
  </si>
  <si>
    <t>г. Липецк, пр-кт. Победы, д. 61</t>
  </si>
  <si>
    <t>г. Липецк, ул. 30 лет Октября, д. 6</t>
  </si>
  <si>
    <t>г. Липецк, ул. 30 лет Октября, д. 8</t>
  </si>
  <si>
    <t>г. Липецк, ул. Валентина Скороходова, д. 11</t>
  </si>
  <si>
    <t>г. Липецк, ул. Железногорская, д. 2а</t>
  </si>
  <si>
    <t>г. Липецк, ул. Желябова, д. 31</t>
  </si>
  <si>
    <t>г. Липецк, ул. Им. Мичурина, д. 42</t>
  </si>
  <si>
    <t>г. Липецк, ул. Космонавтов, д. 12</t>
  </si>
  <si>
    <t>г. Липецк, ул. Космонавтов, д. 36/1</t>
  </si>
  <si>
    <t>г. Липецк, ул. Опытная, д. 11</t>
  </si>
  <si>
    <t>г. Липецк, ул. Папина, д. 23/2</t>
  </si>
  <si>
    <t>г. Липецк, ул. Саперная, д. 1</t>
  </si>
  <si>
    <t>г. Липецк, ул. Советская, д. 69</t>
  </si>
  <si>
    <t>г. Липецк, ул. Филипченко, д. 7/2</t>
  </si>
  <si>
    <t>г. Липецк, ул. Энергостроителей, д. 22</t>
  </si>
  <si>
    <t>г. Липецк, ул. Зегеля, д. 13</t>
  </si>
  <si>
    <t>г. Липецк, ул. Гагарина, д. 30</t>
  </si>
  <si>
    <t>г. Липецк, пр-кт. Победы, д. 100</t>
  </si>
  <si>
    <t>г. Липецк, ул. Космонавтов, д. 25</t>
  </si>
  <si>
    <t>г. Липецк, ул. Энергостроителей, д. 14</t>
  </si>
  <si>
    <t>г. Липецк, пр-кт. Имени 60-летия СССР, д. 20</t>
  </si>
  <si>
    <t>г. Липецк, ул. Космонавтов, д. 64/1</t>
  </si>
  <si>
    <t>г. Липецк, ул. 8 Марта, д. 20</t>
  </si>
  <si>
    <t>г. Липецк, ул. Первомайская, д. 65</t>
  </si>
  <si>
    <t>г. Липецк, ул. Первомайская, д. 101</t>
  </si>
  <si>
    <t>г. Липецк, ул. 8 Марта, д. 9</t>
  </si>
  <si>
    <t>г. Липецк, ул. Октябрьская, д. 73</t>
  </si>
  <si>
    <t>г. Липецк, ул. Валентины Терешковой, д. 13А</t>
  </si>
  <si>
    <t>г. Липецк, ул. Космонавтов, д. 47/3</t>
  </si>
  <si>
    <t>г. Липецк, ул. Космонавтов, д. 32</t>
  </si>
  <si>
    <t>г. Липецк, мкр. 9-й, д. 23</t>
  </si>
  <si>
    <t>г. Липецк, пр-кт. Имени 60-летия СССР, д. 20а</t>
  </si>
  <si>
    <t>г. Липецк, ул. Звездная, д. 7</t>
  </si>
  <si>
    <t>г. Липецк, ул. Качалова, д. 5</t>
  </si>
  <si>
    <t>г. Липецк, ул. Ф.Энгельса, д. 3/1</t>
  </si>
  <si>
    <t>г. Липецк, ул. Л.Толстого, д. 28</t>
  </si>
  <si>
    <t>г. Липецк, ул. Им. Семашко, д. 5/2</t>
  </si>
  <si>
    <t>г. Липецк, ул. Ушинского, д. 22</t>
  </si>
  <si>
    <t>г. Липецк, ул. Пришвина, д. 19</t>
  </si>
  <si>
    <t>г. Липецк, ул. Елецкая, д. 71</t>
  </si>
  <si>
    <t>г. Липецк, ул. Студенческий городок, д. 16</t>
  </si>
  <si>
    <t>г. Липецк, ул. Пролетарская, д. 10</t>
  </si>
  <si>
    <t>г. Липецк, ул. Первомайская, д. 79</t>
  </si>
  <si>
    <t>г. Липецк, мкр. 15-й, д. 22</t>
  </si>
  <si>
    <t>г. Липецк, ул. 40 лет Октября, д. 33б</t>
  </si>
  <si>
    <t>г. Липецк, ул. Космонавтов, д. 86/2</t>
  </si>
  <si>
    <t>г. Липецк, ул. Ушинского, д. 2</t>
  </si>
  <si>
    <t>г. Липецк, ул. Ударников, д. 20</t>
  </si>
  <si>
    <t>г. Липецк, ул. им.Генерала Меркулова, д. 31</t>
  </si>
  <si>
    <t>г. Липецк, пр-кт. Мира, д. 13А</t>
  </si>
  <si>
    <t>г. Липецк, ул. Папина, д. 31</t>
  </si>
  <si>
    <t>г. Липецк, ул. Российская, д. 19</t>
  </si>
  <si>
    <t>д. Барсуково, ул. Сиреневая, д. 9</t>
  </si>
  <si>
    <t>с. Тербуны, ул. Колхозная, д. 1</t>
  </si>
  <si>
    <t>г. Усмань, ул. Терешковой, д. 17</t>
  </si>
  <si>
    <t>г. Усмань, ул. Терешковой, д. 25</t>
  </si>
  <si>
    <t>г. Усмань, ул. Шмидта, д. 17</t>
  </si>
  <si>
    <t>г. Усмань, ул. Советская, д. 109а</t>
  </si>
  <si>
    <t>г. Усмань, ул. Комарова, д. 1А</t>
  </si>
  <si>
    <t>г. Усмань, ул. Березовая, д. 1а</t>
  </si>
  <si>
    <t>г. Усмань, ул. Ленина, д. 116А</t>
  </si>
  <si>
    <t>г. Усмань, ул. Терешковой, д. 2а</t>
  </si>
  <si>
    <t>г. Усмань, ул. Терешковой, д. 3</t>
  </si>
  <si>
    <t>г. Усмань, ул. Терешковой, д. 5</t>
  </si>
  <si>
    <t>г. Усмань, ул. Гоголя, д. 23</t>
  </si>
  <si>
    <t>г. Усмань, ул. Школьная, д. 11</t>
  </si>
  <si>
    <t>г. Чаплыгин, ул. Индустриальная, д. 17</t>
  </si>
  <si>
    <t>г. Чаплыгин, пл. Советская, д. 15</t>
  </si>
  <si>
    <t>г. Чаплыгин, ул. Октябрьская, д. 56</t>
  </si>
  <si>
    <t>г. Чаплыгин, ул. Ф.Энгельса, д. 3</t>
  </si>
  <si>
    <t>г. Чаплыгин, ул. Московская, д. 28</t>
  </si>
  <si>
    <t>г. Чаплыгин, ул. Ф.Энгельса, д. 33</t>
  </si>
  <si>
    <t>III. Адресный перечень и характеристика многоквартирных домов, в отношении которых в 2025 году планируется проведение капитального ремонта общего имущества</t>
  </si>
  <si>
    <t>II. Адресный перечень и характеристика многоквартирных домов, в отношении которых в 2024 году планируется проведение капитального ремонта общего имущества</t>
  </si>
  <si>
    <t>I. Адресный перечень и характеристика многоквартирных домов, в отношении которых в 2023 году планируется проведение капитального ремонта общего имущества</t>
  </si>
  <si>
    <t>1993, 1996, 2001</t>
  </si>
  <si>
    <t>МО</t>
  </si>
  <si>
    <t>ID</t>
  </si>
  <si>
    <t>Вид работ</t>
  </si>
  <si>
    <t>город Липецк</t>
  </si>
  <si>
    <t>Услуги по строительному контролю</t>
  </si>
  <si>
    <t>г. Липецк, пл. Плеханова, д. 1б</t>
  </si>
  <si>
    <t>Ремонт крыши</t>
  </si>
  <si>
    <t>Ремонт фасада</t>
  </si>
  <si>
    <t>Ремонт фундамента многоквартирного дома</t>
  </si>
  <si>
    <t>Разработка проектной документации для капитального ремонта, в случае если подготовка проектной документации необходима в соответствии с законодательством о градостроительной деятельности</t>
  </si>
  <si>
    <t>Ремонт внутридомовых инженерных систем газоснабжения</t>
  </si>
  <si>
    <t>г. Липецк, ул. 4-я Пятилетка, д. 7</t>
  </si>
  <si>
    <t>г. Липецк, ул. Валентины Терешковой, д. 42</t>
  </si>
  <si>
    <t>Ремонт внутридомовых инженерных систем теплоснабжения</t>
  </si>
  <si>
    <t>Ремонт внутридомовых инженерных систем холодного водоснабжения</t>
  </si>
  <si>
    <t>Ремонт внутридомовых инженерных систем горячего водоснабжения</t>
  </si>
  <si>
    <t>Ремонт внутридомовых инженерных систем водоотведения</t>
  </si>
  <si>
    <t>Ремонт внутридомовых инженерных систем электроснабжения</t>
  </si>
  <si>
    <t>Ремонт подвальных помещений, относящихся к общему имуществу в многоквартирном доме</t>
  </si>
  <si>
    <t>г. Липецк, ул. Гагарина, д. 10</t>
  </si>
  <si>
    <t>г. Липецк, ул. Гагарина, д. 55/2</t>
  </si>
  <si>
    <t>г. Липецк, ул. Гагарина, д. 8</t>
  </si>
  <si>
    <t>г. Липецк, ул. Желябова, д. 12</t>
  </si>
  <si>
    <t>г. Липецк, ул. Желябова, д. 12а</t>
  </si>
  <si>
    <t>г. Липецк, ул. Им. Семашко, д. 11</t>
  </si>
  <si>
    <t>г. Липецк, ул. Кузнечная, д. 6</t>
  </si>
  <si>
    <t>г. Липецк, ул. Липовская, д. 44</t>
  </si>
  <si>
    <t>г. Липецк, ул. Липовская, д. 6</t>
  </si>
  <si>
    <t>г. Липецк, ул. Липовская, д. 6/2</t>
  </si>
  <si>
    <t>г. Липецк, ул. Пушкина, д. 5</t>
  </si>
  <si>
    <t>г. Липецк, ул. Тамбовская, д. 1</t>
  </si>
  <si>
    <t>г. Липецк, ул. Тельмана, д. 2</t>
  </si>
  <si>
    <t>г. Липецк, ул. Шкатова, д. 7</t>
  </si>
  <si>
    <t>Усманский район</t>
  </si>
  <si>
    <t>г. Липецк, ул. Им. Семашко, д. 14</t>
  </si>
  <si>
    <t>г. Липецк, ул. Им. Семашко, д. 7/2</t>
  </si>
  <si>
    <t>г. Липецк, ул. Липовская, д. 4/3</t>
  </si>
  <si>
    <t>Грязинский район</t>
  </si>
  <si>
    <t>Дополнительный перечень работ (услуг) по капитальному ремонту на 2024 год</t>
  </si>
  <si>
    <t>г. Липецк, ул. Вермишева, д. 17/1</t>
  </si>
  <si>
    <t>г. Липецк, ул. Им. Мичурина, д. 12</t>
  </si>
  <si>
    <t>г. Липецк, ул. Вермишева, д. 17/2</t>
  </si>
  <si>
    <t>г. Липецк, ул. Сельскохозяйственная, д. 26</t>
  </si>
  <si>
    <t>город Елец</t>
  </si>
  <si>
    <t>Елецкий район</t>
  </si>
  <si>
    <t>Добровский район</t>
  </si>
  <si>
    <t>Долгоруковский район</t>
  </si>
  <si>
    <t>г. Чаплыгин, ул. Пушкина, д. 22</t>
  </si>
  <si>
    <t>Лебедянский район</t>
  </si>
  <si>
    <t>Чаплыгинский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</si>
</sst>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_-* #,##0.00_₽_-;\-* #,##0.00_₽_-;_-* &quot;-&quot;??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165" fontId="11" fillId="0" borderId="0" applyFont="0" applyFill="0" applyBorder="0" applyAlignment="0" applyProtection="0"/>
    <xf numFmtId="0" fontId="9" fillId="0" borderId="0"/>
    <xf numFmtId="0" fontId="11" fillId="0" borderId="0"/>
  </cellStyleXfs>
  <cellXfs count="1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13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" fontId="2" fillId="0" borderId="0" xfId="6" applyNumberFormat="1" applyFont="1" applyFill="1" applyAlignment="1">
      <alignment horizontal="center"/>
    </xf>
    <xf numFmtId="4" fontId="12" fillId="0" borderId="0" xfId="6" applyNumberFormat="1" applyFont="1" applyFill="1" applyAlignment="1">
      <alignment horizontal="center"/>
    </xf>
    <xf numFmtId="0" fontId="12" fillId="0" borderId="0" xfId="0" applyFont="1"/>
    <xf numFmtId="4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10" fillId="0" borderId="1" xfId="6" applyNumberFormat="1" applyFont="1" applyFill="1" applyBorder="1" applyAlignment="1">
      <alignment horizontal="center" vertical="center" textRotation="90" wrapText="1"/>
    </xf>
    <xf numFmtId="3" fontId="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4" fillId="0" borderId="1" xfId="6" applyNumberFormat="1" applyFont="1" applyFill="1" applyBorder="1" applyAlignment="1">
      <alignment horizontal="center" vertical="center" textRotation="90" wrapText="1"/>
    </xf>
    <xf numFmtId="4" fontId="4" fillId="0" borderId="1" xfId="6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vertical="center"/>
    </xf>
    <xf numFmtId="1" fontId="2" fillId="0" borderId="7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1" xfId="3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textRotation="90" wrapText="1"/>
    </xf>
    <xf numFmtId="4" fontId="4" fillId="0" borderId="1" xfId="6" applyNumberFormat="1" applyFont="1" applyFill="1" applyBorder="1" applyAlignment="1">
      <alignment horizontal="center" vertical="center" textRotation="90" wrapText="1"/>
    </xf>
    <xf numFmtId="4" fontId="4" fillId="0" borderId="1" xfId="6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textRotation="90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0" fontId="17" fillId="0" borderId="8" xfId="5" applyFont="1" applyBorder="1" applyAlignment="1">
      <alignment horizontal="center" vertical="center" wrapText="1"/>
    </xf>
  </cellXfs>
  <cellStyles count="9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2 2" xfId="5" xr:uid="{00000000-0005-0000-0000-000003000000}"/>
    <cellStyle name="Обычный 2 2 2" xfId="8" xr:uid="{463E9D4C-3A0E-4114-A260-C07318396C7B}"/>
    <cellStyle name="Обычный 3" xfId="1" xr:uid="{00000000-0005-0000-0000-000004000000}"/>
    <cellStyle name="Обычный 4" xfId="2" xr:uid="{00000000-0005-0000-0000-000005000000}"/>
    <cellStyle name="Обычный 5" xfId="7" xr:uid="{19AFF826-EE24-4718-BEF0-4FBAC940CBF5}"/>
    <cellStyle name="Финансовый 2" xfId="6" xr:uid="{4668AC17-E755-46BF-8BEA-DBA68C3B9AF3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C86E-40FF-4AAF-B8A1-2CF5D416C8E3}">
  <sheetPr>
    <pageSetUpPr fitToPage="1"/>
  </sheetPr>
  <dimension ref="A1:S825"/>
  <sheetViews>
    <sheetView view="pageBreakPreview" zoomScale="85" zoomScaleNormal="85" zoomScaleSheetLayoutView="85" workbookViewId="0">
      <selection activeCell="S1" sqref="S1:S1048576"/>
    </sheetView>
  </sheetViews>
  <sheetFormatPr defaultColWidth="9.140625" defaultRowHeight="15" x14ac:dyDescent="0.25"/>
  <cols>
    <col min="1" max="1" width="8" style="52" customWidth="1"/>
    <col min="2" max="2" width="48.5703125" style="52" customWidth="1"/>
    <col min="3" max="3" width="8.7109375" style="63" customWidth="1"/>
    <col min="4" max="4" width="8.42578125" style="63" customWidth="1"/>
    <col min="5" max="5" width="18.28515625" style="63" customWidth="1"/>
    <col min="6" max="7" width="6.42578125" style="63" customWidth="1"/>
    <col min="8" max="8" width="13.140625" style="64" customWidth="1"/>
    <col min="9" max="9" width="12.5703125" style="64" customWidth="1"/>
    <col min="10" max="10" width="12.42578125" style="65" customWidth="1"/>
    <col min="11" max="11" width="21.7109375" style="64" customWidth="1"/>
    <col min="12" max="12" width="12.140625" style="64" customWidth="1"/>
    <col min="13" max="13" width="20.85546875" style="64" customWidth="1"/>
    <col min="14" max="14" width="12.42578125" style="64" customWidth="1"/>
    <col min="15" max="15" width="18.5703125" style="64" customWidth="1"/>
    <col min="16" max="16" width="11" style="64" customWidth="1"/>
    <col min="17" max="17" width="12" style="64" customWidth="1"/>
    <col min="18" max="18" width="9.140625" style="63" customWidth="1"/>
    <col min="19" max="19" width="0" style="75" hidden="1" customWidth="1"/>
  </cols>
  <sheetData>
    <row r="1" spans="1:19" s="38" customFormat="1" ht="26.25" x14ac:dyDescent="0.4">
      <c r="A1" s="52"/>
      <c r="B1" s="122" t="s">
        <v>64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37"/>
    </row>
    <row r="2" spans="1:19" s="38" customFormat="1" ht="26.25" x14ac:dyDescent="0.4">
      <c r="A2" s="52"/>
      <c r="B2" s="122" t="s">
        <v>65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37"/>
    </row>
    <row r="3" spans="1:19" s="38" customFormat="1" ht="26.25" x14ac:dyDescent="0.4">
      <c r="A3" s="52"/>
      <c r="B3" s="122" t="s">
        <v>94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37"/>
    </row>
    <row r="4" spans="1:19" s="38" customFormat="1" ht="18.600000000000001" customHeight="1" x14ac:dyDescent="0.4">
      <c r="A4" s="52"/>
      <c r="B4" s="53"/>
      <c r="C4" s="54"/>
      <c r="D4" s="2"/>
      <c r="E4" s="55"/>
      <c r="F4" s="56"/>
      <c r="G4" s="57"/>
      <c r="H4" s="57"/>
      <c r="I4" s="34"/>
      <c r="J4" s="35"/>
      <c r="K4" s="35"/>
      <c r="L4" s="58"/>
      <c r="M4" s="58"/>
      <c r="N4" s="59"/>
      <c r="O4" s="59"/>
      <c r="P4" s="59"/>
      <c r="Q4" s="60"/>
      <c r="R4" s="61"/>
      <c r="S4" s="37"/>
    </row>
    <row r="5" spans="1:19" s="38" customFormat="1" ht="26.25" x14ac:dyDescent="0.4">
      <c r="A5" s="52"/>
      <c r="B5" s="53"/>
      <c r="C5" s="54"/>
      <c r="D5" s="2"/>
      <c r="E5" s="55"/>
      <c r="F5" s="56"/>
      <c r="G5" s="57"/>
      <c r="H5" s="57"/>
      <c r="I5" s="34"/>
      <c r="J5" s="35"/>
      <c r="K5" s="35"/>
      <c r="L5" s="58"/>
      <c r="M5" s="58"/>
      <c r="N5" s="58"/>
      <c r="O5" s="58"/>
      <c r="P5" s="33"/>
      <c r="Q5" s="62"/>
      <c r="R5" s="62" t="s">
        <v>66</v>
      </c>
      <c r="S5" s="37"/>
    </row>
    <row r="6" spans="1:19" s="38" customFormat="1" ht="25.9" customHeight="1" x14ac:dyDescent="0.4">
      <c r="A6" s="52"/>
      <c r="B6" s="121" t="s">
        <v>67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37"/>
    </row>
    <row r="7" spans="1:19" s="38" customFormat="1" ht="25.9" customHeight="1" x14ac:dyDescent="0.4">
      <c r="A7" s="52"/>
      <c r="B7" s="121" t="s">
        <v>98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37"/>
    </row>
    <row r="8" spans="1:19" s="38" customFormat="1" ht="22.5" customHeight="1" x14ac:dyDescent="0.4">
      <c r="A8" s="52"/>
      <c r="B8" s="121" t="s">
        <v>68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37"/>
    </row>
    <row r="9" spans="1:19" s="38" customFormat="1" x14ac:dyDescent="0.25">
      <c r="A9" s="52"/>
      <c r="B9" s="52"/>
      <c r="C9" s="63"/>
      <c r="D9" s="63"/>
      <c r="E9" s="63"/>
      <c r="F9" s="63"/>
      <c r="G9" s="63"/>
      <c r="H9" s="64"/>
      <c r="I9" s="64"/>
      <c r="J9" s="65"/>
      <c r="K9" s="64"/>
      <c r="L9" s="64"/>
      <c r="M9" s="64"/>
      <c r="N9" s="64"/>
      <c r="O9" s="64"/>
      <c r="P9" s="64"/>
      <c r="Q9" s="64"/>
      <c r="R9" s="63"/>
      <c r="S9" s="37"/>
    </row>
    <row r="10" spans="1:19" s="14" customFormat="1" ht="12.75" customHeight="1" x14ac:dyDescent="0.25">
      <c r="A10" s="110" t="s">
        <v>0</v>
      </c>
      <c r="B10" s="119" t="s">
        <v>17</v>
      </c>
      <c r="C10" s="120" t="s">
        <v>69</v>
      </c>
      <c r="D10" s="120"/>
      <c r="E10" s="112" t="s">
        <v>70</v>
      </c>
      <c r="F10" s="113" t="s">
        <v>1</v>
      </c>
      <c r="G10" s="113" t="s">
        <v>2</v>
      </c>
      <c r="H10" s="116" t="s">
        <v>71</v>
      </c>
      <c r="I10" s="116" t="s">
        <v>72</v>
      </c>
      <c r="J10" s="118" t="s">
        <v>73</v>
      </c>
      <c r="K10" s="115" t="s">
        <v>74</v>
      </c>
      <c r="L10" s="115"/>
      <c r="M10" s="115"/>
      <c r="N10" s="115"/>
      <c r="O10" s="115"/>
      <c r="P10" s="116" t="s">
        <v>75</v>
      </c>
      <c r="Q10" s="116" t="s">
        <v>76</v>
      </c>
      <c r="R10" s="111" t="s">
        <v>77</v>
      </c>
    </row>
    <row r="11" spans="1:19" s="14" customFormat="1" ht="12.75" customHeight="1" x14ac:dyDescent="0.25">
      <c r="A11" s="110"/>
      <c r="B11" s="119"/>
      <c r="C11" s="112" t="s">
        <v>78</v>
      </c>
      <c r="D11" s="113" t="s">
        <v>79</v>
      </c>
      <c r="E11" s="112"/>
      <c r="F11" s="113"/>
      <c r="G11" s="113"/>
      <c r="H11" s="117"/>
      <c r="I11" s="117"/>
      <c r="J11" s="118"/>
      <c r="K11" s="114" t="s">
        <v>80</v>
      </c>
      <c r="L11" s="115" t="s">
        <v>81</v>
      </c>
      <c r="M11" s="115"/>
      <c r="N11" s="115"/>
      <c r="O11" s="115"/>
      <c r="P11" s="116"/>
      <c r="Q11" s="116"/>
      <c r="R11" s="111"/>
    </row>
    <row r="12" spans="1:19" s="14" customFormat="1" ht="135" customHeight="1" x14ac:dyDescent="0.25">
      <c r="A12" s="110"/>
      <c r="B12" s="119"/>
      <c r="C12" s="112"/>
      <c r="D12" s="113"/>
      <c r="E12" s="112"/>
      <c r="F12" s="113"/>
      <c r="G12" s="113"/>
      <c r="H12" s="117"/>
      <c r="I12" s="117"/>
      <c r="J12" s="118"/>
      <c r="K12" s="114"/>
      <c r="L12" s="76" t="s">
        <v>82</v>
      </c>
      <c r="M12" s="66" t="s">
        <v>83</v>
      </c>
      <c r="N12" s="76" t="s">
        <v>84</v>
      </c>
      <c r="O12" s="76" t="s">
        <v>85</v>
      </c>
      <c r="P12" s="116"/>
      <c r="Q12" s="116"/>
      <c r="R12" s="111"/>
    </row>
    <row r="13" spans="1:19" s="14" customFormat="1" ht="12.75" customHeight="1" x14ac:dyDescent="0.25">
      <c r="A13" s="110"/>
      <c r="B13" s="119"/>
      <c r="C13" s="112"/>
      <c r="D13" s="113"/>
      <c r="E13" s="112"/>
      <c r="F13" s="113"/>
      <c r="G13" s="113"/>
      <c r="H13" s="78" t="s">
        <v>86</v>
      </c>
      <c r="I13" s="78" t="s">
        <v>86</v>
      </c>
      <c r="J13" s="67" t="s">
        <v>87</v>
      </c>
      <c r="K13" s="77" t="s">
        <v>47</v>
      </c>
      <c r="L13" s="77" t="s">
        <v>47</v>
      </c>
      <c r="M13" s="77" t="s">
        <v>47</v>
      </c>
      <c r="N13" s="77" t="s">
        <v>47</v>
      </c>
      <c r="O13" s="77" t="s">
        <v>47</v>
      </c>
      <c r="P13" s="78" t="s">
        <v>88</v>
      </c>
      <c r="Q13" s="78" t="s">
        <v>88</v>
      </c>
      <c r="R13" s="111"/>
    </row>
    <row r="14" spans="1:19" s="71" customFormat="1" ht="12.75" x14ac:dyDescent="0.2">
      <c r="A14" s="79">
        <v>1</v>
      </c>
      <c r="B14" s="68">
        <v>2</v>
      </c>
      <c r="C14" s="69">
        <v>3</v>
      </c>
      <c r="D14" s="70">
        <v>4</v>
      </c>
      <c r="E14" s="69">
        <v>5</v>
      </c>
      <c r="F14" s="70">
        <v>6</v>
      </c>
      <c r="G14" s="69">
        <v>7</v>
      </c>
      <c r="H14" s="70">
        <v>8</v>
      </c>
      <c r="I14" s="69">
        <v>9</v>
      </c>
      <c r="J14" s="67">
        <v>10</v>
      </c>
      <c r="K14" s="69">
        <v>11</v>
      </c>
      <c r="L14" s="70">
        <v>12</v>
      </c>
      <c r="M14" s="69">
        <v>13</v>
      </c>
      <c r="N14" s="70">
        <v>14</v>
      </c>
      <c r="O14" s="69">
        <v>15</v>
      </c>
      <c r="P14" s="70">
        <v>16</v>
      </c>
      <c r="Q14" s="69">
        <v>17</v>
      </c>
      <c r="R14" s="70">
        <v>18</v>
      </c>
    </row>
    <row r="15" spans="1:19" ht="24.95" customHeight="1" x14ac:dyDescent="0.25">
      <c r="A15" s="124" t="s">
        <v>61</v>
      </c>
      <c r="B15" s="125"/>
      <c r="C15" s="24" t="s">
        <v>56</v>
      </c>
      <c r="D15" s="24" t="s">
        <v>56</v>
      </c>
      <c r="E15" s="24" t="s">
        <v>56</v>
      </c>
      <c r="F15" s="24" t="s">
        <v>56</v>
      </c>
      <c r="G15" s="24" t="s">
        <v>56</v>
      </c>
      <c r="H15" s="26">
        <f t="shared" ref="H15:O15" si="0">H17+H279+H548</f>
        <v>3497512.7999999989</v>
      </c>
      <c r="I15" s="26">
        <f t="shared" si="0"/>
        <v>2802893.7998000006</v>
      </c>
      <c r="J15" s="72">
        <f t="shared" si="0"/>
        <v>127832</v>
      </c>
      <c r="K15" s="26">
        <f t="shared" si="0"/>
        <v>8160790784.2400007</v>
      </c>
      <c r="L15" s="26">
        <f t="shared" si="0"/>
        <v>0</v>
      </c>
      <c r="M15" s="26">
        <f t="shared" si="0"/>
        <v>1064999999.9999998</v>
      </c>
      <c r="N15" s="26">
        <f t="shared" si="0"/>
        <v>0</v>
      </c>
      <c r="O15" s="26">
        <f t="shared" si="0"/>
        <v>7095790784.2400017</v>
      </c>
      <c r="P15" s="26">
        <f>K15/I15</f>
        <v>2911.559041167493</v>
      </c>
      <c r="Q15" s="26">
        <f>MAX(Q16:Q825)</f>
        <v>37667</v>
      </c>
      <c r="R15" s="24" t="s">
        <v>56</v>
      </c>
      <c r="S15" s="43" t="s">
        <v>56</v>
      </c>
    </row>
    <row r="16" spans="1:19" ht="24.95" customHeight="1" x14ac:dyDescent="0.25">
      <c r="A16" s="124" t="s">
        <v>798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6"/>
      <c r="R16" s="24"/>
      <c r="S16" s="43" t="s">
        <v>56</v>
      </c>
    </row>
    <row r="17" spans="1:19" ht="24.95" customHeight="1" x14ac:dyDescent="0.25">
      <c r="A17" s="83" t="s">
        <v>39</v>
      </c>
      <c r="B17" s="95"/>
      <c r="C17" s="24" t="s">
        <v>56</v>
      </c>
      <c r="D17" s="24" t="s">
        <v>56</v>
      </c>
      <c r="E17" s="24" t="s">
        <v>56</v>
      </c>
      <c r="F17" s="24" t="s">
        <v>56</v>
      </c>
      <c r="G17" s="24" t="s">
        <v>56</v>
      </c>
      <c r="H17" s="26">
        <f t="shared" ref="H17:O17" si="1">H18+H20+H31+H33+H36+H38+H40+H75+H83+H86+H88+H93+H98+H251+H259+H262+H264+H270</f>
        <v>1129565.0699999998</v>
      </c>
      <c r="I17" s="26">
        <f t="shared" si="1"/>
        <v>920805.79989999987</v>
      </c>
      <c r="J17" s="72">
        <f t="shared" si="1"/>
        <v>46305</v>
      </c>
      <c r="K17" s="26">
        <f t="shared" si="1"/>
        <v>2321015046.249999</v>
      </c>
      <c r="L17" s="26">
        <f t="shared" si="1"/>
        <v>0</v>
      </c>
      <c r="M17" s="26">
        <f t="shared" si="1"/>
        <v>100000000.00000003</v>
      </c>
      <c r="N17" s="26">
        <f t="shared" si="1"/>
        <v>0</v>
      </c>
      <c r="O17" s="26">
        <f t="shared" si="1"/>
        <v>2221015046.2499986</v>
      </c>
      <c r="P17" s="26">
        <f t="shared" ref="P17:P79" si="2">K17/I17</f>
        <v>2520.6346946360054</v>
      </c>
      <c r="Q17" s="26">
        <f>MAX(Q18:Q277)</f>
        <v>37667</v>
      </c>
      <c r="R17" s="24" t="s">
        <v>56</v>
      </c>
      <c r="S17" s="43" t="s">
        <v>56</v>
      </c>
    </row>
    <row r="18" spans="1:19" ht="24.95" customHeight="1" x14ac:dyDescent="0.25">
      <c r="A18" s="87" t="s">
        <v>19</v>
      </c>
      <c r="B18" s="95"/>
      <c r="C18" s="24" t="s">
        <v>56</v>
      </c>
      <c r="D18" s="24" t="s">
        <v>56</v>
      </c>
      <c r="E18" s="24" t="s">
        <v>56</v>
      </c>
      <c r="F18" s="24" t="s">
        <v>56</v>
      </c>
      <c r="G18" s="24" t="s">
        <v>56</v>
      </c>
      <c r="H18" s="26">
        <f>SUM(H19)</f>
        <v>419.9</v>
      </c>
      <c r="I18" s="26">
        <f t="shared" ref="I18:K18" si="3">SUM(I19)</f>
        <v>337.1</v>
      </c>
      <c r="J18" s="72">
        <f t="shared" si="3"/>
        <v>20</v>
      </c>
      <c r="K18" s="26">
        <f t="shared" si="3"/>
        <v>5770935.0800000001</v>
      </c>
      <c r="L18" s="26">
        <f t="shared" ref="L18" si="4">SUM(L19)</f>
        <v>0</v>
      </c>
      <c r="M18" s="26">
        <f t="shared" ref="M18" si="5">SUM(M19)</f>
        <v>0</v>
      </c>
      <c r="N18" s="26">
        <f t="shared" ref="N18" si="6">SUM(N19)</f>
        <v>0</v>
      </c>
      <c r="O18" s="26">
        <f t="shared" ref="O18" si="7">SUM(O19)</f>
        <v>5770935.0800000001</v>
      </c>
      <c r="P18" s="26">
        <f t="shared" si="2"/>
        <v>17119.356511420941</v>
      </c>
      <c r="Q18" s="26">
        <f>MAX(Q19)</f>
        <v>24735.97</v>
      </c>
      <c r="R18" s="24" t="s">
        <v>56</v>
      </c>
      <c r="S18" s="43" t="s">
        <v>56</v>
      </c>
    </row>
    <row r="19" spans="1:19" ht="24.95" customHeight="1" x14ac:dyDescent="0.25">
      <c r="A19" s="6">
        <v>1</v>
      </c>
      <c r="B19" s="96" t="s">
        <v>99</v>
      </c>
      <c r="C19" s="1">
        <v>1967</v>
      </c>
      <c r="D19" s="1">
        <v>2007</v>
      </c>
      <c r="E19" s="80" t="s">
        <v>89</v>
      </c>
      <c r="F19" s="1">
        <v>2</v>
      </c>
      <c r="G19" s="1">
        <v>2</v>
      </c>
      <c r="H19" s="21">
        <v>419.9</v>
      </c>
      <c r="I19" s="21">
        <v>337.1</v>
      </c>
      <c r="J19" s="22">
        <v>20</v>
      </c>
      <c r="K19" s="21">
        <f>'прил 2'!C14</f>
        <v>5770935.0800000001</v>
      </c>
      <c r="L19" s="21">
        <v>0</v>
      </c>
      <c r="M19" s="21">
        <v>0</v>
      </c>
      <c r="N19" s="21">
        <v>0</v>
      </c>
      <c r="O19" s="21">
        <f>K19-L19-M19-N19</f>
        <v>5770935.0800000001</v>
      </c>
      <c r="P19" s="21">
        <f t="shared" si="2"/>
        <v>17119.356511420941</v>
      </c>
      <c r="Q19" s="21">
        <v>24735.97</v>
      </c>
      <c r="R19" s="73" t="s">
        <v>95</v>
      </c>
      <c r="S19" s="8">
        <v>37621</v>
      </c>
    </row>
    <row r="20" spans="1:19" ht="24.95" customHeight="1" x14ac:dyDescent="0.25">
      <c r="A20" s="88" t="s">
        <v>20</v>
      </c>
      <c r="B20" s="96"/>
      <c r="C20" s="24" t="s">
        <v>56</v>
      </c>
      <c r="D20" s="24" t="s">
        <v>56</v>
      </c>
      <c r="E20" s="24" t="s">
        <v>56</v>
      </c>
      <c r="F20" s="24" t="s">
        <v>56</v>
      </c>
      <c r="G20" s="24" t="s">
        <v>56</v>
      </c>
      <c r="H20" s="26">
        <f>SUM(H21:H30)</f>
        <v>33339.97</v>
      </c>
      <c r="I20" s="26">
        <f t="shared" ref="I20:K20" si="8">SUM(I21:I30)</f>
        <v>26604</v>
      </c>
      <c r="J20" s="72">
        <f t="shared" si="8"/>
        <v>1125</v>
      </c>
      <c r="K20" s="26">
        <f t="shared" si="8"/>
        <v>96072412.719999999</v>
      </c>
      <c r="L20" s="26">
        <f t="shared" ref="L20" si="9">SUM(L21:L30)</f>
        <v>0</v>
      </c>
      <c r="M20" s="26">
        <f t="shared" ref="M20" si="10">SUM(M21:M30)</f>
        <v>2099861.87</v>
      </c>
      <c r="N20" s="26">
        <f t="shared" ref="N20" si="11">SUM(N21:N30)</f>
        <v>0</v>
      </c>
      <c r="O20" s="26">
        <f t="shared" ref="O20" si="12">SUM(O21:O30)</f>
        <v>93972550.849999994</v>
      </c>
      <c r="P20" s="26">
        <f t="shared" si="2"/>
        <v>3611.2018012328972</v>
      </c>
      <c r="Q20" s="26">
        <f>MAX(Q21:Q30)</f>
        <v>18968</v>
      </c>
      <c r="R20" s="24" t="s">
        <v>56</v>
      </c>
      <c r="S20" s="43" t="s">
        <v>56</v>
      </c>
    </row>
    <row r="21" spans="1:19" ht="24.95" customHeight="1" x14ac:dyDescent="0.25">
      <c r="A21" s="6">
        <v>2</v>
      </c>
      <c r="B21" s="96" t="s">
        <v>100</v>
      </c>
      <c r="C21" s="1">
        <v>1960</v>
      </c>
      <c r="D21" s="1">
        <v>2019</v>
      </c>
      <c r="E21" s="80" t="s">
        <v>89</v>
      </c>
      <c r="F21" s="1">
        <v>3</v>
      </c>
      <c r="G21" s="1">
        <v>3</v>
      </c>
      <c r="H21" s="21">
        <v>1658.05</v>
      </c>
      <c r="I21" s="21">
        <v>1510.4</v>
      </c>
      <c r="J21" s="22">
        <v>58</v>
      </c>
      <c r="K21" s="21">
        <f>'прил 2'!C16</f>
        <v>8830772.5099999998</v>
      </c>
      <c r="L21" s="21">
        <v>0</v>
      </c>
      <c r="M21" s="21">
        <v>0</v>
      </c>
      <c r="N21" s="21">
        <v>0</v>
      </c>
      <c r="O21" s="21">
        <f t="shared" ref="O21:O82" si="13">K21-L21-M21-N21</f>
        <v>8830772.5099999998</v>
      </c>
      <c r="P21" s="21">
        <f t="shared" si="2"/>
        <v>5846.6449351165247</v>
      </c>
      <c r="Q21" s="21">
        <v>10879</v>
      </c>
      <c r="R21" s="73" t="s">
        <v>95</v>
      </c>
      <c r="S21" s="8">
        <v>42369</v>
      </c>
    </row>
    <row r="22" spans="1:19" ht="24.95" customHeight="1" x14ac:dyDescent="0.25">
      <c r="A22" s="6">
        <v>3</v>
      </c>
      <c r="B22" s="96" t="s">
        <v>101</v>
      </c>
      <c r="C22" s="1">
        <v>1962</v>
      </c>
      <c r="D22" s="1">
        <v>2008</v>
      </c>
      <c r="E22" s="80" t="s">
        <v>89</v>
      </c>
      <c r="F22" s="1">
        <v>3</v>
      </c>
      <c r="G22" s="1">
        <v>2</v>
      </c>
      <c r="H22" s="21">
        <v>2090.44</v>
      </c>
      <c r="I22" s="21">
        <v>1432.4</v>
      </c>
      <c r="J22" s="22">
        <v>48</v>
      </c>
      <c r="K22" s="21">
        <f>'прил 2'!C17</f>
        <v>9024390.3800000008</v>
      </c>
      <c r="L22" s="21">
        <v>0</v>
      </c>
      <c r="M22" s="21">
        <v>0</v>
      </c>
      <c r="N22" s="21">
        <v>0</v>
      </c>
      <c r="O22" s="21">
        <f t="shared" si="13"/>
        <v>9024390.3800000008</v>
      </c>
      <c r="P22" s="21">
        <f t="shared" si="2"/>
        <v>6300.1887601228709</v>
      </c>
      <c r="Q22" s="21">
        <v>11189.97</v>
      </c>
      <c r="R22" s="73" t="s">
        <v>95</v>
      </c>
      <c r="S22" s="8">
        <v>39979</v>
      </c>
    </row>
    <row r="23" spans="1:19" ht="24.95" customHeight="1" x14ac:dyDescent="0.25">
      <c r="A23" s="6">
        <v>4</v>
      </c>
      <c r="B23" s="96" t="s">
        <v>102</v>
      </c>
      <c r="C23" s="1">
        <v>1975</v>
      </c>
      <c r="D23" s="1"/>
      <c r="E23" s="1" t="s">
        <v>90</v>
      </c>
      <c r="F23" s="1">
        <v>5</v>
      </c>
      <c r="G23" s="1">
        <v>4</v>
      </c>
      <c r="H23" s="21">
        <v>2999.7</v>
      </c>
      <c r="I23" s="21">
        <v>2702.91</v>
      </c>
      <c r="J23" s="22">
        <v>110</v>
      </c>
      <c r="K23" s="21">
        <f>'прил 2'!C18</f>
        <v>6543166.8799999999</v>
      </c>
      <c r="L23" s="21">
        <v>0</v>
      </c>
      <c r="M23" s="21">
        <v>0</v>
      </c>
      <c r="N23" s="21">
        <v>0</v>
      </c>
      <c r="O23" s="21">
        <f t="shared" si="13"/>
        <v>6543166.8799999999</v>
      </c>
      <c r="P23" s="21">
        <f t="shared" si="2"/>
        <v>2420.7860713083305</v>
      </c>
      <c r="Q23" s="21">
        <v>5424.41</v>
      </c>
      <c r="R23" s="73" t="s">
        <v>95</v>
      </c>
      <c r="S23" s="8">
        <v>42303</v>
      </c>
    </row>
    <row r="24" spans="1:19" ht="24.95" customHeight="1" x14ac:dyDescent="0.25">
      <c r="A24" s="6">
        <v>5</v>
      </c>
      <c r="B24" s="96" t="s">
        <v>103</v>
      </c>
      <c r="C24" s="1">
        <v>1975</v>
      </c>
      <c r="D24" s="1"/>
      <c r="E24" s="80" t="s">
        <v>89</v>
      </c>
      <c r="F24" s="1">
        <v>5</v>
      </c>
      <c r="G24" s="1">
        <v>4</v>
      </c>
      <c r="H24" s="21">
        <v>3662.7</v>
      </c>
      <c r="I24" s="21">
        <v>3307.64</v>
      </c>
      <c r="J24" s="22">
        <v>119</v>
      </c>
      <c r="K24" s="21">
        <f>'прил 2'!C19</f>
        <v>25503122.650000002</v>
      </c>
      <c r="L24" s="21">
        <v>0</v>
      </c>
      <c r="M24" s="21">
        <v>0</v>
      </c>
      <c r="N24" s="21">
        <v>0</v>
      </c>
      <c r="O24" s="21">
        <f t="shared" si="13"/>
        <v>25503122.650000002</v>
      </c>
      <c r="P24" s="21">
        <f t="shared" si="2"/>
        <v>7710.3683139640361</v>
      </c>
      <c r="Q24" s="21">
        <v>18968</v>
      </c>
      <c r="R24" s="73" t="s">
        <v>95</v>
      </c>
      <c r="S24" s="8">
        <v>42308</v>
      </c>
    </row>
    <row r="25" spans="1:19" ht="24.95" customHeight="1" x14ac:dyDescent="0.25">
      <c r="A25" s="6">
        <v>6</v>
      </c>
      <c r="B25" s="96" t="s">
        <v>104</v>
      </c>
      <c r="C25" s="1">
        <v>1977</v>
      </c>
      <c r="D25" s="1"/>
      <c r="E25" s="1" t="s">
        <v>90</v>
      </c>
      <c r="F25" s="1">
        <v>5</v>
      </c>
      <c r="G25" s="1">
        <v>4</v>
      </c>
      <c r="H25" s="21">
        <v>2982</v>
      </c>
      <c r="I25" s="21">
        <v>2664</v>
      </c>
      <c r="J25" s="22">
        <v>104</v>
      </c>
      <c r="K25" s="21">
        <f>'прил 2'!C20</f>
        <v>10508049.65</v>
      </c>
      <c r="L25" s="21">
        <v>0</v>
      </c>
      <c r="M25" s="21">
        <v>0</v>
      </c>
      <c r="N25" s="21">
        <v>0</v>
      </c>
      <c r="O25" s="21">
        <f t="shared" si="13"/>
        <v>10508049.65</v>
      </c>
      <c r="P25" s="21">
        <f t="shared" si="2"/>
        <v>3944.4630818318319</v>
      </c>
      <c r="Q25" s="21">
        <v>5424.41</v>
      </c>
      <c r="R25" s="73" t="s">
        <v>95</v>
      </c>
      <c r="S25" s="8">
        <v>41102</v>
      </c>
    </row>
    <row r="26" spans="1:19" ht="24.95" customHeight="1" x14ac:dyDescent="0.25">
      <c r="A26" s="6">
        <v>7</v>
      </c>
      <c r="B26" s="96" t="s">
        <v>105</v>
      </c>
      <c r="C26" s="1">
        <v>1986</v>
      </c>
      <c r="D26" s="1">
        <v>2018</v>
      </c>
      <c r="E26" s="1" t="s">
        <v>90</v>
      </c>
      <c r="F26" s="1">
        <v>9</v>
      </c>
      <c r="G26" s="1">
        <v>1</v>
      </c>
      <c r="H26" s="21">
        <v>5455.1</v>
      </c>
      <c r="I26" s="21">
        <v>4030.01</v>
      </c>
      <c r="J26" s="22">
        <v>236</v>
      </c>
      <c r="K26" s="21">
        <f>'прил 2'!C21</f>
        <v>4330879.92</v>
      </c>
      <c r="L26" s="21">
        <v>0</v>
      </c>
      <c r="M26" s="21">
        <v>0</v>
      </c>
      <c r="N26" s="21">
        <v>0</v>
      </c>
      <c r="O26" s="21">
        <f t="shared" si="13"/>
        <v>4330879.92</v>
      </c>
      <c r="P26" s="21">
        <f t="shared" si="2"/>
        <v>1074.6573631330939</v>
      </c>
      <c r="Q26" s="21">
        <v>2072.16</v>
      </c>
      <c r="R26" s="73" t="s">
        <v>95</v>
      </c>
      <c r="S26" s="8">
        <v>37817</v>
      </c>
    </row>
    <row r="27" spans="1:19" ht="24.95" customHeight="1" x14ac:dyDescent="0.25">
      <c r="A27" s="6">
        <v>8</v>
      </c>
      <c r="B27" s="96" t="s">
        <v>106</v>
      </c>
      <c r="C27" s="1">
        <v>1990</v>
      </c>
      <c r="D27" s="1"/>
      <c r="E27" s="1" t="s">
        <v>90</v>
      </c>
      <c r="F27" s="1">
        <v>5</v>
      </c>
      <c r="G27" s="1">
        <v>3</v>
      </c>
      <c r="H27" s="21">
        <v>4252.6000000000004</v>
      </c>
      <c r="I27" s="21">
        <v>3186.71</v>
      </c>
      <c r="J27" s="22">
        <v>135</v>
      </c>
      <c r="K27" s="21">
        <f>'прил 2'!C22</f>
        <v>8078804.8599999994</v>
      </c>
      <c r="L27" s="21">
        <v>0</v>
      </c>
      <c r="M27" s="21">
        <v>0</v>
      </c>
      <c r="N27" s="21">
        <v>0</v>
      </c>
      <c r="O27" s="21">
        <f t="shared" si="13"/>
        <v>8078804.8599999994</v>
      </c>
      <c r="P27" s="21">
        <f t="shared" si="2"/>
        <v>2535.1553357538023</v>
      </c>
      <c r="Q27" s="21">
        <v>5424.41</v>
      </c>
      <c r="R27" s="73" t="s">
        <v>95</v>
      </c>
      <c r="S27" s="8">
        <v>42350</v>
      </c>
    </row>
    <row r="28" spans="1:19" ht="24.95" customHeight="1" x14ac:dyDescent="0.25">
      <c r="A28" s="6">
        <v>9</v>
      </c>
      <c r="B28" s="96" t="s">
        <v>107</v>
      </c>
      <c r="C28" s="1">
        <v>1992</v>
      </c>
      <c r="D28" s="1"/>
      <c r="E28" s="1" t="s">
        <v>90</v>
      </c>
      <c r="F28" s="1">
        <v>9</v>
      </c>
      <c r="G28" s="1">
        <v>3</v>
      </c>
      <c r="H28" s="21">
        <v>8057.68</v>
      </c>
      <c r="I28" s="21">
        <v>6085.83</v>
      </c>
      <c r="J28" s="22">
        <v>257</v>
      </c>
      <c r="K28" s="21">
        <f>'прил 2'!C23</f>
        <v>8685837.1899999995</v>
      </c>
      <c r="L28" s="21">
        <v>0</v>
      </c>
      <c r="M28" s="21">
        <v>2099861.87</v>
      </c>
      <c r="N28" s="21">
        <v>0</v>
      </c>
      <c r="O28" s="21">
        <f t="shared" si="13"/>
        <v>6585975.3199999994</v>
      </c>
      <c r="P28" s="21">
        <f t="shared" si="2"/>
        <v>1427.2231051475312</v>
      </c>
      <c r="Q28" s="21">
        <v>1427.2231051475312</v>
      </c>
      <c r="R28" s="73" t="s">
        <v>95</v>
      </c>
      <c r="S28" s="8">
        <v>40325</v>
      </c>
    </row>
    <row r="29" spans="1:19" ht="24.95" customHeight="1" x14ac:dyDescent="0.25">
      <c r="A29" s="6">
        <v>10</v>
      </c>
      <c r="B29" s="96" t="s">
        <v>108</v>
      </c>
      <c r="C29" s="1">
        <v>1961</v>
      </c>
      <c r="D29" s="1">
        <v>2019</v>
      </c>
      <c r="E29" s="80" t="s">
        <v>89</v>
      </c>
      <c r="F29" s="1">
        <v>4</v>
      </c>
      <c r="G29" s="1">
        <v>4</v>
      </c>
      <c r="H29" s="21">
        <v>1741.8</v>
      </c>
      <c r="I29" s="21">
        <v>1288.3</v>
      </c>
      <c r="J29" s="22">
        <v>41</v>
      </c>
      <c r="K29" s="21">
        <f>'прил 2'!C24</f>
        <v>13357047.76</v>
      </c>
      <c r="L29" s="21">
        <v>0</v>
      </c>
      <c r="M29" s="21">
        <v>0</v>
      </c>
      <c r="N29" s="21">
        <v>0</v>
      </c>
      <c r="O29" s="21">
        <f t="shared" si="13"/>
        <v>13357047.76</v>
      </c>
      <c r="P29" s="21">
        <f t="shared" si="2"/>
        <v>10367.963797252192</v>
      </c>
      <c r="Q29" s="21">
        <v>18194.68</v>
      </c>
      <c r="R29" s="73" t="s">
        <v>95</v>
      </c>
      <c r="S29" s="8">
        <v>41438</v>
      </c>
    </row>
    <row r="30" spans="1:19" ht="24.95" customHeight="1" x14ac:dyDescent="0.25">
      <c r="A30" s="6">
        <v>11</v>
      </c>
      <c r="B30" s="96" t="s">
        <v>109</v>
      </c>
      <c r="C30" s="1">
        <v>1955</v>
      </c>
      <c r="D30" s="1">
        <v>2018</v>
      </c>
      <c r="E30" s="80" t="s">
        <v>89</v>
      </c>
      <c r="F30" s="1">
        <v>2</v>
      </c>
      <c r="G30" s="1">
        <v>2</v>
      </c>
      <c r="H30" s="21">
        <v>439.9</v>
      </c>
      <c r="I30" s="21">
        <v>395.8</v>
      </c>
      <c r="J30" s="22">
        <v>17</v>
      </c>
      <c r="K30" s="21">
        <f>'прил 2'!C25</f>
        <v>1210340.92</v>
      </c>
      <c r="L30" s="21">
        <v>0</v>
      </c>
      <c r="M30" s="21">
        <v>0</v>
      </c>
      <c r="N30" s="21">
        <v>0</v>
      </c>
      <c r="O30" s="21">
        <f t="shared" si="13"/>
        <v>1210340.92</v>
      </c>
      <c r="P30" s="21">
        <f t="shared" si="2"/>
        <v>3057.9608893380491</v>
      </c>
      <c r="Q30" s="21">
        <v>10879</v>
      </c>
      <c r="R30" s="73" t="s">
        <v>95</v>
      </c>
      <c r="S30" s="8">
        <v>40252</v>
      </c>
    </row>
    <row r="31" spans="1:19" ht="24.95" customHeight="1" x14ac:dyDescent="0.25">
      <c r="A31" s="87" t="s">
        <v>21</v>
      </c>
      <c r="B31" s="96"/>
      <c r="C31" s="24" t="s">
        <v>56</v>
      </c>
      <c r="D31" s="24" t="s">
        <v>56</v>
      </c>
      <c r="E31" s="24" t="s">
        <v>56</v>
      </c>
      <c r="F31" s="24" t="s">
        <v>56</v>
      </c>
      <c r="G31" s="24" t="s">
        <v>56</v>
      </c>
      <c r="H31" s="26">
        <f>SUM(H32)</f>
        <v>786.6</v>
      </c>
      <c r="I31" s="26">
        <f t="shared" ref="I31:K31" si="14">SUM(I32)</f>
        <v>699.06</v>
      </c>
      <c r="J31" s="72">
        <f t="shared" si="14"/>
        <v>29</v>
      </c>
      <c r="K31" s="26">
        <f t="shared" si="14"/>
        <v>5440702.9199999999</v>
      </c>
      <c r="L31" s="26">
        <f t="shared" ref="L31" si="15">SUM(L32)</f>
        <v>0</v>
      </c>
      <c r="M31" s="26">
        <f t="shared" ref="M31" si="16">SUM(M32)</f>
        <v>0</v>
      </c>
      <c r="N31" s="26">
        <f t="shared" ref="N31" si="17">SUM(N32)</f>
        <v>0</v>
      </c>
      <c r="O31" s="26">
        <f t="shared" ref="O31" si="18">SUM(O32)</f>
        <v>5440702.9199999999</v>
      </c>
      <c r="P31" s="26">
        <f t="shared" si="2"/>
        <v>7782.8840442880446</v>
      </c>
      <c r="Q31" s="26">
        <f>MAX(Q32)</f>
        <v>11925</v>
      </c>
      <c r="R31" s="24" t="s">
        <v>56</v>
      </c>
      <c r="S31" s="43" t="s">
        <v>56</v>
      </c>
    </row>
    <row r="32" spans="1:19" ht="24.95" customHeight="1" x14ac:dyDescent="0.25">
      <c r="A32" s="6">
        <v>12</v>
      </c>
      <c r="B32" s="96" t="s">
        <v>110</v>
      </c>
      <c r="C32" s="1">
        <v>1973</v>
      </c>
      <c r="D32" s="1"/>
      <c r="E32" s="80" t="s">
        <v>89</v>
      </c>
      <c r="F32" s="1">
        <v>2</v>
      </c>
      <c r="G32" s="1">
        <v>2</v>
      </c>
      <c r="H32" s="21">
        <v>786.6</v>
      </c>
      <c r="I32" s="21">
        <v>699.06</v>
      </c>
      <c r="J32" s="22">
        <v>29</v>
      </c>
      <c r="K32" s="21">
        <f>'прил 2'!C27</f>
        <v>5440702.9199999999</v>
      </c>
      <c r="L32" s="21">
        <v>0</v>
      </c>
      <c r="M32" s="21">
        <v>0</v>
      </c>
      <c r="N32" s="21">
        <v>0</v>
      </c>
      <c r="O32" s="21">
        <f t="shared" si="13"/>
        <v>5440702.9199999999</v>
      </c>
      <c r="P32" s="21">
        <f t="shared" si="2"/>
        <v>7782.8840442880446</v>
      </c>
      <c r="Q32" s="21">
        <v>11925</v>
      </c>
      <c r="R32" s="73" t="s">
        <v>95</v>
      </c>
      <c r="S32" s="8">
        <v>37450</v>
      </c>
    </row>
    <row r="33" spans="1:19" ht="24.95" customHeight="1" x14ac:dyDescent="0.25">
      <c r="A33" s="87" t="s">
        <v>22</v>
      </c>
      <c r="B33" s="96"/>
      <c r="C33" s="24" t="s">
        <v>56</v>
      </c>
      <c r="D33" s="24" t="s">
        <v>56</v>
      </c>
      <c r="E33" s="24" t="s">
        <v>56</v>
      </c>
      <c r="F33" s="24" t="s">
        <v>56</v>
      </c>
      <c r="G33" s="24" t="s">
        <v>56</v>
      </c>
      <c r="H33" s="26">
        <f>SUM(H34:H35)</f>
        <v>1565.52</v>
      </c>
      <c r="I33" s="26">
        <f t="shared" ref="I33:K33" si="19">SUM(I34:I35)</f>
        <v>1423.1999999999998</v>
      </c>
      <c r="J33" s="72">
        <f t="shared" si="19"/>
        <v>65</v>
      </c>
      <c r="K33" s="26">
        <f t="shared" si="19"/>
        <v>8610008.8900000006</v>
      </c>
      <c r="L33" s="26">
        <f t="shared" ref="L33" si="20">SUM(L34:L35)</f>
        <v>0</v>
      </c>
      <c r="M33" s="26">
        <f t="shared" ref="M33" si="21">SUM(M34:M35)</f>
        <v>0</v>
      </c>
      <c r="N33" s="26">
        <f t="shared" ref="N33" si="22">SUM(N34:N35)</f>
        <v>0</v>
      </c>
      <c r="O33" s="26">
        <f t="shared" ref="O33" si="23">SUM(O34:O35)</f>
        <v>8610008.8900000006</v>
      </c>
      <c r="P33" s="26">
        <f t="shared" si="2"/>
        <v>6049.7532953906702</v>
      </c>
      <c r="Q33" s="26">
        <f>MAX(Q34:Q35)</f>
        <v>11017</v>
      </c>
      <c r="R33" s="24" t="s">
        <v>56</v>
      </c>
      <c r="S33" s="43" t="s">
        <v>56</v>
      </c>
    </row>
    <row r="34" spans="1:19" ht="24.95" customHeight="1" x14ac:dyDescent="0.25">
      <c r="A34" s="6">
        <v>13</v>
      </c>
      <c r="B34" s="96" t="s">
        <v>111</v>
      </c>
      <c r="C34" s="1">
        <v>1989</v>
      </c>
      <c r="D34" s="1"/>
      <c r="E34" s="80" t="s">
        <v>89</v>
      </c>
      <c r="F34" s="1">
        <v>2</v>
      </c>
      <c r="G34" s="1">
        <v>2</v>
      </c>
      <c r="H34" s="21">
        <v>933.13</v>
      </c>
      <c r="I34" s="21">
        <v>848.3</v>
      </c>
      <c r="J34" s="22">
        <v>33</v>
      </c>
      <c r="K34" s="21">
        <f>'прил 2'!C29</f>
        <v>5929545.4000000004</v>
      </c>
      <c r="L34" s="21">
        <v>0</v>
      </c>
      <c r="M34" s="21">
        <v>0</v>
      </c>
      <c r="N34" s="21">
        <v>0</v>
      </c>
      <c r="O34" s="21">
        <f t="shared" si="13"/>
        <v>5929545.4000000004</v>
      </c>
      <c r="P34" s="21">
        <f t="shared" si="2"/>
        <v>6989.9155958976789</v>
      </c>
      <c r="Q34" s="21">
        <v>11017</v>
      </c>
      <c r="R34" s="73" t="s">
        <v>95</v>
      </c>
      <c r="S34" s="8">
        <v>37852</v>
      </c>
    </row>
    <row r="35" spans="1:19" ht="24.95" customHeight="1" x14ac:dyDescent="0.25">
      <c r="A35" s="6">
        <v>14</v>
      </c>
      <c r="B35" s="96" t="s">
        <v>112</v>
      </c>
      <c r="C35" s="1">
        <v>1984</v>
      </c>
      <c r="D35" s="1"/>
      <c r="E35" s="80" t="s">
        <v>89</v>
      </c>
      <c r="F35" s="1">
        <v>2</v>
      </c>
      <c r="G35" s="1">
        <v>2</v>
      </c>
      <c r="H35" s="21">
        <v>632.39</v>
      </c>
      <c r="I35" s="21">
        <v>574.9</v>
      </c>
      <c r="J35" s="22">
        <v>32</v>
      </c>
      <c r="K35" s="21">
        <f>'прил 2'!C30</f>
        <v>2680463.4899999998</v>
      </c>
      <c r="L35" s="21">
        <v>0</v>
      </c>
      <c r="M35" s="21">
        <v>0</v>
      </c>
      <c r="N35" s="21">
        <v>0</v>
      </c>
      <c r="O35" s="21">
        <f t="shared" si="13"/>
        <v>2680463.4899999998</v>
      </c>
      <c r="P35" s="21">
        <f t="shared" si="2"/>
        <v>4662.4865020003481</v>
      </c>
      <c r="Q35" s="21">
        <v>8612</v>
      </c>
      <c r="R35" s="73" t="s">
        <v>95</v>
      </c>
      <c r="S35" s="8">
        <v>42239</v>
      </c>
    </row>
    <row r="36" spans="1:19" ht="24.95" customHeight="1" x14ac:dyDescent="0.25">
      <c r="A36" s="81" t="s">
        <v>23</v>
      </c>
      <c r="B36" s="96"/>
      <c r="C36" s="24" t="s">
        <v>56</v>
      </c>
      <c r="D36" s="24" t="s">
        <v>56</v>
      </c>
      <c r="E36" s="24" t="s">
        <v>56</v>
      </c>
      <c r="F36" s="24" t="s">
        <v>56</v>
      </c>
      <c r="G36" s="24" t="s">
        <v>56</v>
      </c>
      <c r="H36" s="26">
        <f>SUM(H37)</f>
        <v>919.1</v>
      </c>
      <c r="I36" s="26">
        <f t="shared" ref="I36:K36" si="24">SUM(I37)</f>
        <v>836.5</v>
      </c>
      <c r="J36" s="72">
        <f t="shared" si="24"/>
        <v>43</v>
      </c>
      <c r="K36" s="26">
        <f t="shared" si="24"/>
        <v>8107304.1699999999</v>
      </c>
      <c r="L36" s="26">
        <f t="shared" ref="L36" si="25">SUM(L37)</f>
        <v>0</v>
      </c>
      <c r="M36" s="26">
        <f t="shared" ref="M36" si="26">SUM(M37)</f>
        <v>0</v>
      </c>
      <c r="N36" s="26">
        <f t="shared" ref="N36" si="27">SUM(N37)</f>
        <v>0</v>
      </c>
      <c r="O36" s="26">
        <f t="shared" ref="O36" si="28">SUM(O37)</f>
        <v>8107304.1699999999</v>
      </c>
      <c r="P36" s="26">
        <f t="shared" si="2"/>
        <v>9691.9356485355656</v>
      </c>
      <c r="Q36" s="26">
        <f>MAX(Q37)</f>
        <v>10879</v>
      </c>
      <c r="R36" s="24" t="s">
        <v>56</v>
      </c>
      <c r="S36" s="43" t="s">
        <v>56</v>
      </c>
    </row>
    <row r="37" spans="1:19" ht="24.95" customHeight="1" x14ac:dyDescent="0.25">
      <c r="A37" s="6">
        <v>15</v>
      </c>
      <c r="B37" s="96" t="s">
        <v>113</v>
      </c>
      <c r="C37" s="1">
        <v>1994</v>
      </c>
      <c r="D37" s="1"/>
      <c r="E37" s="80" t="s">
        <v>89</v>
      </c>
      <c r="F37" s="1">
        <v>2</v>
      </c>
      <c r="G37" s="1">
        <v>3</v>
      </c>
      <c r="H37" s="21">
        <v>919.1</v>
      </c>
      <c r="I37" s="21">
        <v>836.5</v>
      </c>
      <c r="J37" s="22">
        <v>43</v>
      </c>
      <c r="K37" s="21">
        <f>'прил 2'!C32</f>
        <v>8107304.1699999999</v>
      </c>
      <c r="L37" s="21">
        <v>0</v>
      </c>
      <c r="M37" s="21">
        <v>0</v>
      </c>
      <c r="N37" s="21">
        <v>0</v>
      </c>
      <c r="O37" s="21">
        <f t="shared" si="13"/>
        <v>8107304.1699999999</v>
      </c>
      <c r="P37" s="21">
        <f t="shared" si="2"/>
        <v>9691.9356485355656</v>
      </c>
      <c r="Q37" s="21">
        <v>10879</v>
      </c>
      <c r="R37" s="73" t="s">
        <v>95</v>
      </c>
      <c r="S37" s="8">
        <v>39680</v>
      </c>
    </row>
    <row r="38" spans="1:19" ht="24.95" customHeight="1" x14ac:dyDescent="0.25">
      <c r="A38" s="89" t="s">
        <v>24</v>
      </c>
      <c r="B38" s="96"/>
      <c r="C38" s="24" t="s">
        <v>56</v>
      </c>
      <c r="D38" s="24" t="s">
        <v>56</v>
      </c>
      <c r="E38" s="24" t="s">
        <v>56</v>
      </c>
      <c r="F38" s="24" t="s">
        <v>56</v>
      </c>
      <c r="G38" s="24" t="s">
        <v>56</v>
      </c>
      <c r="H38" s="26">
        <f>SUM(H39)</f>
        <v>1026</v>
      </c>
      <c r="I38" s="26">
        <f t="shared" ref="I38:K38" si="29">SUM(I39)</f>
        <v>845</v>
      </c>
      <c r="J38" s="72">
        <f t="shared" si="29"/>
        <v>46</v>
      </c>
      <c r="K38" s="26">
        <f t="shared" si="29"/>
        <v>1632092.5</v>
      </c>
      <c r="L38" s="26">
        <f t="shared" ref="L38" si="30">SUM(L39)</f>
        <v>0</v>
      </c>
      <c r="M38" s="26">
        <f t="shared" ref="M38" si="31">SUM(M39)</f>
        <v>0</v>
      </c>
      <c r="N38" s="26">
        <f t="shared" ref="N38" si="32">SUM(N39)</f>
        <v>0</v>
      </c>
      <c r="O38" s="26">
        <f t="shared" ref="O38" si="33">SUM(O39)</f>
        <v>1632092.5</v>
      </c>
      <c r="P38" s="26">
        <f t="shared" si="2"/>
        <v>1931.4704142011835</v>
      </c>
      <c r="Q38" s="26">
        <f>MAX(Q39)</f>
        <v>1948</v>
      </c>
      <c r="R38" s="24" t="s">
        <v>56</v>
      </c>
      <c r="S38" s="43" t="s">
        <v>56</v>
      </c>
    </row>
    <row r="39" spans="1:19" ht="24.95" customHeight="1" x14ac:dyDescent="0.25">
      <c r="A39" s="6">
        <v>16</v>
      </c>
      <c r="B39" s="96" t="s">
        <v>114</v>
      </c>
      <c r="C39" s="1">
        <v>1980</v>
      </c>
      <c r="D39" s="1"/>
      <c r="E39" s="80" t="s">
        <v>89</v>
      </c>
      <c r="F39" s="1">
        <v>2</v>
      </c>
      <c r="G39" s="1">
        <v>3</v>
      </c>
      <c r="H39" s="21">
        <v>1026</v>
      </c>
      <c r="I39" s="21">
        <v>845</v>
      </c>
      <c r="J39" s="22">
        <v>46</v>
      </c>
      <c r="K39" s="21">
        <f>'прил 2'!C34</f>
        <v>1632092.5</v>
      </c>
      <c r="L39" s="21">
        <v>0</v>
      </c>
      <c r="M39" s="21">
        <v>0</v>
      </c>
      <c r="N39" s="21">
        <v>0</v>
      </c>
      <c r="O39" s="21">
        <f t="shared" si="13"/>
        <v>1632092.5</v>
      </c>
      <c r="P39" s="21">
        <f t="shared" si="2"/>
        <v>1931.4704142011835</v>
      </c>
      <c r="Q39" s="21">
        <v>1948</v>
      </c>
      <c r="R39" s="73" t="s">
        <v>95</v>
      </c>
      <c r="S39" s="8">
        <v>36731</v>
      </c>
    </row>
    <row r="40" spans="1:19" ht="24.95" customHeight="1" x14ac:dyDescent="0.25">
      <c r="A40" s="87" t="s">
        <v>25</v>
      </c>
      <c r="B40" s="96"/>
      <c r="C40" s="24" t="s">
        <v>56</v>
      </c>
      <c r="D40" s="24" t="s">
        <v>56</v>
      </c>
      <c r="E40" s="24" t="s">
        <v>56</v>
      </c>
      <c r="F40" s="24" t="s">
        <v>56</v>
      </c>
      <c r="G40" s="24" t="s">
        <v>56</v>
      </c>
      <c r="H40" s="26">
        <f>SUM(H41:H74)</f>
        <v>103740.62</v>
      </c>
      <c r="I40" s="26">
        <f t="shared" ref="I40:K40" si="34">SUM(I41:I74)</f>
        <v>91489.78</v>
      </c>
      <c r="J40" s="72">
        <f t="shared" si="34"/>
        <v>4602</v>
      </c>
      <c r="K40" s="26">
        <f t="shared" si="34"/>
        <v>135491636.19999996</v>
      </c>
      <c r="L40" s="26">
        <f t="shared" ref="L40" si="35">SUM(L41:L74)</f>
        <v>0</v>
      </c>
      <c r="M40" s="26">
        <f t="shared" ref="M40" si="36">SUM(M41:M74)</f>
        <v>699973.39</v>
      </c>
      <c r="N40" s="26">
        <f t="shared" ref="N40" si="37">SUM(N41:N74)</f>
        <v>0</v>
      </c>
      <c r="O40" s="26">
        <f t="shared" ref="O40" si="38">SUM(O41:O74)</f>
        <v>134791662.80999994</v>
      </c>
      <c r="P40" s="26">
        <f t="shared" si="2"/>
        <v>1480.9483223153445</v>
      </c>
      <c r="Q40" s="26">
        <f>MAX(Q41:Q74)</f>
        <v>33463</v>
      </c>
      <c r="R40" s="24" t="s">
        <v>56</v>
      </c>
      <c r="S40" s="43" t="s">
        <v>56</v>
      </c>
    </row>
    <row r="41" spans="1:19" ht="24.95" customHeight="1" x14ac:dyDescent="0.25">
      <c r="A41" s="6">
        <v>17</v>
      </c>
      <c r="B41" s="96" t="s">
        <v>115</v>
      </c>
      <c r="C41" s="1">
        <v>1950</v>
      </c>
      <c r="D41" s="1">
        <v>2009</v>
      </c>
      <c r="E41" s="80" t="s">
        <v>89</v>
      </c>
      <c r="F41" s="1">
        <v>2</v>
      </c>
      <c r="G41" s="1">
        <v>2</v>
      </c>
      <c r="H41" s="21">
        <v>864</v>
      </c>
      <c r="I41" s="21">
        <v>817</v>
      </c>
      <c r="J41" s="22">
        <v>38</v>
      </c>
      <c r="K41" s="21">
        <f>'прил 2'!C36</f>
        <v>624619.49</v>
      </c>
      <c r="L41" s="21">
        <v>0</v>
      </c>
      <c r="M41" s="21">
        <v>0</v>
      </c>
      <c r="N41" s="21">
        <v>0</v>
      </c>
      <c r="O41" s="21">
        <f t="shared" si="13"/>
        <v>624619.49</v>
      </c>
      <c r="P41" s="21">
        <f t="shared" si="2"/>
        <v>764.52813953488373</v>
      </c>
      <c r="Q41" s="21">
        <v>4125.97</v>
      </c>
      <c r="R41" s="73" t="s">
        <v>95</v>
      </c>
      <c r="S41" s="8">
        <v>37665</v>
      </c>
    </row>
    <row r="42" spans="1:19" ht="24.95" customHeight="1" x14ac:dyDescent="0.25">
      <c r="A42" s="6">
        <v>18</v>
      </c>
      <c r="B42" s="96" t="s">
        <v>116</v>
      </c>
      <c r="C42" s="1">
        <v>1950</v>
      </c>
      <c r="D42" s="1">
        <v>2009</v>
      </c>
      <c r="E42" s="80" t="s">
        <v>89</v>
      </c>
      <c r="F42" s="1">
        <v>2</v>
      </c>
      <c r="G42" s="1">
        <v>2</v>
      </c>
      <c r="H42" s="21">
        <v>850.8</v>
      </c>
      <c r="I42" s="21">
        <v>809.5</v>
      </c>
      <c r="J42" s="22">
        <v>23</v>
      </c>
      <c r="K42" s="21">
        <f>'прил 2'!C37</f>
        <v>917102.3600000001</v>
      </c>
      <c r="L42" s="21">
        <v>0</v>
      </c>
      <c r="M42" s="21">
        <v>0</v>
      </c>
      <c r="N42" s="21">
        <v>0</v>
      </c>
      <c r="O42" s="21">
        <f t="shared" si="13"/>
        <v>917102.3600000001</v>
      </c>
      <c r="P42" s="21">
        <f t="shared" si="2"/>
        <v>1132.9244718962323</v>
      </c>
      <c r="Q42" s="21">
        <v>5291.97</v>
      </c>
      <c r="R42" s="73" t="s">
        <v>95</v>
      </c>
      <c r="S42" s="8">
        <v>37667</v>
      </c>
    </row>
    <row r="43" spans="1:19" ht="24.95" customHeight="1" x14ac:dyDescent="0.25">
      <c r="A43" s="6">
        <v>19</v>
      </c>
      <c r="B43" s="96" t="s">
        <v>117</v>
      </c>
      <c r="C43" s="1">
        <v>1953</v>
      </c>
      <c r="D43" s="1">
        <v>2009</v>
      </c>
      <c r="E43" s="80" t="s">
        <v>89</v>
      </c>
      <c r="F43" s="1">
        <v>2</v>
      </c>
      <c r="G43" s="1">
        <v>2</v>
      </c>
      <c r="H43" s="21">
        <v>986</v>
      </c>
      <c r="I43" s="21">
        <v>933.9</v>
      </c>
      <c r="J43" s="22">
        <v>32</v>
      </c>
      <c r="K43" s="21">
        <f>'прил 2'!C38</f>
        <v>697554.42</v>
      </c>
      <c r="L43" s="21">
        <v>0</v>
      </c>
      <c r="M43" s="21">
        <v>0</v>
      </c>
      <c r="N43" s="21">
        <v>0</v>
      </c>
      <c r="O43" s="21">
        <f t="shared" si="13"/>
        <v>697554.42</v>
      </c>
      <c r="P43" s="21">
        <f t="shared" si="2"/>
        <v>746.92624477995514</v>
      </c>
      <c r="Q43" s="21">
        <v>4125.97</v>
      </c>
      <c r="R43" s="73" t="s">
        <v>95</v>
      </c>
      <c r="S43" s="8">
        <v>37656</v>
      </c>
    </row>
    <row r="44" spans="1:19" ht="24.95" customHeight="1" x14ac:dyDescent="0.25">
      <c r="A44" s="6">
        <v>20</v>
      </c>
      <c r="B44" s="96" t="s">
        <v>118</v>
      </c>
      <c r="C44" s="1">
        <v>1958</v>
      </c>
      <c r="D44" s="1">
        <v>2009</v>
      </c>
      <c r="E44" s="80" t="s">
        <v>89</v>
      </c>
      <c r="F44" s="1">
        <v>2</v>
      </c>
      <c r="G44" s="1">
        <v>2</v>
      </c>
      <c r="H44" s="21">
        <v>826.77</v>
      </c>
      <c r="I44" s="21">
        <v>746.7</v>
      </c>
      <c r="J44" s="22">
        <v>37</v>
      </c>
      <c r="K44" s="21">
        <f>'прил 2'!C39</f>
        <v>7328405.4300000006</v>
      </c>
      <c r="L44" s="21">
        <v>0</v>
      </c>
      <c r="M44" s="21">
        <v>0</v>
      </c>
      <c r="N44" s="21">
        <v>0</v>
      </c>
      <c r="O44" s="21">
        <f t="shared" si="13"/>
        <v>7328405.4300000006</v>
      </c>
      <c r="P44" s="21">
        <f t="shared" si="2"/>
        <v>9814.3905584572112</v>
      </c>
      <c r="Q44" s="21">
        <v>12719.97</v>
      </c>
      <c r="R44" s="73" t="s">
        <v>95</v>
      </c>
      <c r="S44" s="8">
        <v>39344</v>
      </c>
    </row>
    <row r="45" spans="1:19" ht="24.95" customHeight="1" x14ac:dyDescent="0.25">
      <c r="A45" s="6">
        <v>21</v>
      </c>
      <c r="B45" s="96" t="s">
        <v>119</v>
      </c>
      <c r="C45" s="1">
        <v>1959</v>
      </c>
      <c r="D45" s="1"/>
      <c r="E45" s="80" t="s">
        <v>89</v>
      </c>
      <c r="F45" s="1">
        <v>2</v>
      </c>
      <c r="G45" s="1">
        <v>2</v>
      </c>
      <c r="H45" s="21">
        <v>443</v>
      </c>
      <c r="I45" s="21">
        <v>381.3</v>
      </c>
      <c r="J45" s="22">
        <v>19</v>
      </c>
      <c r="K45" s="21">
        <f>'прил 2'!C40</f>
        <v>8276898.5099999998</v>
      </c>
      <c r="L45" s="21">
        <v>0</v>
      </c>
      <c r="M45" s="21">
        <v>0</v>
      </c>
      <c r="N45" s="21">
        <v>0</v>
      </c>
      <c r="O45" s="21">
        <f t="shared" si="13"/>
        <v>8276898.5099999998</v>
      </c>
      <c r="P45" s="21">
        <f t="shared" si="2"/>
        <v>21707.050904799369</v>
      </c>
      <c r="Q45" s="21">
        <v>28066.97</v>
      </c>
      <c r="R45" s="73" t="s">
        <v>95</v>
      </c>
      <c r="S45" s="8">
        <v>38581</v>
      </c>
    </row>
    <row r="46" spans="1:19" ht="24.95" customHeight="1" x14ac:dyDescent="0.25">
      <c r="A46" s="6">
        <v>22</v>
      </c>
      <c r="B46" s="96" t="s">
        <v>120</v>
      </c>
      <c r="C46" s="1">
        <v>1959</v>
      </c>
      <c r="D46" s="1">
        <v>2009</v>
      </c>
      <c r="E46" s="80" t="s">
        <v>89</v>
      </c>
      <c r="F46" s="1">
        <v>2</v>
      </c>
      <c r="G46" s="1">
        <v>2</v>
      </c>
      <c r="H46" s="21">
        <v>458.6</v>
      </c>
      <c r="I46" s="21">
        <v>434.4</v>
      </c>
      <c r="J46" s="22">
        <v>21</v>
      </c>
      <c r="K46" s="21">
        <f>'прил 2'!C41</f>
        <v>7422555.9799999995</v>
      </c>
      <c r="L46" s="21">
        <v>0</v>
      </c>
      <c r="M46" s="21">
        <v>0</v>
      </c>
      <c r="N46" s="21">
        <v>0</v>
      </c>
      <c r="O46" s="21">
        <f t="shared" si="13"/>
        <v>7422555.9799999995</v>
      </c>
      <c r="P46" s="21">
        <f t="shared" si="2"/>
        <v>17086.915239410682</v>
      </c>
      <c r="Q46" s="21">
        <v>29631.97</v>
      </c>
      <c r="R46" s="73" t="s">
        <v>95</v>
      </c>
      <c r="S46" s="8">
        <v>37806</v>
      </c>
    </row>
    <row r="47" spans="1:19" ht="24.95" customHeight="1" x14ac:dyDescent="0.25">
      <c r="A47" s="6">
        <v>23</v>
      </c>
      <c r="B47" s="96" t="s">
        <v>121</v>
      </c>
      <c r="C47" s="1">
        <v>1960</v>
      </c>
      <c r="D47" s="1">
        <v>2009</v>
      </c>
      <c r="E47" s="80" t="s">
        <v>89</v>
      </c>
      <c r="F47" s="1">
        <v>2</v>
      </c>
      <c r="G47" s="1">
        <v>1</v>
      </c>
      <c r="H47" s="21">
        <v>788</v>
      </c>
      <c r="I47" s="21">
        <v>728.32</v>
      </c>
      <c r="J47" s="22">
        <v>38</v>
      </c>
      <c r="K47" s="21">
        <f>'прил 2'!C42</f>
        <v>1472498.5799999998</v>
      </c>
      <c r="L47" s="21">
        <v>0</v>
      </c>
      <c r="M47" s="21">
        <v>0</v>
      </c>
      <c r="N47" s="21">
        <v>0</v>
      </c>
      <c r="O47" s="21">
        <f t="shared" si="13"/>
        <v>1472498.5799999998</v>
      </c>
      <c r="P47" s="21">
        <f t="shared" si="2"/>
        <v>2021.7741926625656</v>
      </c>
      <c r="Q47" s="21">
        <v>3405.9700000000003</v>
      </c>
      <c r="R47" s="73" t="s">
        <v>95</v>
      </c>
      <c r="S47" s="8">
        <v>42132</v>
      </c>
    </row>
    <row r="48" spans="1:19" ht="24.95" customHeight="1" x14ac:dyDescent="0.25">
      <c r="A48" s="6">
        <v>24</v>
      </c>
      <c r="B48" s="96" t="s">
        <v>122</v>
      </c>
      <c r="C48" s="1">
        <v>1980</v>
      </c>
      <c r="D48" s="1"/>
      <c r="E48" s="1" t="s">
        <v>90</v>
      </c>
      <c r="F48" s="1">
        <v>5</v>
      </c>
      <c r="G48" s="1">
        <v>2</v>
      </c>
      <c r="H48" s="21">
        <v>3914.1</v>
      </c>
      <c r="I48" s="21">
        <v>2558.1</v>
      </c>
      <c r="J48" s="22">
        <v>199</v>
      </c>
      <c r="K48" s="21">
        <f>'прил 2'!C43</f>
        <v>11904455.67</v>
      </c>
      <c r="L48" s="21">
        <v>0</v>
      </c>
      <c r="M48" s="21">
        <v>0</v>
      </c>
      <c r="N48" s="21">
        <v>0</v>
      </c>
      <c r="O48" s="21">
        <f t="shared" si="13"/>
        <v>11904455.67</v>
      </c>
      <c r="P48" s="21">
        <f t="shared" si="2"/>
        <v>4653.6318634924355</v>
      </c>
      <c r="Q48" s="21">
        <v>5424.41</v>
      </c>
      <c r="R48" s="73" t="s">
        <v>95</v>
      </c>
      <c r="S48" s="8">
        <v>37421</v>
      </c>
    </row>
    <row r="49" spans="1:19" ht="24.95" customHeight="1" x14ac:dyDescent="0.25">
      <c r="A49" s="6">
        <v>25</v>
      </c>
      <c r="B49" s="96" t="s">
        <v>123</v>
      </c>
      <c r="C49" s="1">
        <v>1985</v>
      </c>
      <c r="D49" s="1"/>
      <c r="E49" s="80" t="s">
        <v>89</v>
      </c>
      <c r="F49" s="1">
        <v>5</v>
      </c>
      <c r="G49" s="1">
        <v>4</v>
      </c>
      <c r="H49" s="21">
        <v>3159.31</v>
      </c>
      <c r="I49" s="21">
        <v>2905.01</v>
      </c>
      <c r="J49" s="22">
        <v>103</v>
      </c>
      <c r="K49" s="21">
        <f>'прил 2'!C44</f>
        <v>10362554.950000001</v>
      </c>
      <c r="L49" s="21">
        <v>0</v>
      </c>
      <c r="M49" s="21">
        <v>0</v>
      </c>
      <c r="N49" s="21">
        <v>0</v>
      </c>
      <c r="O49" s="21">
        <f t="shared" si="13"/>
        <v>10362554.950000001</v>
      </c>
      <c r="P49" s="21">
        <f t="shared" si="2"/>
        <v>3567.1322818165859</v>
      </c>
      <c r="Q49" s="21">
        <v>5424.41</v>
      </c>
      <c r="R49" s="73" t="s">
        <v>95</v>
      </c>
      <c r="S49" s="8">
        <v>37862</v>
      </c>
    </row>
    <row r="50" spans="1:19" ht="24.95" customHeight="1" x14ac:dyDescent="0.25">
      <c r="A50" s="6">
        <v>26</v>
      </c>
      <c r="B50" s="96" t="s">
        <v>124</v>
      </c>
      <c r="C50" s="1">
        <v>1974</v>
      </c>
      <c r="D50" s="1">
        <v>2008</v>
      </c>
      <c r="E50" s="80" t="s">
        <v>89</v>
      </c>
      <c r="F50" s="1">
        <v>9</v>
      </c>
      <c r="G50" s="1">
        <v>2</v>
      </c>
      <c r="H50" s="21">
        <v>4717.8999999999996</v>
      </c>
      <c r="I50" s="21">
        <v>4291.8100000000004</v>
      </c>
      <c r="J50" s="22">
        <v>178</v>
      </c>
      <c r="K50" s="21">
        <f>'прил 2'!C45</f>
        <v>18017490.760000002</v>
      </c>
      <c r="L50" s="21">
        <v>0</v>
      </c>
      <c r="M50" s="21">
        <v>0</v>
      </c>
      <c r="N50" s="21">
        <v>0</v>
      </c>
      <c r="O50" s="21">
        <f t="shared" si="13"/>
        <v>18017490.760000002</v>
      </c>
      <c r="P50" s="21">
        <f t="shared" si="2"/>
        <v>4198.1100654502416</v>
      </c>
      <c r="Q50" s="21">
        <v>6609.16</v>
      </c>
      <c r="R50" s="73" t="s">
        <v>95</v>
      </c>
      <c r="S50" s="8">
        <v>37808</v>
      </c>
    </row>
    <row r="51" spans="1:19" ht="24.95" customHeight="1" x14ac:dyDescent="0.25">
      <c r="A51" s="6">
        <v>27</v>
      </c>
      <c r="B51" s="96" t="s">
        <v>125</v>
      </c>
      <c r="C51" s="1">
        <v>1980</v>
      </c>
      <c r="D51" s="1">
        <v>1998</v>
      </c>
      <c r="E51" s="80" t="s">
        <v>89</v>
      </c>
      <c r="F51" s="1">
        <v>9</v>
      </c>
      <c r="G51" s="1">
        <v>1</v>
      </c>
      <c r="H51" s="21">
        <v>2123.2199999999998</v>
      </c>
      <c r="I51" s="21">
        <v>1930.2</v>
      </c>
      <c r="J51" s="22">
        <v>96</v>
      </c>
      <c r="K51" s="21">
        <f>'прил 2'!C46</f>
        <v>2937646.95</v>
      </c>
      <c r="L51" s="21">
        <v>0</v>
      </c>
      <c r="M51" s="21">
        <v>699973.39</v>
      </c>
      <c r="N51" s="21">
        <v>0</v>
      </c>
      <c r="O51" s="21">
        <f t="shared" si="13"/>
        <v>2237673.56</v>
      </c>
      <c r="P51" s="21">
        <f t="shared" si="2"/>
        <v>1521.9391513832763</v>
      </c>
      <c r="Q51" s="21">
        <v>3598.6728836390012</v>
      </c>
      <c r="R51" s="73" t="s">
        <v>95</v>
      </c>
      <c r="S51" s="8">
        <v>37807</v>
      </c>
    </row>
    <row r="52" spans="1:19" ht="24.95" customHeight="1" x14ac:dyDescent="0.25">
      <c r="A52" s="6">
        <v>28</v>
      </c>
      <c r="B52" s="96" t="s">
        <v>126</v>
      </c>
      <c r="C52" s="1">
        <v>1963</v>
      </c>
      <c r="D52" s="1"/>
      <c r="E52" s="80" t="s">
        <v>89</v>
      </c>
      <c r="F52" s="1">
        <v>2</v>
      </c>
      <c r="G52" s="1">
        <v>1</v>
      </c>
      <c r="H52" s="21">
        <v>344.1</v>
      </c>
      <c r="I52" s="21">
        <v>312.60000000000002</v>
      </c>
      <c r="J52" s="22">
        <v>8</v>
      </c>
      <c r="K52" s="21">
        <f>'прил 2'!C47</f>
        <v>7452930.8299999991</v>
      </c>
      <c r="L52" s="21">
        <v>0</v>
      </c>
      <c r="M52" s="21">
        <v>0</v>
      </c>
      <c r="N52" s="21">
        <v>0</v>
      </c>
      <c r="O52" s="21">
        <f t="shared" si="13"/>
        <v>7452930.8299999991</v>
      </c>
      <c r="P52" s="21">
        <f t="shared" si="2"/>
        <v>23841.749296225204</v>
      </c>
      <c r="Q52" s="21">
        <v>33463</v>
      </c>
      <c r="R52" s="73" t="s">
        <v>95</v>
      </c>
      <c r="S52" s="8">
        <v>37890</v>
      </c>
    </row>
    <row r="53" spans="1:19" ht="24.95" customHeight="1" x14ac:dyDescent="0.25">
      <c r="A53" s="6">
        <v>29</v>
      </c>
      <c r="B53" s="96" t="s">
        <v>127</v>
      </c>
      <c r="C53" s="1">
        <v>1985</v>
      </c>
      <c r="D53" s="1"/>
      <c r="E53" s="80" t="s">
        <v>89</v>
      </c>
      <c r="F53" s="1">
        <v>5</v>
      </c>
      <c r="G53" s="1">
        <v>6</v>
      </c>
      <c r="H53" s="21">
        <v>4651.8999999999996</v>
      </c>
      <c r="I53" s="21">
        <v>4209.1000000000004</v>
      </c>
      <c r="J53" s="22">
        <v>171</v>
      </c>
      <c r="K53" s="21">
        <f>'прил 2'!C48</f>
        <v>12532756.49</v>
      </c>
      <c r="L53" s="21">
        <v>0</v>
      </c>
      <c r="M53" s="21">
        <v>0</v>
      </c>
      <c r="N53" s="21">
        <v>0</v>
      </c>
      <c r="O53" s="21">
        <f t="shared" si="13"/>
        <v>12532756.49</v>
      </c>
      <c r="P53" s="21">
        <f t="shared" si="2"/>
        <v>2977.5383074766573</v>
      </c>
      <c r="Q53" s="21">
        <v>4867</v>
      </c>
      <c r="R53" s="73" t="s">
        <v>95</v>
      </c>
      <c r="S53" s="8">
        <v>37888</v>
      </c>
    </row>
    <row r="54" spans="1:19" ht="24.95" customHeight="1" x14ac:dyDescent="0.25">
      <c r="A54" s="6">
        <v>30</v>
      </c>
      <c r="B54" s="96" t="s">
        <v>128</v>
      </c>
      <c r="C54" s="80" t="s">
        <v>3</v>
      </c>
      <c r="D54" s="1"/>
      <c r="E54" s="80" t="s">
        <v>89</v>
      </c>
      <c r="F54" s="1">
        <v>4</v>
      </c>
      <c r="G54" s="1">
        <v>2</v>
      </c>
      <c r="H54" s="21">
        <v>1788.43</v>
      </c>
      <c r="I54" s="21">
        <v>1646.2</v>
      </c>
      <c r="J54" s="22">
        <v>12</v>
      </c>
      <c r="K54" s="21">
        <f>'прил 2'!C49</f>
        <v>15676148.550000003</v>
      </c>
      <c r="L54" s="21">
        <v>0</v>
      </c>
      <c r="M54" s="21">
        <v>0</v>
      </c>
      <c r="N54" s="21">
        <v>0</v>
      </c>
      <c r="O54" s="21">
        <f t="shared" si="13"/>
        <v>15676148.550000003</v>
      </c>
      <c r="P54" s="21">
        <f t="shared" si="2"/>
        <v>9522.626989430204</v>
      </c>
      <c r="Q54" s="21">
        <v>13512</v>
      </c>
      <c r="R54" s="73" t="s">
        <v>95</v>
      </c>
      <c r="S54" s="8">
        <v>37791</v>
      </c>
    </row>
    <row r="55" spans="1:19" ht="24.95" customHeight="1" x14ac:dyDescent="0.25">
      <c r="A55" s="6">
        <v>31</v>
      </c>
      <c r="B55" s="96" t="s">
        <v>129</v>
      </c>
      <c r="C55" s="80">
        <v>1983</v>
      </c>
      <c r="D55" s="1"/>
      <c r="E55" s="1" t="s">
        <v>90</v>
      </c>
      <c r="F55" s="1">
        <v>5</v>
      </c>
      <c r="G55" s="1">
        <v>4</v>
      </c>
      <c r="H55" s="21">
        <v>4707.5</v>
      </c>
      <c r="I55" s="21">
        <v>4125</v>
      </c>
      <c r="J55" s="22">
        <v>215</v>
      </c>
      <c r="K55" s="21">
        <f>'прил 2'!C50</f>
        <v>2520740</v>
      </c>
      <c r="L55" s="21">
        <v>0</v>
      </c>
      <c r="M55" s="21">
        <v>0</v>
      </c>
      <c r="N55" s="21">
        <v>0</v>
      </c>
      <c r="O55" s="21">
        <f t="shared" si="13"/>
        <v>2520740</v>
      </c>
      <c r="P55" s="21">
        <f t="shared" si="2"/>
        <v>611.08848484848488</v>
      </c>
      <c r="Q55" s="21">
        <v>7338</v>
      </c>
      <c r="R55" s="73" t="s">
        <v>95</v>
      </c>
      <c r="S55" s="8">
        <v>37793</v>
      </c>
    </row>
    <row r="56" spans="1:19" ht="24.95" customHeight="1" x14ac:dyDescent="0.25">
      <c r="A56" s="6">
        <v>32</v>
      </c>
      <c r="B56" s="96" t="s">
        <v>130</v>
      </c>
      <c r="C56" s="80">
        <v>1989</v>
      </c>
      <c r="D56" s="1"/>
      <c r="E56" s="1" t="s">
        <v>90</v>
      </c>
      <c r="F56" s="1">
        <v>5</v>
      </c>
      <c r="G56" s="1">
        <v>3</v>
      </c>
      <c r="H56" s="21">
        <v>3542</v>
      </c>
      <c r="I56" s="21">
        <v>3165.03</v>
      </c>
      <c r="J56" s="22">
        <v>151</v>
      </c>
      <c r="K56" s="21">
        <f>'прил 2'!C51</f>
        <v>1817998.6</v>
      </c>
      <c r="L56" s="21">
        <v>0</v>
      </c>
      <c r="M56" s="21">
        <v>0</v>
      </c>
      <c r="N56" s="21">
        <v>0</v>
      </c>
      <c r="O56" s="21">
        <f t="shared" si="13"/>
        <v>1817998.6</v>
      </c>
      <c r="P56" s="21">
        <f t="shared" si="2"/>
        <v>574.4016960344768</v>
      </c>
      <c r="Q56" s="21">
        <v>7338</v>
      </c>
      <c r="R56" s="73" t="s">
        <v>95</v>
      </c>
      <c r="S56" s="8">
        <v>37948</v>
      </c>
    </row>
    <row r="57" spans="1:19" ht="24.95" customHeight="1" x14ac:dyDescent="0.25">
      <c r="A57" s="6">
        <v>33</v>
      </c>
      <c r="B57" s="96" t="s">
        <v>131</v>
      </c>
      <c r="C57" s="80">
        <v>1990</v>
      </c>
      <c r="D57" s="1">
        <v>2017</v>
      </c>
      <c r="E57" s="1" t="s">
        <v>90</v>
      </c>
      <c r="F57" s="1">
        <v>5</v>
      </c>
      <c r="G57" s="1">
        <v>6</v>
      </c>
      <c r="H57" s="21">
        <v>7056.6</v>
      </c>
      <c r="I57" s="21">
        <v>6303.5</v>
      </c>
      <c r="J57" s="22">
        <v>335</v>
      </c>
      <c r="K57" s="21">
        <f>'прил 2'!C52</f>
        <v>2980383.6</v>
      </c>
      <c r="L57" s="21">
        <v>0</v>
      </c>
      <c r="M57" s="21">
        <v>0</v>
      </c>
      <c r="N57" s="21">
        <v>0</v>
      </c>
      <c r="O57" s="21">
        <f t="shared" si="13"/>
        <v>2980383.6</v>
      </c>
      <c r="P57" s="21">
        <f t="shared" si="2"/>
        <v>472.81408741175539</v>
      </c>
      <c r="Q57" s="21">
        <v>5669</v>
      </c>
      <c r="R57" s="73" t="s">
        <v>95</v>
      </c>
      <c r="S57" s="8">
        <v>37950</v>
      </c>
    </row>
    <row r="58" spans="1:19" ht="24.95" customHeight="1" x14ac:dyDescent="0.25">
      <c r="A58" s="6">
        <v>34</v>
      </c>
      <c r="B58" s="96" t="s">
        <v>132</v>
      </c>
      <c r="C58" s="80">
        <v>1961</v>
      </c>
      <c r="D58" s="1">
        <v>2009</v>
      </c>
      <c r="E58" s="80" t="s">
        <v>89</v>
      </c>
      <c r="F58" s="1">
        <v>3</v>
      </c>
      <c r="G58" s="1">
        <v>4</v>
      </c>
      <c r="H58" s="21">
        <v>2979.6</v>
      </c>
      <c r="I58" s="21">
        <v>2719.92</v>
      </c>
      <c r="J58" s="22">
        <v>72</v>
      </c>
      <c r="K58" s="21">
        <f>'прил 2'!C53</f>
        <v>638409.6</v>
      </c>
      <c r="L58" s="21">
        <v>0</v>
      </c>
      <c r="M58" s="21">
        <v>0</v>
      </c>
      <c r="N58" s="21">
        <v>0</v>
      </c>
      <c r="O58" s="21">
        <f t="shared" si="13"/>
        <v>638409.6</v>
      </c>
      <c r="P58" s="21">
        <f t="shared" si="2"/>
        <v>234.71631518574074</v>
      </c>
      <c r="Q58" s="21">
        <v>1166</v>
      </c>
      <c r="R58" s="73" t="s">
        <v>95</v>
      </c>
      <c r="S58" s="8">
        <v>39349</v>
      </c>
    </row>
    <row r="59" spans="1:19" ht="24.95" customHeight="1" x14ac:dyDescent="0.25">
      <c r="A59" s="6">
        <v>35</v>
      </c>
      <c r="B59" s="96" t="s">
        <v>133</v>
      </c>
      <c r="C59" s="80">
        <v>1977</v>
      </c>
      <c r="D59" s="1">
        <v>2018</v>
      </c>
      <c r="E59" s="80" t="s">
        <v>89</v>
      </c>
      <c r="F59" s="1">
        <v>5</v>
      </c>
      <c r="G59" s="1">
        <v>4</v>
      </c>
      <c r="H59" s="21">
        <v>3605</v>
      </c>
      <c r="I59" s="21">
        <v>3336.11</v>
      </c>
      <c r="J59" s="22">
        <v>194</v>
      </c>
      <c r="K59" s="21">
        <f>'прил 2'!C54</f>
        <v>1315000</v>
      </c>
      <c r="L59" s="21">
        <v>0</v>
      </c>
      <c r="M59" s="21">
        <v>0</v>
      </c>
      <c r="N59" s="21">
        <v>0</v>
      </c>
      <c r="O59" s="21">
        <f t="shared" si="13"/>
        <v>1315000</v>
      </c>
      <c r="P59" s="21">
        <f t="shared" si="2"/>
        <v>394.17165501137549</v>
      </c>
      <c r="Q59" s="21">
        <v>2008</v>
      </c>
      <c r="R59" s="73" t="s">
        <v>95</v>
      </c>
      <c r="S59" s="8">
        <v>37878</v>
      </c>
    </row>
    <row r="60" spans="1:19" ht="24.95" customHeight="1" x14ac:dyDescent="0.25">
      <c r="A60" s="6">
        <v>36</v>
      </c>
      <c r="B60" s="96" t="s">
        <v>134</v>
      </c>
      <c r="C60" s="80">
        <v>1978</v>
      </c>
      <c r="D60" s="1">
        <v>2017</v>
      </c>
      <c r="E60" s="1" t="s">
        <v>90</v>
      </c>
      <c r="F60" s="1">
        <v>6</v>
      </c>
      <c r="G60" s="1">
        <v>8</v>
      </c>
      <c r="H60" s="21">
        <v>7064</v>
      </c>
      <c r="I60" s="21">
        <v>6333.72</v>
      </c>
      <c r="J60" s="22">
        <v>333</v>
      </c>
      <c r="K60" s="21">
        <f>'прил 2'!C55</f>
        <v>1654380.5999999999</v>
      </c>
      <c r="L60" s="21">
        <v>0</v>
      </c>
      <c r="M60" s="21">
        <v>0</v>
      </c>
      <c r="N60" s="21">
        <v>0</v>
      </c>
      <c r="O60" s="21">
        <f t="shared" si="13"/>
        <v>1654380.5999999999</v>
      </c>
      <c r="P60" s="21">
        <f t="shared" si="2"/>
        <v>261.20204240162178</v>
      </c>
      <c r="Q60" s="21">
        <v>1497</v>
      </c>
      <c r="R60" s="73" t="s">
        <v>95</v>
      </c>
      <c r="S60" s="8">
        <v>37703</v>
      </c>
    </row>
    <row r="61" spans="1:19" ht="24.95" customHeight="1" x14ac:dyDescent="0.25">
      <c r="A61" s="6">
        <v>37</v>
      </c>
      <c r="B61" s="96" t="s">
        <v>135</v>
      </c>
      <c r="C61" s="80">
        <v>1979</v>
      </c>
      <c r="D61" s="1"/>
      <c r="E61" s="1" t="s">
        <v>90</v>
      </c>
      <c r="F61" s="1">
        <v>5</v>
      </c>
      <c r="G61" s="1">
        <v>6</v>
      </c>
      <c r="H61" s="21">
        <v>3380</v>
      </c>
      <c r="I61" s="21">
        <v>2865.4</v>
      </c>
      <c r="J61" s="22">
        <v>127</v>
      </c>
      <c r="K61" s="21">
        <f>'прил 2'!C56</f>
        <v>1827804.46</v>
      </c>
      <c r="L61" s="21">
        <v>0</v>
      </c>
      <c r="M61" s="21">
        <v>0</v>
      </c>
      <c r="N61" s="21">
        <v>0</v>
      </c>
      <c r="O61" s="21">
        <f t="shared" si="13"/>
        <v>1827804.46</v>
      </c>
      <c r="P61" s="21">
        <f t="shared" si="2"/>
        <v>637.88806449361346</v>
      </c>
      <c r="Q61" s="21">
        <v>6749</v>
      </c>
      <c r="R61" s="73" t="s">
        <v>95</v>
      </c>
      <c r="S61" s="8">
        <v>37912</v>
      </c>
    </row>
    <row r="62" spans="1:19" ht="24.95" customHeight="1" x14ac:dyDescent="0.25">
      <c r="A62" s="6">
        <v>38</v>
      </c>
      <c r="B62" s="96" t="s">
        <v>136</v>
      </c>
      <c r="C62" s="80">
        <v>1992</v>
      </c>
      <c r="D62" s="1"/>
      <c r="E62" s="80" t="s">
        <v>89</v>
      </c>
      <c r="F62" s="1">
        <v>4</v>
      </c>
      <c r="G62" s="1">
        <v>2</v>
      </c>
      <c r="H62" s="21">
        <v>2291.6</v>
      </c>
      <c r="I62" s="21">
        <v>2133.21</v>
      </c>
      <c r="J62" s="22">
        <v>88</v>
      </c>
      <c r="K62" s="21">
        <f>'прил 2'!C57</f>
        <v>1374000</v>
      </c>
      <c r="L62" s="21">
        <v>0</v>
      </c>
      <c r="M62" s="21">
        <v>0</v>
      </c>
      <c r="N62" s="21">
        <v>0</v>
      </c>
      <c r="O62" s="21">
        <f t="shared" si="13"/>
        <v>1374000</v>
      </c>
      <c r="P62" s="21">
        <f t="shared" si="2"/>
        <v>644.09973701604622</v>
      </c>
      <c r="Q62" s="21">
        <v>7338</v>
      </c>
      <c r="R62" s="73" t="s">
        <v>95</v>
      </c>
      <c r="S62" s="8">
        <v>41059</v>
      </c>
    </row>
    <row r="63" spans="1:19" ht="24.95" customHeight="1" x14ac:dyDescent="0.25">
      <c r="A63" s="6">
        <v>39</v>
      </c>
      <c r="B63" s="96" t="s">
        <v>137</v>
      </c>
      <c r="C63" s="80">
        <v>2000</v>
      </c>
      <c r="D63" s="1"/>
      <c r="E63" s="1" t="s">
        <v>90</v>
      </c>
      <c r="F63" s="1">
        <v>5</v>
      </c>
      <c r="G63" s="1">
        <v>4</v>
      </c>
      <c r="H63" s="21">
        <v>4719.5</v>
      </c>
      <c r="I63" s="21">
        <v>4180.3100000000004</v>
      </c>
      <c r="J63" s="22">
        <v>195</v>
      </c>
      <c r="K63" s="21">
        <f>'прил 2'!C58</f>
        <v>2302089.0500000003</v>
      </c>
      <c r="L63" s="21">
        <v>0</v>
      </c>
      <c r="M63" s="21">
        <v>0</v>
      </c>
      <c r="N63" s="21">
        <v>0</v>
      </c>
      <c r="O63" s="21">
        <f t="shared" si="13"/>
        <v>2302089.0500000003</v>
      </c>
      <c r="P63" s="21">
        <f t="shared" si="2"/>
        <v>550.69816592549353</v>
      </c>
      <c r="Q63" s="21">
        <v>7338</v>
      </c>
      <c r="R63" s="73" t="s">
        <v>95</v>
      </c>
      <c r="S63" s="8">
        <v>41063</v>
      </c>
    </row>
    <row r="64" spans="1:19" ht="24.95" customHeight="1" x14ac:dyDescent="0.25">
      <c r="A64" s="6">
        <v>40</v>
      </c>
      <c r="B64" s="96" t="s">
        <v>138</v>
      </c>
      <c r="C64" s="80">
        <v>1981</v>
      </c>
      <c r="D64" s="1">
        <v>2019</v>
      </c>
      <c r="E64" s="80" t="s">
        <v>89</v>
      </c>
      <c r="F64" s="1">
        <v>5</v>
      </c>
      <c r="G64" s="1">
        <v>2</v>
      </c>
      <c r="H64" s="21">
        <v>3547</v>
      </c>
      <c r="I64" s="21">
        <v>3300.5</v>
      </c>
      <c r="J64" s="22">
        <v>227</v>
      </c>
      <c r="K64" s="21">
        <f>'прил 2'!C59</f>
        <v>290993.93</v>
      </c>
      <c r="L64" s="21">
        <v>0</v>
      </c>
      <c r="M64" s="21">
        <v>0</v>
      </c>
      <c r="N64" s="21">
        <v>0</v>
      </c>
      <c r="O64" s="21">
        <f t="shared" si="13"/>
        <v>290993.93</v>
      </c>
      <c r="P64" s="21">
        <f t="shared" si="2"/>
        <v>88.166620209059232</v>
      </c>
      <c r="Q64" s="21">
        <v>6258</v>
      </c>
      <c r="R64" s="73" t="s">
        <v>95</v>
      </c>
      <c r="S64" s="8">
        <v>37875</v>
      </c>
    </row>
    <row r="65" spans="1:19" ht="24.95" customHeight="1" x14ac:dyDescent="0.25">
      <c r="A65" s="6">
        <v>41</v>
      </c>
      <c r="B65" s="96" t="s">
        <v>139</v>
      </c>
      <c r="C65" s="80">
        <v>1962</v>
      </c>
      <c r="D65" s="1"/>
      <c r="E65" s="80" t="s">
        <v>89</v>
      </c>
      <c r="F65" s="1">
        <v>3</v>
      </c>
      <c r="G65" s="1">
        <v>2</v>
      </c>
      <c r="H65" s="21">
        <v>1333.5</v>
      </c>
      <c r="I65" s="21">
        <v>924.3</v>
      </c>
      <c r="J65" s="22">
        <v>50</v>
      </c>
      <c r="K65" s="21">
        <f>'прил 2'!C60</f>
        <v>192000</v>
      </c>
      <c r="L65" s="21">
        <v>0</v>
      </c>
      <c r="M65" s="21">
        <v>0</v>
      </c>
      <c r="N65" s="21">
        <v>0</v>
      </c>
      <c r="O65" s="21">
        <f t="shared" si="13"/>
        <v>192000</v>
      </c>
      <c r="P65" s="21">
        <f t="shared" si="2"/>
        <v>207.72476468679002</v>
      </c>
      <c r="Q65" s="21">
        <v>12175</v>
      </c>
      <c r="R65" s="73" t="s">
        <v>95</v>
      </c>
      <c r="S65" s="8">
        <v>39115</v>
      </c>
    </row>
    <row r="66" spans="1:19" ht="24.95" customHeight="1" x14ac:dyDescent="0.25">
      <c r="A66" s="6">
        <v>42</v>
      </c>
      <c r="B66" s="96" t="s">
        <v>140</v>
      </c>
      <c r="C66" s="80">
        <v>1972</v>
      </c>
      <c r="D66" s="1">
        <v>2019</v>
      </c>
      <c r="E66" s="80" t="s">
        <v>89</v>
      </c>
      <c r="F66" s="1">
        <v>5</v>
      </c>
      <c r="G66" s="1">
        <v>2</v>
      </c>
      <c r="H66" s="21">
        <v>1893</v>
      </c>
      <c r="I66" s="21">
        <v>1702.4</v>
      </c>
      <c r="J66" s="22">
        <v>111</v>
      </c>
      <c r="K66" s="21">
        <f>'прил 2'!C61</f>
        <v>410032.2</v>
      </c>
      <c r="L66" s="21">
        <v>0</v>
      </c>
      <c r="M66" s="21">
        <v>0</v>
      </c>
      <c r="N66" s="21">
        <v>0</v>
      </c>
      <c r="O66" s="21">
        <f t="shared" si="13"/>
        <v>410032.2</v>
      </c>
      <c r="P66" s="21">
        <f t="shared" si="2"/>
        <v>240.85538063909775</v>
      </c>
      <c r="Q66" s="21">
        <v>843</v>
      </c>
      <c r="R66" s="73" t="s">
        <v>95</v>
      </c>
      <c r="S66" s="8">
        <v>37876</v>
      </c>
    </row>
    <row r="67" spans="1:19" ht="24.95" customHeight="1" x14ac:dyDescent="0.25">
      <c r="A67" s="6">
        <v>43</v>
      </c>
      <c r="B67" s="96" t="s">
        <v>141</v>
      </c>
      <c r="C67" s="80">
        <v>1989</v>
      </c>
      <c r="D67" s="1">
        <v>2009</v>
      </c>
      <c r="E67" s="80" t="s">
        <v>89</v>
      </c>
      <c r="F67" s="1">
        <v>3</v>
      </c>
      <c r="G67" s="1">
        <v>4</v>
      </c>
      <c r="H67" s="21">
        <v>2358.1</v>
      </c>
      <c r="I67" s="21">
        <v>2166.21</v>
      </c>
      <c r="J67" s="22">
        <v>99</v>
      </c>
      <c r="K67" s="21">
        <f>'прил 2'!C62</f>
        <v>892064.79999999993</v>
      </c>
      <c r="L67" s="21">
        <v>0</v>
      </c>
      <c r="M67" s="21">
        <v>0</v>
      </c>
      <c r="N67" s="21">
        <v>0</v>
      </c>
      <c r="O67" s="21">
        <f t="shared" si="13"/>
        <v>892064.79999999993</v>
      </c>
      <c r="P67" s="21">
        <f t="shared" si="2"/>
        <v>411.80901205330969</v>
      </c>
      <c r="Q67" s="21">
        <v>2611</v>
      </c>
      <c r="R67" s="73" t="s">
        <v>95</v>
      </c>
      <c r="S67" s="8">
        <v>39477</v>
      </c>
    </row>
    <row r="68" spans="1:19" ht="24.95" customHeight="1" x14ac:dyDescent="0.25">
      <c r="A68" s="6">
        <v>44</v>
      </c>
      <c r="B68" s="96" t="s">
        <v>142</v>
      </c>
      <c r="C68" s="80">
        <v>1990</v>
      </c>
      <c r="D68" s="1">
        <v>2009</v>
      </c>
      <c r="E68" s="1" t="s">
        <v>90</v>
      </c>
      <c r="F68" s="1">
        <v>5</v>
      </c>
      <c r="G68" s="1">
        <v>1</v>
      </c>
      <c r="H68" s="21">
        <v>3500.03</v>
      </c>
      <c r="I68" s="21">
        <v>2343.9</v>
      </c>
      <c r="J68" s="22">
        <v>174</v>
      </c>
      <c r="K68" s="21">
        <f>'прил 2'!C63</f>
        <v>723068.6</v>
      </c>
      <c r="L68" s="21">
        <v>0</v>
      </c>
      <c r="M68" s="21">
        <v>0</v>
      </c>
      <c r="N68" s="21">
        <v>0</v>
      </c>
      <c r="O68" s="21">
        <f t="shared" si="13"/>
        <v>723068.6</v>
      </c>
      <c r="P68" s="21">
        <f t="shared" si="2"/>
        <v>308.48952600366908</v>
      </c>
      <c r="Q68" s="21">
        <v>6224</v>
      </c>
      <c r="R68" s="73" t="s">
        <v>95</v>
      </c>
      <c r="S68" s="8">
        <v>38040</v>
      </c>
    </row>
    <row r="69" spans="1:19" ht="24.95" customHeight="1" x14ac:dyDescent="0.25">
      <c r="A69" s="6">
        <v>45</v>
      </c>
      <c r="B69" s="96" t="s">
        <v>143</v>
      </c>
      <c r="C69" s="80">
        <v>1969</v>
      </c>
      <c r="D69" s="1">
        <v>2017</v>
      </c>
      <c r="E69" s="80" t="s">
        <v>89</v>
      </c>
      <c r="F69" s="1">
        <v>5</v>
      </c>
      <c r="G69" s="1">
        <v>4</v>
      </c>
      <c r="H69" s="21">
        <v>2955.17</v>
      </c>
      <c r="I69" s="21">
        <v>2686.52</v>
      </c>
      <c r="J69" s="22">
        <v>155</v>
      </c>
      <c r="K69" s="21">
        <f>'прил 2'!C64</f>
        <v>1009042.08</v>
      </c>
      <c r="L69" s="21">
        <v>0</v>
      </c>
      <c r="M69" s="21">
        <v>0</v>
      </c>
      <c r="N69" s="21">
        <v>0</v>
      </c>
      <c r="O69" s="21">
        <f t="shared" si="13"/>
        <v>1009042.08</v>
      </c>
      <c r="P69" s="21">
        <f t="shared" si="2"/>
        <v>375.59447910307756</v>
      </c>
      <c r="Q69" s="21">
        <v>6258</v>
      </c>
      <c r="R69" s="73" t="s">
        <v>95</v>
      </c>
      <c r="S69" s="8">
        <v>37868</v>
      </c>
    </row>
    <row r="70" spans="1:19" ht="24.95" customHeight="1" x14ac:dyDescent="0.25">
      <c r="A70" s="6">
        <v>46</v>
      </c>
      <c r="B70" s="96" t="s">
        <v>144</v>
      </c>
      <c r="C70" s="80">
        <v>1971</v>
      </c>
      <c r="D70" s="1">
        <v>2019</v>
      </c>
      <c r="E70" s="1" t="s">
        <v>90</v>
      </c>
      <c r="F70" s="1">
        <v>5</v>
      </c>
      <c r="G70" s="1">
        <v>6</v>
      </c>
      <c r="H70" s="21">
        <v>5916.14</v>
      </c>
      <c r="I70" s="21">
        <v>4407.99</v>
      </c>
      <c r="J70" s="22">
        <v>221</v>
      </c>
      <c r="K70" s="21">
        <f>'прил 2'!C65</f>
        <v>1556374.55</v>
      </c>
      <c r="L70" s="21">
        <v>0</v>
      </c>
      <c r="M70" s="21">
        <v>0</v>
      </c>
      <c r="N70" s="21">
        <v>0</v>
      </c>
      <c r="O70" s="21">
        <f t="shared" si="13"/>
        <v>1556374.55</v>
      </c>
      <c r="P70" s="21">
        <f t="shared" si="2"/>
        <v>353.08032686099563</v>
      </c>
      <c r="Q70" s="21">
        <v>6224</v>
      </c>
      <c r="R70" s="73" t="s">
        <v>95</v>
      </c>
      <c r="S70" s="8">
        <v>37695</v>
      </c>
    </row>
    <row r="71" spans="1:19" ht="24.95" customHeight="1" x14ac:dyDescent="0.25">
      <c r="A71" s="6">
        <v>47</v>
      </c>
      <c r="B71" s="96" t="s">
        <v>145</v>
      </c>
      <c r="C71" s="80">
        <v>1973</v>
      </c>
      <c r="D71" s="1">
        <v>2004</v>
      </c>
      <c r="E71" s="1" t="s">
        <v>90</v>
      </c>
      <c r="F71" s="1">
        <v>5</v>
      </c>
      <c r="G71" s="1">
        <v>8</v>
      </c>
      <c r="H71" s="21">
        <v>5775.6</v>
      </c>
      <c r="I71" s="21">
        <v>5714.73</v>
      </c>
      <c r="J71" s="22">
        <v>352</v>
      </c>
      <c r="K71" s="21">
        <f>'прил 2'!C66</f>
        <v>3405000</v>
      </c>
      <c r="L71" s="21">
        <v>0</v>
      </c>
      <c r="M71" s="21">
        <v>0</v>
      </c>
      <c r="N71" s="21">
        <v>0</v>
      </c>
      <c r="O71" s="21">
        <f t="shared" si="13"/>
        <v>3405000</v>
      </c>
      <c r="P71" s="21">
        <f t="shared" si="2"/>
        <v>595.82867432057162</v>
      </c>
      <c r="Q71" s="21">
        <v>4867</v>
      </c>
      <c r="R71" s="73" t="s">
        <v>95</v>
      </c>
      <c r="S71" s="8">
        <v>41873</v>
      </c>
    </row>
    <row r="72" spans="1:19" ht="24.95" customHeight="1" x14ac:dyDescent="0.25">
      <c r="A72" s="6">
        <v>48</v>
      </c>
      <c r="B72" s="96" t="s">
        <v>146</v>
      </c>
      <c r="C72" s="80">
        <v>1974</v>
      </c>
      <c r="D72" s="1">
        <v>2019</v>
      </c>
      <c r="E72" s="80" t="s">
        <v>89</v>
      </c>
      <c r="F72" s="1">
        <v>5</v>
      </c>
      <c r="G72" s="1">
        <v>4</v>
      </c>
      <c r="H72" s="21">
        <v>3106.45</v>
      </c>
      <c r="I72" s="21">
        <v>2824.05</v>
      </c>
      <c r="J72" s="22">
        <v>155</v>
      </c>
      <c r="K72" s="21">
        <f>'прил 2'!C67</f>
        <v>440119.71</v>
      </c>
      <c r="L72" s="21">
        <v>0</v>
      </c>
      <c r="M72" s="21">
        <v>0</v>
      </c>
      <c r="N72" s="21">
        <v>0</v>
      </c>
      <c r="O72" s="21">
        <f t="shared" si="13"/>
        <v>440119.71</v>
      </c>
      <c r="P72" s="21">
        <f t="shared" si="2"/>
        <v>155.84699633505073</v>
      </c>
      <c r="Q72" s="21">
        <v>6258</v>
      </c>
      <c r="R72" s="73" t="s">
        <v>95</v>
      </c>
      <c r="S72" s="8">
        <v>39610</v>
      </c>
    </row>
    <row r="73" spans="1:19" ht="24.95" customHeight="1" x14ac:dyDescent="0.25">
      <c r="A73" s="6">
        <v>49</v>
      </c>
      <c r="B73" s="96" t="s">
        <v>147</v>
      </c>
      <c r="C73" s="80">
        <v>1985</v>
      </c>
      <c r="D73" s="1">
        <v>2019</v>
      </c>
      <c r="E73" s="80" t="s">
        <v>89</v>
      </c>
      <c r="F73" s="1">
        <v>5</v>
      </c>
      <c r="G73" s="1">
        <v>6</v>
      </c>
      <c r="H73" s="21">
        <v>4681</v>
      </c>
      <c r="I73" s="21">
        <v>4286.84</v>
      </c>
      <c r="J73" s="22">
        <v>220</v>
      </c>
      <c r="K73" s="21">
        <f>'прил 2'!C68</f>
        <v>2314515.4500000002</v>
      </c>
      <c r="L73" s="21">
        <v>0</v>
      </c>
      <c r="M73" s="21">
        <v>0</v>
      </c>
      <c r="N73" s="21">
        <v>0</v>
      </c>
      <c r="O73" s="21">
        <f t="shared" si="13"/>
        <v>2314515.4500000002</v>
      </c>
      <c r="P73" s="21">
        <f t="shared" si="2"/>
        <v>539.91178817030732</v>
      </c>
      <c r="Q73" s="21">
        <v>5669</v>
      </c>
      <c r="R73" s="73" t="s">
        <v>95</v>
      </c>
      <c r="S73" s="8">
        <v>38038</v>
      </c>
    </row>
    <row r="74" spans="1:19" ht="24.95" customHeight="1" x14ac:dyDescent="0.25">
      <c r="A74" s="6">
        <v>50</v>
      </c>
      <c r="B74" s="96" t="s">
        <v>148</v>
      </c>
      <c r="C74" s="80">
        <v>1975</v>
      </c>
      <c r="D74" s="1">
        <v>2019</v>
      </c>
      <c r="E74" s="80" t="s">
        <v>89</v>
      </c>
      <c r="F74" s="1">
        <v>5</v>
      </c>
      <c r="G74" s="1">
        <v>4</v>
      </c>
      <c r="H74" s="21">
        <v>3412.7</v>
      </c>
      <c r="I74" s="21">
        <v>3266</v>
      </c>
      <c r="J74" s="22">
        <v>153</v>
      </c>
      <c r="K74" s="21">
        <f>'прил 2'!C69</f>
        <v>2204000</v>
      </c>
      <c r="L74" s="21">
        <v>0</v>
      </c>
      <c r="M74" s="21">
        <v>0</v>
      </c>
      <c r="N74" s="21">
        <v>0</v>
      </c>
      <c r="O74" s="21">
        <f t="shared" si="13"/>
        <v>2204000</v>
      </c>
      <c r="P74" s="21">
        <f t="shared" si="2"/>
        <v>674.83159828536441</v>
      </c>
      <c r="Q74" s="21">
        <v>4867</v>
      </c>
      <c r="R74" s="73" t="s">
        <v>95</v>
      </c>
      <c r="S74" s="8">
        <v>39614</v>
      </c>
    </row>
    <row r="75" spans="1:19" ht="24.95" customHeight="1" x14ac:dyDescent="0.25">
      <c r="A75" s="81" t="s">
        <v>26</v>
      </c>
      <c r="B75" s="96"/>
      <c r="C75" s="80" t="s">
        <v>56</v>
      </c>
      <c r="D75" s="24" t="s">
        <v>56</v>
      </c>
      <c r="E75" s="24" t="s">
        <v>56</v>
      </c>
      <c r="F75" s="24" t="s">
        <v>56</v>
      </c>
      <c r="G75" s="24" t="s">
        <v>56</v>
      </c>
      <c r="H75" s="26">
        <f>SUM(H76:H82)</f>
        <v>6603.4699999999993</v>
      </c>
      <c r="I75" s="26">
        <f t="shared" ref="I75:K75" si="39">SUM(I76:I82)</f>
        <v>6032</v>
      </c>
      <c r="J75" s="72">
        <f t="shared" si="39"/>
        <v>281</v>
      </c>
      <c r="K75" s="26">
        <f t="shared" si="39"/>
        <v>48249795.660000004</v>
      </c>
      <c r="L75" s="26">
        <f t="shared" ref="L75" si="40">SUM(L76:L82)</f>
        <v>0</v>
      </c>
      <c r="M75" s="26">
        <f t="shared" ref="M75" si="41">SUM(M76:M82)</f>
        <v>0</v>
      </c>
      <c r="N75" s="26">
        <f t="shared" ref="N75" si="42">SUM(N76:N82)</f>
        <v>0</v>
      </c>
      <c r="O75" s="26">
        <f t="shared" ref="O75" si="43">SUM(O76:O82)</f>
        <v>48249795.660000004</v>
      </c>
      <c r="P75" s="26">
        <f t="shared" si="2"/>
        <v>7998.9714290450938</v>
      </c>
      <c r="Q75" s="26">
        <f>MAX(Q76:Q82)</f>
        <v>24987</v>
      </c>
      <c r="R75" s="24" t="s">
        <v>56</v>
      </c>
      <c r="S75" s="43" t="s">
        <v>56</v>
      </c>
    </row>
    <row r="76" spans="1:19" ht="24.95" customHeight="1" x14ac:dyDescent="0.25">
      <c r="A76" s="6">
        <v>51</v>
      </c>
      <c r="B76" s="96" t="s">
        <v>149</v>
      </c>
      <c r="C76" s="80">
        <v>1973</v>
      </c>
      <c r="D76" s="1"/>
      <c r="E76" s="80" t="s">
        <v>89</v>
      </c>
      <c r="F76" s="1">
        <v>2</v>
      </c>
      <c r="G76" s="1">
        <v>2</v>
      </c>
      <c r="H76" s="21">
        <v>683.2</v>
      </c>
      <c r="I76" s="21">
        <v>597.4</v>
      </c>
      <c r="J76" s="22">
        <v>33</v>
      </c>
      <c r="K76" s="21">
        <f>'прил 2'!C71</f>
        <v>5961799</v>
      </c>
      <c r="L76" s="21">
        <v>0</v>
      </c>
      <c r="M76" s="21">
        <v>0</v>
      </c>
      <c r="N76" s="21">
        <v>0</v>
      </c>
      <c r="O76" s="21">
        <f t="shared" si="13"/>
        <v>5961799</v>
      </c>
      <c r="P76" s="21">
        <f t="shared" si="2"/>
        <v>9979.5764981586872</v>
      </c>
      <c r="Q76" s="21">
        <v>10879</v>
      </c>
      <c r="R76" s="73" t="s">
        <v>95</v>
      </c>
      <c r="S76" s="8">
        <v>42443</v>
      </c>
    </row>
    <row r="77" spans="1:19" ht="24.95" customHeight="1" x14ac:dyDescent="0.25">
      <c r="A77" s="6">
        <v>52</v>
      </c>
      <c r="B77" s="96" t="s">
        <v>150</v>
      </c>
      <c r="C77" s="80">
        <v>1971</v>
      </c>
      <c r="D77" s="1"/>
      <c r="E77" s="80" t="s">
        <v>89</v>
      </c>
      <c r="F77" s="1">
        <v>2</v>
      </c>
      <c r="G77" s="1">
        <v>2</v>
      </c>
      <c r="H77" s="21">
        <v>831.4</v>
      </c>
      <c r="I77" s="21">
        <v>713.9</v>
      </c>
      <c r="J77" s="22">
        <v>44</v>
      </c>
      <c r="K77" s="21">
        <f>'прил 2'!C72</f>
        <v>12350887.380000001</v>
      </c>
      <c r="L77" s="21">
        <v>0</v>
      </c>
      <c r="M77" s="21">
        <v>0</v>
      </c>
      <c r="N77" s="21">
        <v>0</v>
      </c>
      <c r="O77" s="21">
        <f t="shared" si="13"/>
        <v>12350887.380000001</v>
      </c>
      <c r="P77" s="21">
        <f t="shared" si="2"/>
        <v>17300.584647709766</v>
      </c>
      <c r="Q77" s="21">
        <v>24987</v>
      </c>
      <c r="R77" s="73" t="s">
        <v>95</v>
      </c>
      <c r="S77" s="8">
        <v>42097</v>
      </c>
    </row>
    <row r="78" spans="1:19" ht="24.95" customHeight="1" x14ac:dyDescent="0.25">
      <c r="A78" s="6">
        <v>53</v>
      </c>
      <c r="B78" s="96" t="s">
        <v>151</v>
      </c>
      <c r="C78" s="80">
        <v>1972</v>
      </c>
      <c r="D78" s="1"/>
      <c r="E78" s="80" t="s">
        <v>89</v>
      </c>
      <c r="F78" s="1">
        <v>2</v>
      </c>
      <c r="G78" s="1">
        <v>2</v>
      </c>
      <c r="H78" s="21">
        <v>800.8</v>
      </c>
      <c r="I78" s="21">
        <v>708.6</v>
      </c>
      <c r="J78" s="22">
        <v>39</v>
      </c>
      <c r="K78" s="21">
        <f>'прил 2'!C73</f>
        <v>11522195.289999999</v>
      </c>
      <c r="L78" s="21">
        <v>0</v>
      </c>
      <c r="M78" s="21">
        <v>0</v>
      </c>
      <c r="N78" s="21">
        <v>0</v>
      </c>
      <c r="O78" s="21">
        <f t="shared" si="13"/>
        <v>11522195.289999999</v>
      </c>
      <c r="P78" s="21">
        <f t="shared" si="2"/>
        <v>16260.507042054754</v>
      </c>
      <c r="Q78" s="21">
        <v>24987</v>
      </c>
      <c r="R78" s="73" t="s">
        <v>95</v>
      </c>
      <c r="S78" s="8">
        <v>42098</v>
      </c>
    </row>
    <row r="79" spans="1:19" ht="24.95" customHeight="1" x14ac:dyDescent="0.25">
      <c r="A79" s="6">
        <v>54</v>
      </c>
      <c r="B79" s="96" t="s">
        <v>152</v>
      </c>
      <c r="C79" s="80">
        <v>1972</v>
      </c>
      <c r="D79" s="1"/>
      <c r="E79" s="80" t="s">
        <v>89</v>
      </c>
      <c r="F79" s="1">
        <v>2</v>
      </c>
      <c r="G79" s="1">
        <v>2</v>
      </c>
      <c r="H79" s="21">
        <v>801.68</v>
      </c>
      <c r="I79" s="21">
        <v>728.8</v>
      </c>
      <c r="J79" s="22">
        <v>26</v>
      </c>
      <c r="K79" s="21">
        <f>'прил 2'!C74</f>
        <v>10908640.09</v>
      </c>
      <c r="L79" s="21">
        <v>0</v>
      </c>
      <c r="M79" s="21">
        <v>0</v>
      </c>
      <c r="N79" s="21">
        <v>0</v>
      </c>
      <c r="O79" s="21">
        <f t="shared" si="13"/>
        <v>10908640.09</v>
      </c>
      <c r="P79" s="21">
        <f t="shared" si="2"/>
        <v>14967.94743413831</v>
      </c>
      <c r="Q79" s="21">
        <v>23054</v>
      </c>
      <c r="R79" s="73" t="s">
        <v>95</v>
      </c>
      <c r="S79" s="8">
        <v>38553</v>
      </c>
    </row>
    <row r="80" spans="1:19" ht="24.95" customHeight="1" x14ac:dyDescent="0.25">
      <c r="A80" s="6">
        <v>55</v>
      </c>
      <c r="B80" s="96" t="s">
        <v>153</v>
      </c>
      <c r="C80" s="80">
        <v>1984</v>
      </c>
      <c r="D80" s="1"/>
      <c r="E80" s="80" t="s">
        <v>89</v>
      </c>
      <c r="F80" s="1">
        <v>3</v>
      </c>
      <c r="G80" s="1">
        <v>3</v>
      </c>
      <c r="H80" s="21">
        <v>1268.9000000000001</v>
      </c>
      <c r="I80" s="21">
        <v>1266.8</v>
      </c>
      <c r="J80" s="22">
        <v>65</v>
      </c>
      <c r="K80" s="21">
        <f>'прил 2'!C75</f>
        <v>6630393.6699999999</v>
      </c>
      <c r="L80" s="21">
        <v>0</v>
      </c>
      <c r="M80" s="21">
        <v>0</v>
      </c>
      <c r="N80" s="21">
        <v>0</v>
      </c>
      <c r="O80" s="21">
        <f t="shared" si="13"/>
        <v>6630393.6699999999</v>
      </c>
      <c r="P80" s="21">
        <f t="shared" ref="P80:P143" si="44">K80/I80</f>
        <v>5233.9703741711401</v>
      </c>
      <c r="Q80" s="21">
        <v>7566</v>
      </c>
      <c r="R80" s="73" t="s">
        <v>95</v>
      </c>
      <c r="S80" s="8">
        <v>39289</v>
      </c>
    </row>
    <row r="81" spans="1:19" ht="24.95" customHeight="1" x14ac:dyDescent="0.25">
      <c r="A81" s="6">
        <v>56</v>
      </c>
      <c r="B81" s="96" t="s">
        <v>154</v>
      </c>
      <c r="C81" s="80">
        <v>1976</v>
      </c>
      <c r="D81" s="1">
        <v>2017</v>
      </c>
      <c r="E81" s="80" t="s">
        <v>89</v>
      </c>
      <c r="F81" s="1">
        <v>2</v>
      </c>
      <c r="G81" s="1">
        <v>2</v>
      </c>
      <c r="H81" s="21">
        <v>817.74</v>
      </c>
      <c r="I81" s="21">
        <v>744</v>
      </c>
      <c r="J81" s="22">
        <v>29</v>
      </c>
      <c r="K81" s="21">
        <f>'прил 2'!C76</f>
        <v>318012.23</v>
      </c>
      <c r="L81" s="21">
        <v>0</v>
      </c>
      <c r="M81" s="21">
        <v>0</v>
      </c>
      <c r="N81" s="21">
        <v>0</v>
      </c>
      <c r="O81" s="21">
        <f t="shared" si="13"/>
        <v>318012.23</v>
      </c>
      <c r="P81" s="21">
        <f t="shared" si="44"/>
        <v>427.43579301075266</v>
      </c>
      <c r="Q81" s="21">
        <v>10879</v>
      </c>
      <c r="R81" s="73" t="s">
        <v>95</v>
      </c>
      <c r="S81" s="8">
        <v>40173</v>
      </c>
    </row>
    <row r="82" spans="1:19" ht="24.95" customHeight="1" x14ac:dyDescent="0.25">
      <c r="A82" s="6">
        <v>57</v>
      </c>
      <c r="B82" s="96" t="s">
        <v>155</v>
      </c>
      <c r="C82" s="80">
        <v>1990</v>
      </c>
      <c r="D82" s="1">
        <v>2019</v>
      </c>
      <c r="E82" s="1" t="s">
        <v>90</v>
      </c>
      <c r="F82" s="1">
        <v>3</v>
      </c>
      <c r="G82" s="1">
        <v>2</v>
      </c>
      <c r="H82" s="21">
        <v>1399.75</v>
      </c>
      <c r="I82" s="21">
        <v>1272.5</v>
      </c>
      <c r="J82" s="22">
        <v>45</v>
      </c>
      <c r="K82" s="21">
        <f>'прил 2'!C77</f>
        <v>557868</v>
      </c>
      <c r="L82" s="21">
        <v>0</v>
      </c>
      <c r="M82" s="21">
        <v>0</v>
      </c>
      <c r="N82" s="21">
        <v>0</v>
      </c>
      <c r="O82" s="21">
        <f t="shared" si="13"/>
        <v>557868</v>
      </c>
      <c r="P82" s="21">
        <f t="shared" si="44"/>
        <v>438.40314341846761</v>
      </c>
      <c r="Q82" s="21">
        <v>12175</v>
      </c>
      <c r="R82" s="73" t="s">
        <v>95</v>
      </c>
      <c r="S82" s="8">
        <v>42195</v>
      </c>
    </row>
    <row r="83" spans="1:19" ht="24.95" customHeight="1" x14ac:dyDescent="0.25">
      <c r="A83" s="87" t="s">
        <v>27</v>
      </c>
      <c r="B83" s="96"/>
      <c r="C83" s="80" t="s">
        <v>56</v>
      </c>
      <c r="D83" s="24" t="s">
        <v>56</v>
      </c>
      <c r="E83" s="24" t="s">
        <v>56</v>
      </c>
      <c r="F83" s="24" t="s">
        <v>56</v>
      </c>
      <c r="G83" s="24" t="s">
        <v>56</v>
      </c>
      <c r="H83" s="26">
        <f>SUM(H84:H85)</f>
        <v>4700.6000000000004</v>
      </c>
      <c r="I83" s="26">
        <f t="shared" ref="I83:K83" si="45">SUM(I84:I85)</f>
        <v>3405.5</v>
      </c>
      <c r="J83" s="72">
        <f t="shared" si="45"/>
        <v>108</v>
      </c>
      <c r="K83" s="26">
        <f t="shared" si="45"/>
        <v>17760877.030000001</v>
      </c>
      <c r="L83" s="26">
        <f t="shared" ref="L83" si="46">SUM(L84:L85)</f>
        <v>0</v>
      </c>
      <c r="M83" s="26">
        <f t="shared" ref="M83" si="47">SUM(M84:M85)</f>
        <v>0</v>
      </c>
      <c r="N83" s="26">
        <f t="shared" ref="N83" si="48">SUM(N84:N85)</f>
        <v>0</v>
      </c>
      <c r="O83" s="26">
        <f t="shared" ref="O83" si="49">SUM(O84:O85)</f>
        <v>17760877.030000001</v>
      </c>
      <c r="P83" s="26">
        <f t="shared" si="44"/>
        <v>5215.3507649390694</v>
      </c>
      <c r="Q83" s="26">
        <f>MAX(Q84:Q85)</f>
        <v>10879</v>
      </c>
      <c r="R83" s="24" t="s">
        <v>56</v>
      </c>
      <c r="S83" s="43" t="s">
        <v>56</v>
      </c>
    </row>
    <row r="84" spans="1:19" ht="24.95" customHeight="1" x14ac:dyDescent="0.25">
      <c r="A84" s="6">
        <v>58</v>
      </c>
      <c r="B84" s="96" t="s">
        <v>156</v>
      </c>
      <c r="C84" s="80">
        <v>1983</v>
      </c>
      <c r="D84" s="1"/>
      <c r="E84" s="80" t="s">
        <v>89</v>
      </c>
      <c r="F84" s="1">
        <v>3</v>
      </c>
      <c r="G84" s="1">
        <v>3</v>
      </c>
      <c r="H84" s="21">
        <v>1770.1</v>
      </c>
      <c r="I84" s="21">
        <v>1320.4</v>
      </c>
      <c r="J84" s="22">
        <v>60</v>
      </c>
      <c r="K84" s="21">
        <f>'прил 2'!C79</f>
        <v>9038496.1799999997</v>
      </c>
      <c r="L84" s="21">
        <v>0</v>
      </c>
      <c r="M84" s="21">
        <v>0</v>
      </c>
      <c r="N84" s="21">
        <v>0</v>
      </c>
      <c r="O84" s="21">
        <f t="shared" ref="O84:O147" si="50">K84-L84-M84-N84</f>
        <v>9038496.1799999997</v>
      </c>
      <c r="P84" s="21">
        <f t="shared" si="44"/>
        <v>6845.2712662829435</v>
      </c>
      <c r="Q84" s="21">
        <v>10879</v>
      </c>
      <c r="R84" s="73" t="s">
        <v>95</v>
      </c>
      <c r="S84" s="8">
        <v>41715</v>
      </c>
    </row>
    <row r="85" spans="1:19" ht="24.95" customHeight="1" x14ac:dyDescent="0.25">
      <c r="A85" s="6">
        <v>59</v>
      </c>
      <c r="B85" s="96" t="s">
        <v>157</v>
      </c>
      <c r="C85" s="80">
        <v>2009</v>
      </c>
      <c r="D85" s="1"/>
      <c r="E85" s="80" t="s">
        <v>89</v>
      </c>
      <c r="F85" s="1">
        <v>5</v>
      </c>
      <c r="G85" s="1">
        <v>3</v>
      </c>
      <c r="H85" s="21">
        <v>2930.5</v>
      </c>
      <c r="I85" s="21">
        <v>2085.1</v>
      </c>
      <c r="J85" s="22">
        <v>48</v>
      </c>
      <c r="K85" s="21">
        <f>'прил 2'!C80</f>
        <v>8722380.8499999996</v>
      </c>
      <c r="L85" s="21">
        <v>0</v>
      </c>
      <c r="M85" s="21">
        <v>0</v>
      </c>
      <c r="N85" s="21">
        <v>0</v>
      </c>
      <c r="O85" s="21">
        <f t="shared" si="50"/>
        <v>8722380.8499999996</v>
      </c>
      <c r="P85" s="21">
        <f t="shared" si="44"/>
        <v>4183.1954582514027</v>
      </c>
      <c r="Q85" s="21">
        <v>6821.68</v>
      </c>
      <c r="R85" s="73" t="s">
        <v>95</v>
      </c>
      <c r="S85" s="8">
        <v>40310</v>
      </c>
    </row>
    <row r="86" spans="1:19" ht="24.95" customHeight="1" x14ac:dyDescent="0.25">
      <c r="A86" s="87" t="s">
        <v>28</v>
      </c>
      <c r="B86" s="96"/>
      <c r="C86" s="80" t="s">
        <v>56</v>
      </c>
      <c r="D86" s="24" t="s">
        <v>56</v>
      </c>
      <c r="E86" s="24" t="s">
        <v>56</v>
      </c>
      <c r="F86" s="24" t="s">
        <v>56</v>
      </c>
      <c r="G86" s="24" t="s">
        <v>56</v>
      </c>
      <c r="H86" s="26">
        <f>SUM(H87)</f>
        <v>1893.5</v>
      </c>
      <c r="I86" s="26">
        <f t="shared" ref="I86:K86" si="51">SUM(I87)</f>
        <v>1858.6</v>
      </c>
      <c r="J86" s="72">
        <f t="shared" si="51"/>
        <v>77</v>
      </c>
      <c r="K86" s="26">
        <f t="shared" si="51"/>
        <v>9134977.4899999984</v>
      </c>
      <c r="L86" s="26">
        <f t="shared" ref="L86" si="52">SUM(L87)</f>
        <v>0</v>
      </c>
      <c r="M86" s="26">
        <f t="shared" ref="M86" si="53">SUM(M87)</f>
        <v>0</v>
      </c>
      <c r="N86" s="26">
        <f t="shared" ref="N86" si="54">SUM(N87)</f>
        <v>0</v>
      </c>
      <c r="O86" s="26">
        <f t="shared" ref="O86" si="55">SUM(O87)</f>
        <v>9134977.4899999984</v>
      </c>
      <c r="P86" s="26">
        <f t="shared" si="44"/>
        <v>4914.9776659851495</v>
      </c>
      <c r="Q86" s="26">
        <f>MAX(Q87)</f>
        <v>8612</v>
      </c>
      <c r="R86" s="24" t="s">
        <v>56</v>
      </c>
      <c r="S86" s="43" t="s">
        <v>56</v>
      </c>
    </row>
    <row r="87" spans="1:19" ht="24.95" customHeight="1" x14ac:dyDescent="0.25">
      <c r="A87" s="6">
        <v>60</v>
      </c>
      <c r="B87" s="96" t="s">
        <v>158</v>
      </c>
      <c r="C87" s="80">
        <v>1987</v>
      </c>
      <c r="D87" s="1">
        <v>2008</v>
      </c>
      <c r="E87" s="1" t="s">
        <v>90</v>
      </c>
      <c r="F87" s="1">
        <v>3</v>
      </c>
      <c r="G87" s="1">
        <v>3</v>
      </c>
      <c r="H87" s="21">
        <v>1893.5</v>
      </c>
      <c r="I87" s="21">
        <v>1858.6</v>
      </c>
      <c r="J87" s="22">
        <v>77</v>
      </c>
      <c r="K87" s="21">
        <f>'прил 2'!C82</f>
        <v>9134977.4899999984</v>
      </c>
      <c r="L87" s="21">
        <v>0</v>
      </c>
      <c r="M87" s="21">
        <v>0</v>
      </c>
      <c r="N87" s="21">
        <v>0</v>
      </c>
      <c r="O87" s="21">
        <f t="shared" si="50"/>
        <v>9134977.4899999984</v>
      </c>
      <c r="P87" s="21">
        <f t="shared" si="44"/>
        <v>4914.9776659851495</v>
      </c>
      <c r="Q87" s="21">
        <v>8612</v>
      </c>
      <c r="R87" s="73" t="s">
        <v>95</v>
      </c>
      <c r="S87" s="8">
        <v>42193</v>
      </c>
    </row>
    <row r="88" spans="1:19" ht="24.95" customHeight="1" x14ac:dyDescent="0.25">
      <c r="A88" s="88" t="s">
        <v>29</v>
      </c>
      <c r="B88" s="96"/>
      <c r="C88" s="80" t="s">
        <v>56</v>
      </c>
      <c r="D88" s="24" t="s">
        <v>56</v>
      </c>
      <c r="E88" s="24" t="s">
        <v>56</v>
      </c>
      <c r="F88" s="24" t="s">
        <v>56</v>
      </c>
      <c r="G88" s="24" t="s">
        <v>56</v>
      </c>
      <c r="H88" s="26">
        <f>SUM(H89:H92)</f>
        <v>12728.39</v>
      </c>
      <c r="I88" s="26">
        <f t="shared" ref="I88:K88" si="56">SUM(I89:I92)</f>
        <v>11496.92</v>
      </c>
      <c r="J88" s="72">
        <f t="shared" si="56"/>
        <v>238</v>
      </c>
      <c r="K88" s="26">
        <f t="shared" si="56"/>
        <v>31056842.079999998</v>
      </c>
      <c r="L88" s="26">
        <f t="shared" ref="L88" si="57">SUM(L89:L92)</f>
        <v>0</v>
      </c>
      <c r="M88" s="26">
        <f t="shared" ref="M88" si="58">SUM(M89:M92)</f>
        <v>0</v>
      </c>
      <c r="N88" s="26">
        <f t="shared" ref="N88" si="59">SUM(N89:N92)</f>
        <v>0</v>
      </c>
      <c r="O88" s="26">
        <f t="shared" ref="O88" si="60">SUM(O89:O92)</f>
        <v>31056842.079999998</v>
      </c>
      <c r="P88" s="26">
        <f t="shared" si="44"/>
        <v>2701.3184470275514</v>
      </c>
      <c r="Q88" s="26">
        <f>MAX(Q89:Q92)</f>
        <v>12690.68</v>
      </c>
      <c r="R88" s="24" t="s">
        <v>56</v>
      </c>
      <c r="S88" s="43" t="s">
        <v>56</v>
      </c>
    </row>
    <row r="89" spans="1:19" ht="24.95" customHeight="1" x14ac:dyDescent="0.25">
      <c r="A89" s="6">
        <v>61</v>
      </c>
      <c r="B89" s="96" t="s">
        <v>159</v>
      </c>
      <c r="C89" s="80">
        <v>1984</v>
      </c>
      <c r="D89" s="1"/>
      <c r="E89" s="1" t="s">
        <v>90</v>
      </c>
      <c r="F89" s="1">
        <v>5</v>
      </c>
      <c r="G89" s="1">
        <v>4</v>
      </c>
      <c r="H89" s="21">
        <v>3326.29</v>
      </c>
      <c r="I89" s="21">
        <v>3023.91</v>
      </c>
      <c r="J89" s="22">
        <v>58</v>
      </c>
      <c r="K89" s="21">
        <f>'прил 2'!C84</f>
        <v>8930084.0199999996</v>
      </c>
      <c r="L89" s="21">
        <v>0</v>
      </c>
      <c r="M89" s="21">
        <v>0</v>
      </c>
      <c r="N89" s="21">
        <v>0</v>
      </c>
      <c r="O89" s="21">
        <f t="shared" si="50"/>
        <v>8930084.0199999996</v>
      </c>
      <c r="P89" s="21">
        <f t="shared" si="44"/>
        <v>2953.1580040411254</v>
      </c>
      <c r="Q89" s="21">
        <v>5424.41</v>
      </c>
      <c r="R89" s="73" t="s">
        <v>95</v>
      </c>
      <c r="S89" s="8">
        <v>40230</v>
      </c>
    </row>
    <row r="90" spans="1:19" ht="24.95" customHeight="1" x14ac:dyDescent="0.25">
      <c r="A90" s="6">
        <v>62</v>
      </c>
      <c r="B90" s="96" t="s">
        <v>160</v>
      </c>
      <c r="C90" s="80">
        <v>1984</v>
      </c>
      <c r="D90" s="1">
        <v>2012</v>
      </c>
      <c r="E90" s="1" t="s">
        <v>90</v>
      </c>
      <c r="F90" s="1">
        <v>5</v>
      </c>
      <c r="G90" s="1">
        <v>4</v>
      </c>
      <c r="H90" s="21">
        <v>4141</v>
      </c>
      <c r="I90" s="21">
        <v>3696.7</v>
      </c>
      <c r="J90" s="22">
        <v>78</v>
      </c>
      <c r="K90" s="21">
        <f>'прил 2'!C85</f>
        <v>16538221.93</v>
      </c>
      <c r="L90" s="21">
        <v>0</v>
      </c>
      <c r="M90" s="21">
        <v>0</v>
      </c>
      <c r="N90" s="21">
        <v>0</v>
      </c>
      <c r="O90" s="21">
        <f t="shared" si="50"/>
        <v>16538221.93</v>
      </c>
      <c r="P90" s="21">
        <f t="shared" si="44"/>
        <v>4473.7798387751236</v>
      </c>
      <c r="Q90" s="21">
        <v>12690.68</v>
      </c>
      <c r="R90" s="73" t="s">
        <v>95</v>
      </c>
      <c r="S90" s="8">
        <v>41906</v>
      </c>
    </row>
    <row r="91" spans="1:19" ht="24.95" customHeight="1" x14ac:dyDescent="0.25">
      <c r="A91" s="6">
        <v>63</v>
      </c>
      <c r="B91" s="96" t="s">
        <v>161</v>
      </c>
      <c r="C91" s="80">
        <v>1984</v>
      </c>
      <c r="D91" s="1"/>
      <c r="E91" s="1" t="s">
        <v>90</v>
      </c>
      <c r="F91" s="1">
        <v>2</v>
      </c>
      <c r="G91" s="1">
        <v>2</v>
      </c>
      <c r="H91" s="21">
        <v>831.1</v>
      </c>
      <c r="I91" s="21">
        <v>748.21</v>
      </c>
      <c r="J91" s="22">
        <v>46</v>
      </c>
      <c r="K91" s="21">
        <f>'прил 2'!C86</f>
        <v>4618405.3499999996</v>
      </c>
      <c r="L91" s="21">
        <v>0</v>
      </c>
      <c r="M91" s="21">
        <v>0</v>
      </c>
      <c r="N91" s="21">
        <v>0</v>
      </c>
      <c r="O91" s="21">
        <f t="shared" si="50"/>
        <v>4618405.3499999996</v>
      </c>
      <c r="P91" s="21">
        <f t="shared" si="44"/>
        <v>6172.605752395717</v>
      </c>
      <c r="Q91" s="21">
        <v>8290.07</v>
      </c>
      <c r="R91" s="73" t="s">
        <v>95</v>
      </c>
      <c r="S91" s="8">
        <v>42058</v>
      </c>
    </row>
    <row r="92" spans="1:19" ht="24.95" customHeight="1" x14ac:dyDescent="0.25">
      <c r="A92" s="6">
        <v>64</v>
      </c>
      <c r="B92" s="96" t="s">
        <v>162</v>
      </c>
      <c r="C92" s="80">
        <v>1979</v>
      </c>
      <c r="D92" s="1">
        <v>2017</v>
      </c>
      <c r="E92" s="80" t="s">
        <v>89</v>
      </c>
      <c r="F92" s="1">
        <v>5</v>
      </c>
      <c r="G92" s="1">
        <v>4</v>
      </c>
      <c r="H92" s="21">
        <v>4430</v>
      </c>
      <c r="I92" s="21">
        <v>4028.1</v>
      </c>
      <c r="J92" s="22">
        <v>56</v>
      </c>
      <c r="K92" s="21">
        <f>'прил 2'!C87</f>
        <v>970130.78</v>
      </c>
      <c r="L92" s="21">
        <v>0</v>
      </c>
      <c r="M92" s="21">
        <v>0</v>
      </c>
      <c r="N92" s="21">
        <v>0</v>
      </c>
      <c r="O92" s="21">
        <f t="shared" si="50"/>
        <v>970130.78</v>
      </c>
      <c r="P92" s="21">
        <f t="shared" si="44"/>
        <v>240.84078846106107</v>
      </c>
      <c r="Q92" s="21">
        <v>4867</v>
      </c>
      <c r="R92" s="73" t="s">
        <v>95</v>
      </c>
      <c r="S92" s="8">
        <v>41912</v>
      </c>
    </row>
    <row r="93" spans="1:19" ht="24.95" customHeight="1" x14ac:dyDescent="0.25">
      <c r="A93" s="87" t="s">
        <v>30</v>
      </c>
      <c r="B93" s="96"/>
      <c r="C93" s="80" t="s">
        <v>56</v>
      </c>
      <c r="D93" s="24" t="s">
        <v>56</v>
      </c>
      <c r="E93" s="24" t="s">
        <v>56</v>
      </c>
      <c r="F93" s="24" t="s">
        <v>56</v>
      </c>
      <c r="G93" s="24" t="s">
        <v>56</v>
      </c>
      <c r="H93" s="26">
        <f>SUM(H94:H97)</f>
        <v>2445.6</v>
      </c>
      <c r="I93" s="26">
        <f t="shared" ref="I93:K93" si="61">SUM(I94:I97)</f>
        <v>2028.9</v>
      </c>
      <c r="J93" s="72">
        <f t="shared" si="61"/>
        <v>125</v>
      </c>
      <c r="K93" s="26">
        <f t="shared" si="61"/>
        <v>30811867.399999999</v>
      </c>
      <c r="L93" s="26">
        <f t="shared" ref="L93" si="62">SUM(L94:L97)</f>
        <v>0</v>
      </c>
      <c r="M93" s="26">
        <f t="shared" ref="M93" si="63">SUM(M94:M97)</f>
        <v>0</v>
      </c>
      <c r="N93" s="26">
        <f t="shared" ref="N93" si="64">SUM(N94:N97)</f>
        <v>0</v>
      </c>
      <c r="O93" s="26">
        <f t="shared" ref="O93" si="65">SUM(O94:O97)</f>
        <v>30811867.399999999</v>
      </c>
      <c r="P93" s="26">
        <f t="shared" si="44"/>
        <v>15186.488934890825</v>
      </c>
      <c r="Q93" s="26">
        <f>MAX(Q94:Q97)</f>
        <v>28186.97</v>
      </c>
      <c r="R93" s="24" t="s">
        <v>56</v>
      </c>
      <c r="S93" s="43" t="s">
        <v>56</v>
      </c>
    </row>
    <row r="94" spans="1:19" ht="24.95" customHeight="1" x14ac:dyDescent="0.25">
      <c r="A94" s="6">
        <v>65</v>
      </c>
      <c r="B94" s="96" t="s">
        <v>163</v>
      </c>
      <c r="C94" s="80">
        <v>1962</v>
      </c>
      <c r="D94" s="1"/>
      <c r="E94" s="80" t="s">
        <v>89</v>
      </c>
      <c r="F94" s="1">
        <v>2</v>
      </c>
      <c r="G94" s="1">
        <v>2</v>
      </c>
      <c r="H94" s="21">
        <v>529.29999999999995</v>
      </c>
      <c r="I94" s="21">
        <v>469.2</v>
      </c>
      <c r="J94" s="22">
        <v>20</v>
      </c>
      <c r="K94" s="21">
        <f>'прил 2'!C89</f>
        <v>10335351.359999999</v>
      </c>
      <c r="L94" s="21">
        <v>0</v>
      </c>
      <c r="M94" s="21">
        <v>0</v>
      </c>
      <c r="N94" s="21">
        <v>0</v>
      </c>
      <c r="O94" s="21">
        <f t="shared" si="50"/>
        <v>10335351.359999999</v>
      </c>
      <c r="P94" s="21">
        <f t="shared" si="44"/>
        <v>22027.603069053708</v>
      </c>
      <c r="Q94" s="21">
        <v>28066.97</v>
      </c>
      <c r="R94" s="73" t="s">
        <v>95</v>
      </c>
      <c r="S94" s="8">
        <v>41067</v>
      </c>
    </row>
    <row r="95" spans="1:19" ht="24.95" customHeight="1" x14ac:dyDescent="0.25">
      <c r="A95" s="6">
        <v>66</v>
      </c>
      <c r="B95" s="96" t="s">
        <v>164</v>
      </c>
      <c r="C95" s="80">
        <v>1980</v>
      </c>
      <c r="D95" s="1"/>
      <c r="E95" s="80" t="s">
        <v>89</v>
      </c>
      <c r="F95" s="1">
        <v>2</v>
      </c>
      <c r="G95" s="1">
        <v>3</v>
      </c>
      <c r="H95" s="21">
        <v>1058.0999999999999</v>
      </c>
      <c r="I95" s="21">
        <v>806.5</v>
      </c>
      <c r="J95" s="22">
        <v>48</v>
      </c>
      <c r="K95" s="21">
        <f>'прил 2'!C90</f>
        <v>10407013.57</v>
      </c>
      <c r="L95" s="21">
        <v>0</v>
      </c>
      <c r="M95" s="21">
        <v>0</v>
      </c>
      <c r="N95" s="21">
        <v>0</v>
      </c>
      <c r="O95" s="21">
        <f t="shared" si="50"/>
        <v>10407013.57</v>
      </c>
      <c r="P95" s="21">
        <f t="shared" si="44"/>
        <v>12903.922591444514</v>
      </c>
      <c r="Q95" s="21">
        <v>13856.97</v>
      </c>
      <c r="R95" s="73" t="s">
        <v>95</v>
      </c>
      <c r="S95" s="8">
        <v>41693</v>
      </c>
    </row>
    <row r="96" spans="1:19" ht="24.95" customHeight="1" x14ac:dyDescent="0.25">
      <c r="A96" s="6">
        <v>67</v>
      </c>
      <c r="B96" s="96" t="s">
        <v>165</v>
      </c>
      <c r="C96" s="80">
        <v>1961</v>
      </c>
      <c r="D96" s="1"/>
      <c r="E96" s="80" t="s">
        <v>89</v>
      </c>
      <c r="F96" s="1">
        <v>2</v>
      </c>
      <c r="G96" s="1">
        <v>2</v>
      </c>
      <c r="H96" s="21">
        <v>524.70000000000005</v>
      </c>
      <c r="I96" s="21">
        <v>464.3</v>
      </c>
      <c r="J96" s="22">
        <v>36</v>
      </c>
      <c r="K96" s="21">
        <f>'прил 2'!C91</f>
        <v>3541261.08</v>
      </c>
      <c r="L96" s="21">
        <v>0</v>
      </c>
      <c r="M96" s="21">
        <v>0</v>
      </c>
      <c r="N96" s="21">
        <v>0</v>
      </c>
      <c r="O96" s="21">
        <f t="shared" si="50"/>
        <v>3541261.08</v>
      </c>
      <c r="P96" s="21">
        <f t="shared" si="44"/>
        <v>7627.0968770191685</v>
      </c>
      <c r="Q96" s="21">
        <v>11673.97</v>
      </c>
      <c r="R96" s="73" t="s">
        <v>95</v>
      </c>
      <c r="S96" s="8">
        <v>41074</v>
      </c>
    </row>
    <row r="97" spans="1:19" ht="24.95" customHeight="1" x14ac:dyDescent="0.25">
      <c r="A97" s="6">
        <v>68</v>
      </c>
      <c r="B97" s="97" t="s">
        <v>166</v>
      </c>
      <c r="C97" s="80">
        <v>1961</v>
      </c>
      <c r="D97" s="1"/>
      <c r="E97" s="80" t="s">
        <v>89</v>
      </c>
      <c r="F97" s="1">
        <v>1</v>
      </c>
      <c r="G97" s="1">
        <v>1</v>
      </c>
      <c r="H97" s="21">
        <v>333.5</v>
      </c>
      <c r="I97" s="21">
        <v>288.89999999999998</v>
      </c>
      <c r="J97" s="22">
        <v>21</v>
      </c>
      <c r="K97" s="21">
        <f>'прил 2'!C92</f>
        <v>6528241.3899999997</v>
      </c>
      <c r="L97" s="21">
        <v>0</v>
      </c>
      <c r="M97" s="21">
        <v>0</v>
      </c>
      <c r="N97" s="21">
        <v>0</v>
      </c>
      <c r="O97" s="21">
        <f t="shared" si="50"/>
        <v>6528241.3899999997</v>
      </c>
      <c r="P97" s="21">
        <f t="shared" si="44"/>
        <v>22596.889546555904</v>
      </c>
      <c r="Q97" s="21">
        <v>28186.97</v>
      </c>
      <c r="R97" s="73" t="s">
        <v>95</v>
      </c>
      <c r="S97" s="8">
        <v>41774</v>
      </c>
    </row>
    <row r="98" spans="1:19" ht="24.95" customHeight="1" x14ac:dyDescent="0.25">
      <c r="A98" s="88" t="s">
        <v>31</v>
      </c>
      <c r="B98" s="97"/>
      <c r="C98" s="80" t="s">
        <v>56</v>
      </c>
      <c r="D98" s="24" t="s">
        <v>56</v>
      </c>
      <c r="E98" s="24" t="s">
        <v>56</v>
      </c>
      <c r="F98" s="24" t="s">
        <v>56</v>
      </c>
      <c r="G98" s="24" t="s">
        <v>56</v>
      </c>
      <c r="H98" s="26">
        <f t="shared" ref="H98:O98" si="66">SUM(H99:H250)</f>
        <v>917369.80000000016</v>
      </c>
      <c r="I98" s="26">
        <f t="shared" si="66"/>
        <v>736976.41999999993</v>
      </c>
      <c r="J98" s="72">
        <f t="shared" si="66"/>
        <v>37916</v>
      </c>
      <c r="K98" s="26">
        <f t="shared" si="66"/>
        <v>1729155575.809999</v>
      </c>
      <c r="L98" s="26">
        <f t="shared" si="66"/>
        <v>0</v>
      </c>
      <c r="M98" s="26">
        <f t="shared" si="66"/>
        <v>97200164.740000024</v>
      </c>
      <c r="N98" s="26">
        <f t="shared" si="66"/>
        <v>0</v>
      </c>
      <c r="O98" s="26">
        <f t="shared" si="66"/>
        <v>1631955411.0699987</v>
      </c>
      <c r="P98" s="26">
        <f t="shared" si="44"/>
        <v>2346.2834479968833</v>
      </c>
      <c r="Q98" s="26">
        <f>MAX(Q99:Q250)</f>
        <v>37135</v>
      </c>
      <c r="R98" s="24" t="s">
        <v>56</v>
      </c>
      <c r="S98" s="43" t="s">
        <v>56</v>
      </c>
    </row>
    <row r="99" spans="1:19" ht="24.95" customHeight="1" x14ac:dyDescent="0.25">
      <c r="A99" s="6">
        <v>69</v>
      </c>
      <c r="B99" s="96" t="s">
        <v>167</v>
      </c>
      <c r="C99" s="80">
        <v>1962</v>
      </c>
      <c r="D99" s="1">
        <v>2011</v>
      </c>
      <c r="E99" s="80" t="s">
        <v>89</v>
      </c>
      <c r="F99" s="1">
        <v>5</v>
      </c>
      <c r="G99" s="1">
        <v>3</v>
      </c>
      <c r="H99" s="21">
        <v>3327.85</v>
      </c>
      <c r="I99" s="21">
        <v>2045.9</v>
      </c>
      <c r="J99" s="22">
        <v>164</v>
      </c>
      <c r="K99" s="21">
        <f>'прил 2'!C94</f>
        <v>19260026.59</v>
      </c>
      <c r="L99" s="21">
        <v>0</v>
      </c>
      <c r="M99" s="21">
        <v>0</v>
      </c>
      <c r="N99" s="21">
        <v>0</v>
      </c>
      <c r="O99" s="21">
        <f t="shared" si="50"/>
        <v>19260026.59</v>
      </c>
      <c r="P99" s="21">
        <f t="shared" si="44"/>
        <v>9413.9628476465114</v>
      </c>
      <c r="Q99" s="21">
        <v>13512</v>
      </c>
      <c r="R99" s="73" t="s">
        <v>95</v>
      </c>
      <c r="S99" s="8">
        <v>36662</v>
      </c>
    </row>
    <row r="100" spans="1:19" ht="24.95" customHeight="1" x14ac:dyDescent="0.25">
      <c r="A100" s="6">
        <v>70</v>
      </c>
      <c r="B100" s="96" t="s">
        <v>168</v>
      </c>
      <c r="C100" s="80">
        <v>1960</v>
      </c>
      <c r="D100" s="1">
        <v>2008</v>
      </c>
      <c r="E100" s="80" t="s">
        <v>89</v>
      </c>
      <c r="F100" s="1">
        <v>4</v>
      </c>
      <c r="G100" s="1">
        <v>3</v>
      </c>
      <c r="H100" s="21">
        <v>2323.4499999999998</v>
      </c>
      <c r="I100" s="21">
        <v>1469</v>
      </c>
      <c r="J100" s="22">
        <v>118</v>
      </c>
      <c r="K100" s="21">
        <f>'прил 2'!C95</f>
        <v>533785.87</v>
      </c>
      <c r="L100" s="21">
        <v>0</v>
      </c>
      <c r="M100" s="21">
        <v>0</v>
      </c>
      <c r="N100" s="21">
        <v>0</v>
      </c>
      <c r="O100" s="21">
        <f t="shared" si="50"/>
        <v>533785.87</v>
      </c>
      <c r="P100" s="21">
        <f t="shared" si="44"/>
        <v>363.36682777399591</v>
      </c>
      <c r="Q100" s="21">
        <v>1259</v>
      </c>
      <c r="R100" s="73" t="s">
        <v>95</v>
      </c>
      <c r="S100" s="8">
        <v>36674</v>
      </c>
    </row>
    <row r="101" spans="1:19" ht="24.95" customHeight="1" x14ac:dyDescent="0.25">
      <c r="A101" s="6">
        <v>71</v>
      </c>
      <c r="B101" s="96" t="s">
        <v>169</v>
      </c>
      <c r="C101" s="80">
        <v>1964</v>
      </c>
      <c r="D101" s="1">
        <v>2008</v>
      </c>
      <c r="E101" s="80" t="s">
        <v>89</v>
      </c>
      <c r="F101" s="1">
        <v>4</v>
      </c>
      <c r="G101" s="1">
        <v>2</v>
      </c>
      <c r="H101" s="21">
        <v>2040.7</v>
      </c>
      <c r="I101" s="21">
        <v>1685.04</v>
      </c>
      <c r="J101" s="22">
        <v>164</v>
      </c>
      <c r="K101" s="21">
        <f>'прил 2'!C96</f>
        <v>31740192.050000001</v>
      </c>
      <c r="L101" s="21">
        <v>0</v>
      </c>
      <c r="M101" s="21">
        <v>0</v>
      </c>
      <c r="N101" s="21">
        <v>0</v>
      </c>
      <c r="O101" s="21">
        <f t="shared" si="50"/>
        <v>31740192.050000001</v>
      </c>
      <c r="P101" s="21">
        <f t="shared" si="44"/>
        <v>18836.462072116985</v>
      </c>
      <c r="Q101" s="21">
        <v>29469.68</v>
      </c>
      <c r="R101" s="73" t="s">
        <v>95</v>
      </c>
      <c r="S101" s="8">
        <v>36675</v>
      </c>
    </row>
    <row r="102" spans="1:19" ht="24.95" customHeight="1" x14ac:dyDescent="0.25">
      <c r="A102" s="6">
        <v>72</v>
      </c>
      <c r="B102" s="96" t="s">
        <v>170</v>
      </c>
      <c r="C102" s="80">
        <v>1988</v>
      </c>
      <c r="D102" s="1"/>
      <c r="E102" s="80" t="s">
        <v>89</v>
      </c>
      <c r="F102" s="1">
        <v>9</v>
      </c>
      <c r="G102" s="1">
        <v>3</v>
      </c>
      <c r="H102" s="21">
        <v>7317.4</v>
      </c>
      <c r="I102" s="21">
        <v>5784.8</v>
      </c>
      <c r="J102" s="22">
        <v>260</v>
      </c>
      <c r="K102" s="21">
        <f>'прил 2'!C97</f>
        <v>43010232.920000002</v>
      </c>
      <c r="L102" s="21">
        <v>0</v>
      </c>
      <c r="M102" s="21">
        <v>0</v>
      </c>
      <c r="N102" s="21">
        <v>0</v>
      </c>
      <c r="O102" s="21">
        <f t="shared" si="50"/>
        <v>43010232.920000002</v>
      </c>
      <c r="P102" s="21">
        <f t="shared" si="44"/>
        <v>7435.0423385423874</v>
      </c>
      <c r="Q102" s="21">
        <v>11610.16</v>
      </c>
      <c r="R102" s="73" t="s">
        <v>95</v>
      </c>
      <c r="S102" s="8">
        <v>40721</v>
      </c>
    </row>
    <row r="103" spans="1:19" ht="24.95" customHeight="1" x14ac:dyDescent="0.25">
      <c r="A103" s="6">
        <v>73</v>
      </c>
      <c r="B103" s="96" t="s">
        <v>171</v>
      </c>
      <c r="C103" s="80">
        <v>1995</v>
      </c>
      <c r="D103" s="1">
        <v>2016</v>
      </c>
      <c r="E103" s="1" t="s">
        <v>90</v>
      </c>
      <c r="F103" s="1">
        <v>10</v>
      </c>
      <c r="G103" s="1">
        <v>3</v>
      </c>
      <c r="H103" s="21">
        <v>9757.5</v>
      </c>
      <c r="I103" s="21">
        <v>7027.1</v>
      </c>
      <c r="J103" s="22">
        <v>285</v>
      </c>
      <c r="K103" s="21">
        <f>'прил 2'!C98</f>
        <v>54660419.799999997</v>
      </c>
      <c r="L103" s="21">
        <v>0</v>
      </c>
      <c r="M103" s="21">
        <v>0</v>
      </c>
      <c r="N103" s="21">
        <v>0</v>
      </c>
      <c r="O103" s="21">
        <f t="shared" si="50"/>
        <v>54660419.799999997</v>
      </c>
      <c r="P103" s="21">
        <f t="shared" si="44"/>
        <v>7778.5174253959658</v>
      </c>
      <c r="Q103" s="21">
        <v>9676.16</v>
      </c>
      <c r="R103" s="73" t="s">
        <v>95</v>
      </c>
      <c r="S103" s="8">
        <v>40712</v>
      </c>
    </row>
    <row r="104" spans="1:19" ht="24.95" customHeight="1" x14ac:dyDescent="0.25">
      <c r="A104" s="6">
        <v>74</v>
      </c>
      <c r="B104" s="96" t="s">
        <v>172</v>
      </c>
      <c r="C104" s="80">
        <v>1961</v>
      </c>
      <c r="D104" s="1">
        <v>2019</v>
      </c>
      <c r="E104" s="80" t="s">
        <v>89</v>
      </c>
      <c r="F104" s="1">
        <v>4</v>
      </c>
      <c r="G104" s="1">
        <v>3</v>
      </c>
      <c r="H104" s="21">
        <v>1927.5</v>
      </c>
      <c r="I104" s="21">
        <v>1681.92</v>
      </c>
      <c r="J104" s="22">
        <v>158</v>
      </c>
      <c r="K104" s="21">
        <f>'прил 2'!C99</f>
        <v>7265893.4000000004</v>
      </c>
      <c r="L104" s="21">
        <v>0</v>
      </c>
      <c r="M104" s="21">
        <v>0</v>
      </c>
      <c r="N104" s="21">
        <v>0</v>
      </c>
      <c r="O104" s="21">
        <f t="shared" si="50"/>
        <v>7265893.4000000004</v>
      </c>
      <c r="P104" s="21">
        <f t="shared" si="44"/>
        <v>4319.9994054414001</v>
      </c>
      <c r="Q104" s="21">
        <v>6749</v>
      </c>
      <c r="R104" s="73" t="s">
        <v>95</v>
      </c>
      <c r="S104" s="8">
        <v>38206</v>
      </c>
    </row>
    <row r="105" spans="1:19" ht="24.95" customHeight="1" x14ac:dyDescent="0.25">
      <c r="A105" s="6">
        <v>75</v>
      </c>
      <c r="B105" s="96" t="s">
        <v>173</v>
      </c>
      <c r="C105" s="80">
        <v>1981</v>
      </c>
      <c r="D105" s="1">
        <v>2006</v>
      </c>
      <c r="E105" s="80" t="s">
        <v>89</v>
      </c>
      <c r="F105" s="1">
        <v>5</v>
      </c>
      <c r="G105" s="1">
        <v>2</v>
      </c>
      <c r="H105" s="21">
        <v>4396.2</v>
      </c>
      <c r="I105" s="21">
        <v>3215.4</v>
      </c>
      <c r="J105" s="22">
        <v>199</v>
      </c>
      <c r="K105" s="21">
        <f>'прил 2'!C100</f>
        <v>27483414.810000002</v>
      </c>
      <c r="L105" s="21">
        <v>0</v>
      </c>
      <c r="M105" s="21">
        <v>0</v>
      </c>
      <c r="N105" s="21">
        <v>0</v>
      </c>
      <c r="O105" s="21">
        <f t="shared" si="50"/>
        <v>27483414.810000002</v>
      </c>
      <c r="P105" s="21">
        <f t="shared" si="44"/>
        <v>8547.4326086956535</v>
      </c>
      <c r="Q105" s="21">
        <v>18968</v>
      </c>
      <c r="R105" s="73" t="s">
        <v>95</v>
      </c>
      <c r="S105" s="8">
        <v>38209</v>
      </c>
    </row>
    <row r="106" spans="1:19" ht="24.95" customHeight="1" x14ac:dyDescent="0.25">
      <c r="A106" s="6">
        <v>76</v>
      </c>
      <c r="B106" s="96" t="s">
        <v>174</v>
      </c>
      <c r="C106" s="80">
        <v>1987</v>
      </c>
      <c r="D106" s="1"/>
      <c r="E106" s="1" t="s">
        <v>90</v>
      </c>
      <c r="F106" s="1">
        <v>9</v>
      </c>
      <c r="G106" s="1">
        <v>2</v>
      </c>
      <c r="H106" s="21">
        <v>5858.2</v>
      </c>
      <c r="I106" s="21">
        <v>4063.8</v>
      </c>
      <c r="J106" s="22">
        <v>232</v>
      </c>
      <c r="K106" s="21">
        <f>'прил 2'!C101</f>
        <v>11300320.220000001</v>
      </c>
      <c r="L106" s="21">
        <v>0</v>
      </c>
      <c r="M106" s="21">
        <v>0</v>
      </c>
      <c r="N106" s="21">
        <v>0</v>
      </c>
      <c r="O106" s="21">
        <f t="shared" si="50"/>
        <v>11300320.220000001</v>
      </c>
      <c r="P106" s="21">
        <f t="shared" si="44"/>
        <v>2780.7274521383929</v>
      </c>
      <c r="Q106" s="21">
        <v>6986.16</v>
      </c>
      <c r="R106" s="73" t="s">
        <v>95</v>
      </c>
      <c r="S106" s="8">
        <v>36795</v>
      </c>
    </row>
    <row r="107" spans="1:19" ht="24.95" customHeight="1" x14ac:dyDescent="0.25">
      <c r="A107" s="6">
        <v>77</v>
      </c>
      <c r="B107" s="96" t="s">
        <v>175</v>
      </c>
      <c r="C107" s="80">
        <v>1973</v>
      </c>
      <c r="D107" s="1">
        <v>2008</v>
      </c>
      <c r="E107" s="80" t="s">
        <v>89</v>
      </c>
      <c r="F107" s="1">
        <v>5</v>
      </c>
      <c r="G107" s="1">
        <v>3</v>
      </c>
      <c r="H107" s="21">
        <v>3527.1</v>
      </c>
      <c r="I107" s="21">
        <v>3191.8</v>
      </c>
      <c r="J107" s="22">
        <v>311</v>
      </c>
      <c r="K107" s="21">
        <f>'прил 2'!C102</f>
        <v>13111634.949999999</v>
      </c>
      <c r="L107" s="21">
        <v>0</v>
      </c>
      <c r="M107" s="21">
        <v>0</v>
      </c>
      <c r="N107" s="21">
        <v>0</v>
      </c>
      <c r="O107" s="21">
        <f t="shared" si="50"/>
        <v>13111634.949999999</v>
      </c>
      <c r="P107" s="21">
        <f t="shared" si="44"/>
        <v>4107.9124475217741</v>
      </c>
      <c r="Q107" s="21">
        <v>12776.41</v>
      </c>
      <c r="R107" s="73" t="s">
        <v>95</v>
      </c>
      <c r="S107" s="8">
        <v>38965</v>
      </c>
    </row>
    <row r="108" spans="1:19" ht="24.95" customHeight="1" x14ac:dyDescent="0.25">
      <c r="A108" s="6">
        <v>78</v>
      </c>
      <c r="B108" s="96" t="s">
        <v>176</v>
      </c>
      <c r="C108" s="80">
        <v>1975</v>
      </c>
      <c r="D108" s="1"/>
      <c r="E108" s="80" t="s">
        <v>89</v>
      </c>
      <c r="F108" s="1">
        <v>5</v>
      </c>
      <c r="G108" s="1">
        <v>3</v>
      </c>
      <c r="H108" s="21">
        <v>4276.1899999999996</v>
      </c>
      <c r="I108" s="21">
        <v>3020.91</v>
      </c>
      <c r="J108" s="22">
        <v>334</v>
      </c>
      <c r="K108" s="21">
        <f>'прил 2'!C103</f>
        <v>17772865.73</v>
      </c>
      <c r="L108" s="21">
        <v>0</v>
      </c>
      <c r="M108" s="21">
        <v>0</v>
      </c>
      <c r="N108" s="21">
        <v>0</v>
      </c>
      <c r="O108" s="21">
        <f t="shared" si="50"/>
        <v>17772865.73</v>
      </c>
      <c r="P108" s="21">
        <f t="shared" si="44"/>
        <v>5883.2821004266934</v>
      </c>
      <c r="Q108" s="21">
        <v>13638</v>
      </c>
      <c r="R108" s="73" t="s">
        <v>95</v>
      </c>
      <c r="S108" s="8">
        <v>38278</v>
      </c>
    </row>
    <row r="109" spans="1:19" ht="24.95" customHeight="1" x14ac:dyDescent="0.25">
      <c r="A109" s="6">
        <v>79</v>
      </c>
      <c r="B109" s="96" t="s">
        <v>177</v>
      </c>
      <c r="C109" s="80">
        <v>1972</v>
      </c>
      <c r="D109" s="1">
        <v>1979</v>
      </c>
      <c r="E109" s="80" t="s">
        <v>89</v>
      </c>
      <c r="F109" s="1">
        <v>5</v>
      </c>
      <c r="G109" s="1">
        <v>4</v>
      </c>
      <c r="H109" s="21">
        <v>3639.21</v>
      </c>
      <c r="I109" s="21">
        <v>3313.6</v>
      </c>
      <c r="J109" s="22">
        <v>155</v>
      </c>
      <c r="K109" s="21">
        <f>'прил 2'!C104</f>
        <v>33943784.490000002</v>
      </c>
      <c r="L109" s="21">
        <v>0</v>
      </c>
      <c r="M109" s="21">
        <v>0</v>
      </c>
      <c r="N109" s="21">
        <v>0</v>
      </c>
      <c r="O109" s="21">
        <f t="shared" si="50"/>
        <v>33943784.490000002</v>
      </c>
      <c r="P109" s="21">
        <f t="shared" si="44"/>
        <v>10243.778515813618</v>
      </c>
      <c r="Q109" s="21">
        <v>18596.41</v>
      </c>
      <c r="R109" s="73" t="s">
        <v>95</v>
      </c>
      <c r="S109" s="8">
        <v>36964</v>
      </c>
    </row>
    <row r="110" spans="1:19" ht="24.95" customHeight="1" x14ac:dyDescent="0.25">
      <c r="A110" s="6">
        <v>80</v>
      </c>
      <c r="B110" s="96" t="s">
        <v>178</v>
      </c>
      <c r="C110" s="80">
        <v>1979</v>
      </c>
      <c r="D110" s="1">
        <v>2011</v>
      </c>
      <c r="E110" s="80" t="s">
        <v>89</v>
      </c>
      <c r="F110" s="1">
        <v>12</v>
      </c>
      <c r="G110" s="1">
        <v>1</v>
      </c>
      <c r="H110" s="21">
        <v>4551.6000000000004</v>
      </c>
      <c r="I110" s="21">
        <v>3805.6</v>
      </c>
      <c r="J110" s="22">
        <v>186</v>
      </c>
      <c r="K110" s="21">
        <f>'прил 2'!C105</f>
        <v>20890119.68</v>
      </c>
      <c r="L110" s="21">
        <v>0</v>
      </c>
      <c r="M110" s="21">
        <v>0</v>
      </c>
      <c r="N110" s="21">
        <v>0</v>
      </c>
      <c r="O110" s="21">
        <f t="shared" si="50"/>
        <v>20890119.68</v>
      </c>
      <c r="P110" s="21">
        <f t="shared" si="44"/>
        <v>5489.3104057178898</v>
      </c>
      <c r="Q110" s="21">
        <v>6228.16</v>
      </c>
      <c r="R110" s="73" t="s">
        <v>95</v>
      </c>
      <c r="S110" s="8">
        <v>38336</v>
      </c>
    </row>
    <row r="111" spans="1:19" ht="24.95" customHeight="1" x14ac:dyDescent="0.25">
      <c r="A111" s="6">
        <v>81</v>
      </c>
      <c r="B111" s="96" t="s">
        <v>179</v>
      </c>
      <c r="C111" s="80">
        <v>1988</v>
      </c>
      <c r="D111" s="1"/>
      <c r="E111" s="80" t="s">
        <v>89</v>
      </c>
      <c r="F111" s="1">
        <v>14</v>
      </c>
      <c r="G111" s="1">
        <v>2</v>
      </c>
      <c r="H111" s="21">
        <v>11448</v>
      </c>
      <c r="I111" s="21">
        <v>9792.9500000000007</v>
      </c>
      <c r="J111" s="22">
        <v>434</v>
      </c>
      <c r="K111" s="21">
        <f>'прил 2'!C106</f>
        <v>6565168.6100000003</v>
      </c>
      <c r="L111" s="21">
        <v>0</v>
      </c>
      <c r="M111" s="21">
        <v>0</v>
      </c>
      <c r="N111" s="21">
        <v>0</v>
      </c>
      <c r="O111" s="21">
        <f t="shared" si="50"/>
        <v>6565168.6100000003</v>
      </c>
      <c r="P111" s="21">
        <f t="shared" si="44"/>
        <v>670.39743999509847</v>
      </c>
      <c r="Q111" s="21">
        <v>2072.16</v>
      </c>
      <c r="R111" s="73" t="s">
        <v>95</v>
      </c>
      <c r="S111" s="8">
        <v>38360</v>
      </c>
    </row>
    <row r="112" spans="1:19" ht="24.95" customHeight="1" x14ac:dyDescent="0.25">
      <c r="A112" s="6">
        <v>82</v>
      </c>
      <c r="B112" s="96" t="s">
        <v>180</v>
      </c>
      <c r="C112" s="80">
        <v>1985</v>
      </c>
      <c r="D112" s="1"/>
      <c r="E112" s="80" t="s">
        <v>89</v>
      </c>
      <c r="F112" s="1">
        <v>5</v>
      </c>
      <c r="G112" s="1">
        <v>6</v>
      </c>
      <c r="H112" s="21">
        <v>5474.9</v>
      </c>
      <c r="I112" s="21">
        <v>3762.4</v>
      </c>
      <c r="J112" s="22">
        <v>188</v>
      </c>
      <c r="K112" s="21">
        <f>'прил 2'!C107</f>
        <v>45416794.469999991</v>
      </c>
      <c r="L112" s="21">
        <v>0</v>
      </c>
      <c r="M112" s="21">
        <v>0</v>
      </c>
      <c r="N112" s="21">
        <v>0</v>
      </c>
      <c r="O112" s="21">
        <f t="shared" si="50"/>
        <v>45416794.469999991</v>
      </c>
      <c r="P112" s="21">
        <f t="shared" si="44"/>
        <v>12071.229659260045</v>
      </c>
      <c r="Q112" s="21">
        <v>19841.41</v>
      </c>
      <c r="R112" s="73" t="s">
        <v>95</v>
      </c>
      <c r="S112" s="8">
        <v>37058</v>
      </c>
    </row>
    <row r="113" spans="1:19" ht="24.95" customHeight="1" x14ac:dyDescent="0.25">
      <c r="A113" s="6">
        <v>83</v>
      </c>
      <c r="B113" s="96" t="s">
        <v>181</v>
      </c>
      <c r="C113" s="80">
        <v>1988</v>
      </c>
      <c r="D113" s="1">
        <v>2019</v>
      </c>
      <c r="E113" s="1" t="s">
        <v>90</v>
      </c>
      <c r="F113" s="1">
        <v>5</v>
      </c>
      <c r="G113" s="1">
        <v>4</v>
      </c>
      <c r="H113" s="21">
        <v>5681.7</v>
      </c>
      <c r="I113" s="21">
        <v>4226.7</v>
      </c>
      <c r="J113" s="22">
        <v>224</v>
      </c>
      <c r="K113" s="21">
        <f>'прил 2'!C108</f>
        <v>16838892.920000002</v>
      </c>
      <c r="L113" s="21">
        <v>0</v>
      </c>
      <c r="M113" s="21">
        <v>0</v>
      </c>
      <c r="N113" s="21">
        <v>0</v>
      </c>
      <c r="O113" s="21">
        <f t="shared" si="50"/>
        <v>16838892.920000002</v>
      </c>
      <c r="P113" s="21">
        <f t="shared" si="44"/>
        <v>3983.9337828566026</v>
      </c>
      <c r="Q113" s="21">
        <v>6781.41</v>
      </c>
      <c r="R113" s="73" t="s">
        <v>95</v>
      </c>
      <c r="S113" s="8">
        <v>37059</v>
      </c>
    </row>
    <row r="114" spans="1:19" ht="24.95" customHeight="1" x14ac:dyDescent="0.25">
      <c r="A114" s="6">
        <v>84</v>
      </c>
      <c r="B114" s="96" t="s">
        <v>182</v>
      </c>
      <c r="C114" s="80">
        <v>1978</v>
      </c>
      <c r="D114" s="1"/>
      <c r="E114" s="1" t="s">
        <v>90</v>
      </c>
      <c r="F114" s="1">
        <v>5</v>
      </c>
      <c r="G114" s="1">
        <v>4</v>
      </c>
      <c r="H114" s="21">
        <v>5795.18</v>
      </c>
      <c r="I114" s="21">
        <v>2786.25</v>
      </c>
      <c r="J114" s="22">
        <v>369</v>
      </c>
      <c r="K114" s="21">
        <f>'прил 2'!C109</f>
        <v>60123993.079999991</v>
      </c>
      <c r="L114" s="21">
        <v>0</v>
      </c>
      <c r="M114" s="21">
        <v>0</v>
      </c>
      <c r="N114" s="21">
        <v>0</v>
      </c>
      <c r="O114" s="21">
        <f t="shared" si="50"/>
        <v>60123993.079999991</v>
      </c>
      <c r="P114" s="21">
        <f t="shared" si="44"/>
        <v>21578.822101390753</v>
      </c>
      <c r="Q114" s="21">
        <v>14101</v>
      </c>
      <c r="R114" s="73" t="s">
        <v>95</v>
      </c>
      <c r="S114" s="8">
        <v>38385</v>
      </c>
    </row>
    <row r="115" spans="1:19" ht="24.95" customHeight="1" x14ac:dyDescent="0.25">
      <c r="A115" s="6">
        <v>85</v>
      </c>
      <c r="B115" s="96" t="s">
        <v>183</v>
      </c>
      <c r="C115" s="80">
        <v>1976</v>
      </c>
      <c r="D115" s="1">
        <v>2018</v>
      </c>
      <c r="E115" s="1" t="s">
        <v>90</v>
      </c>
      <c r="F115" s="1">
        <v>9</v>
      </c>
      <c r="G115" s="1">
        <v>4</v>
      </c>
      <c r="H115" s="21">
        <v>9540</v>
      </c>
      <c r="I115" s="21">
        <v>8147.64</v>
      </c>
      <c r="J115" s="22">
        <v>361</v>
      </c>
      <c r="K115" s="21">
        <f>'прил 2'!C110</f>
        <v>49960649.009999998</v>
      </c>
      <c r="L115" s="21">
        <v>0</v>
      </c>
      <c r="M115" s="21">
        <v>0</v>
      </c>
      <c r="N115" s="21">
        <v>0</v>
      </c>
      <c r="O115" s="21">
        <f t="shared" si="50"/>
        <v>49960649.009999998</v>
      </c>
      <c r="P115" s="21">
        <f t="shared" si="44"/>
        <v>6131.9166052992023</v>
      </c>
      <c r="Q115" s="21">
        <v>11367.16</v>
      </c>
      <c r="R115" s="73" t="s">
        <v>95</v>
      </c>
      <c r="S115" s="8">
        <v>37094</v>
      </c>
    </row>
    <row r="116" spans="1:19" ht="24.95" customHeight="1" x14ac:dyDescent="0.25">
      <c r="A116" s="6">
        <v>86</v>
      </c>
      <c r="B116" s="96" t="s">
        <v>184</v>
      </c>
      <c r="C116" s="80">
        <v>1985</v>
      </c>
      <c r="D116" s="1"/>
      <c r="E116" s="1" t="s">
        <v>90</v>
      </c>
      <c r="F116" s="1">
        <v>9</v>
      </c>
      <c r="G116" s="1">
        <v>2</v>
      </c>
      <c r="H116" s="21">
        <v>5671</v>
      </c>
      <c r="I116" s="21">
        <v>3965</v>
      </c>
      <c r="J116" s="22">
        <v>215</v>
      </c>
      <c r="K116" s="21">
        <f>'прил 2'!C111</f>
        <v>50498992.570000008</v>
      </c>
      <c r="L116" s="21">
        <v>0</v>
      </c>
      <c r="M116" s="21">
        <v>0</v>
      </c>
      <c r="N116" s="21">
        <v>0</v>
      </c>
      <c r="O116" s="21">
        <f t="shared" si="50"/>
        <v>50498992.570000008</v>
      </c>
      <c r="P116" s="21">
        <f t="shared" si="44"/>
        <v>12736.18980327869</v>
      </c>
      <c r="Q116" s="21">
        <v>17455.16</v>
      </c>
      <c r="R116" s="73" t="s">
        <v>95</v>
      </c>
      <c r="S116" s="8">
        <v>40594</v>
      </c>
    </row>
    <row r="117" spans="1:19" ht="24.95" customHeight="1" x14ac:dyDescent="0.25">
      <c r="A117" s="6">
        <v>87</v>
      </c>
      <c r="B117" s="96" t="s">
        <v>185</v>
      </c>
      <c r="C117" s="80">
        <v>1985</v>
      </c>
      <c r="D117" s="1"/>
      <c r="E117" s="80" t="s">
        <v>89</v>
      </c>
      <c r="F117" s="1">
        <v>5</v>
      </c>
      <c r="G117" s="1">
        <v>2</v>
      </c>
      <c r="H117" s="21">
        <v>4054.38</v>
      </c>
      <c r="I117" s="21">
        <v>2700.9</v>
      </c>
      <c r="J117" s="22">
        <v>298</v>
      </c>
      <c r="K117" s="21">
        <f>'прил 2'!C112</f>
        <v>18711627.84</v>
      </c>
      <c r="L117" s="21">
        <v>0</v>
      </c>
      <c r="M117" s="21">
        <v>0</v>
      </c>
      <c r="N117" s="21">
        <v>0</v>
      </c>
      <c r="O117" s="21">
        <f t="shared" si="50"/>
        <v>18711627.84</v>
      </c>
      <c r="P117" s="21">
        <f t="shared" si="44"/>
        <v>6927.9232255914694</v>
      </c>
      <c r="Q117" s="21">
        <v>589</v>
      </c>
      <c r="R117" s="73" t="s">
        <v>95</v>
      </c>
      <c r="S117" s="8">
        <v>36618</v>
      </c>
    </row>
    <row r="118" spans="1:19" ht="24.95" customHeight="1" x14ac:dyDescent="0.25">
      <c r="A118" s="6">
        <v>88</v>
      </c>
      <c r="B118" s="96" t="s">
        <v>186</v>
      </c>
      <c r="C118" s="80">
        <v>1999</v>
      </c>
      <c r="D118" s="1"/>
      <c r="E118" s="80" t="s">
        <v>89</v>
      </c>
      <c r="F118" s="1">
        <v>10</v>
      </c>
      <c r="G118" s="1">
        <v>2</v>
      </c>
      <c r="H118" s="21">
        <v>6260.8</v>
      </c>
      <c r="I118" s="21">
        <v>4340.7</v>
      </c>
      <c r="J118" s="22">
        <v>112</v>
      </c>
      <c r="K118" s="21">
        <f>'прил 2'!C113</f>
        <v>5889931.6399999997</v>
      </c>
      <c r="L118" s="21">
        <v>0</v>
      </c>
      <c r="M118" s="21">
        <v>0</v>
      </c>
      <c r="N118" s="21">
        <v>0</v>
      </c>
      <c r="O118" s="21">
        <f t="shared" si="50"/>
        <v>5889931.6399999997</v>
      </c>
      <c r="P118" s="21">
        <f t="shared" si="44"/>
        <v>1356.9082498214573</v>
      </c>
      <c r="Q118" s="21">
        <v>6609.16</v>
      </c>
      <c r="R118" s="73" t="s">
        <v>95</v>
      </c>
      <c r="S118" s="8">
        <v>36821</v>
      </c>
    </row>
    <row r="119" spans="1:19" ht="24.95" customHeight="1" x14ac:dyDescent="0.25">
      <c r="A119" s="6">
        <v>89</v>
      </c>
      <c r="B119" s="96" t="s">
        <v>187</v>
      </c>
      <c r="C119" s="80">
        <v>1974</v>
      </c>
      <c r="D119" s="1">
        <v>2006</v>
      </c>
      <c r="E119" s="1" t="s">
        <v>90</v>
      </c>
      <c r="F119" s="1">
        <v>5</v>
      </c>
      <c r="G119" s="1">
        <v>6</v>
      </c>
      <c r="H119" s="21">
        <v>4970.0200000000004</v>
      </c>
      <c r="I119" s="21">
        <v>4518.2</v>
      </c>
      <c r="J119" s="22">
        <v>234</v>
      </c>
      <c r="K119" s="21">
        <f>'прил 2'!C114</f>
        <v>8641562.6799999997</v>
      </c>
      <c r="L119" s="21">
        <v>0</v>
      </c>
      <c r="M119" s="21">
        <v>0</v>
      </c>
      <c r="N119" s="21">
        <v>0</v>
      </c>
      <c r="O119" s="21">
        <f t="shared" si="50"/>
        <v>8641562.6799999997</v>
      </c>
      <c r="P119" s="21">
        <f t="shared" si="44"/>
        <v>1912.6118100128369</v>
      </c>
      <c r="Q119" s="21">
        <v>5424.41</v>
      </c>
      <c r="R119" s="73" t="s">
        <v>95</v>
      </c>
      <c r="S119" s="8">
        <v>41269</v>
      </c>
    </row>
    <row r="120" spans="1:19" ht="24.95" customHeight="1" x14ac:dyDescent="0.25">
      <c r="A120" s="6">
        <v>90</v>
      </c>
      <c r="B120" s="96" t="s">
        <v>188</v>
      </c>
      <c r="C120" s="80">
        <v>1971</v>
      </c>
      <c r="D120" s="1">
        <v>2008</v>
      </c>
      <c r="E120" s="1" t="s">
        <v>90</v>
      </c>
      <c r="F120" s="1">
        <v>5</v>
      </c>
      <c r="G120" s="1">
        <v>6</v>
      </c>
      <c r="H120" s="21">
        <v>4394.5</v>
      </c>
      <c r="I120" s="21">
        <v>4392.3100000000004</v>
      </c>
      <c r="J120" s="22">
        <v>246</v>
      </c>
      <c r="K120" s="21">
        <f>'прил 2'!C115</f>
        <v>2608760.59</v>
      </c>
      <c r="L120" s="21">
        <v>0</v>
      </c>
      <c r="M120" s="21">
        <v>0</v>
      </c>
      <c r="N120" s="21">
        <v>0</v>
      </c>
      <c r="O120" s="21">
        <f t="shared" si="50"/>
        <v>2608760.59</v>
      </c>
      <c r="P120" s="21">
        <f t="shared" si="44"/>
        <v>593.93817603948708</v>
      </c>
      <c r="Q120" s="21">
        <v>1848</v>
      </c>
      <c r="R120" s="73" t="s">
        <v>95</v>
      </c>
      <c r="S120" s="8">
        <v>42033</v>
      </c>
    </row>
    <row r="121" spans="1:19" ht="24.95" customHeight="1" x14ac:dyDescent="0.25">
      <c r="A121" s="6">
        <v>91</v>
      </c>
      <c r="B121" s="96" t="s">
        <v>189</v>
      </c>
      <c r="C121" s="80">
        <v>1973</v>
      </c>
      <c r="D121" s="1">
        <v>2008</v>
      </c>
      <c r="E121" s="80" t="s">
        <v>89</v>
      </c>
      <c r="F121" s="1">
        <v>9</v>
      </c>
      <c r="G121" s="1">
        <v>1</v>
      </c>
      <c r="H121" s="21">
        <v>2745.7</v>
      </c>
      <c r="I121" s="21">
        <v>2004.7</v>
      </c>
      <c r="J121" s="22">
        <v>116</v>
      </c>
      <c r="K121" s="21">
        <f>'прил 2'!C116</f>
        <v>1987955.1500000001</v>
      </c>
      <c r="L121" s="21">
        <v>0</v>
      </c>
      <c r="M121" s="21">
        <v>0</v>
      </c>
      <c r="N121" s="21">
        <v>0</v>
      </c>
      <c r="O121" s="21">
        <f t="shared" si="50"/>
        <v>1987955.1500000001</v>
      </c>
      <c r="P121" s="21">
        <f t="shared" si="44"/>
        <v>991.64720407043455</v>
      </c>
      <c r="Q121" s="21">
        <v>1331</v>
      </c>
      <c r="R121" s="73" t="s">
        <v>95</v>
      </c>
      <c r="S121" s="8">
        <v>41568</v>
      </c>
    </row>
    <row r="122" spans="1:19" ht="24.95" customHeight="1" x14ac:dyDescent="0.25">
      <c r="A122" s="6">
        <v>92</v>
      </c>
      <c r="B122" s="96" t="s">
        <v>190</v>
      </c>
      <c r="C122" s="80">
        <v>1973</v>
      </c>
      <c r="D122" s="1">
        <v>2008</v>
      </c>
      <c r="E122" s="80" t="s">
        <v>89</v>
      </c>
      <c r="F122" s="1">
        <v>9</v>
      </c>
      <c r="G122" s="1">
        <v>1</v>
      </c>
      <c r="H122" s="21">
        <v>3063.3</v>
      </c>
      <c r="I122" s="21">
        <v>2050.1999999999998</v>
      </c>
      <c r="J122" s="22">
        <v>114</v>
      </c>
      <c r="K122" s="21">
        <f>'прил 2'!C117</f>
        <v>1552315.62</v>
      </c>
      <c r="L122" s="21">
        <v>0</v>
      </c>
      <c r="M122" s="21">
        <v>0</v>
      </c>
      <c r="N122" s="21">
        <v>0</v>
      </c>
      <c r="O122" s="21">
        <f t="shared" si="50"/>
        <v>1552315.62</v>
      </c>
      <c r="P122" s="21">
        <f t="shared" si="44"/>
        <v>757.15326309628347</v>
      </c>
      <c r="Q122" s="21">
        <v>1331</v>
      </c>
      <c r="R122" s="73" t="s">
        <v>95</v>
      </c>
      <c r="S122" s="8">
        <v>41610</v>
      </c>
    </row>
    <row r="123" spans="1:19" ht="24.95" customHeight="1" x14ac:dyDescent="0.25">
      <c r="A123" s="6">
        <v>93</v>
      </c>
      <c r="B123" s="96" t="s">
        <v>191</v>
      </c>
      <c r="C123" s="80">
        <v>1986</v>
      </c>
      <c r="D123" s="1">
        <v>2017</v>
      </c>
      <c r="E123" s="1" t="s">
        <v>90</v>
      </c>
      <c r="F123" s="1">
        <v>9</v>
      </c>
      <c r="G123" s="1">
        <v>7</v>
      </c>
      <c r="H123" s="21">
        <v>16563.63</v>
      </c>
      <c r="I123" s="21">
        <v>14118.7</v>
      </c>
      <c r="J123" s="22">
        <v>575</v>
      </c>
      <c r="K123" s="21">
        <f>'прил 2'!C118</f>
        <v>88223777.519999996</v>
      </c>
      <c r="L123" s="21">
        <v>0</v>
      </c>
      <c r="M123" s="21">
        <v>0</v>
      </c>
      <c r="N123" s="21">
        <v>0</v>
      </c>
      <c r="O123" s="21">
        <f t="shared" si="50"/>
        <v>88223777.519999996</v>
      </c>
      <c r="P123" s="21">
        <f t="shared" si="44"/>
        <v>6248.7181907682716</v>
      </c>
      <c r="Q123" s="21">
        <v>6609.16</v>
      </c>
      <c r="R123" s="73" t="s">
        <v>95</v>
      </c>
      <c r="S123" s="8">
        <v>42524</v>
      </c>
    </row>
    <row r="124" spans="1:19" ht="24.95" customHeight="1" x14ac:dyDescent="0.25">
      <c r="A124" s="6">
        <v>94</v>
      </c>
      <c r="B124" s="96" t="s">
        <v>192</v>
      </c>
      <c r="C124" s="80">
        <v>1988</v>
      </c>
      <c r="D124" s="1"/>
      <c r="E124" s="80" t="s">
        <v>89</v>
      </c>
      <c r="F124" s="1">
        <v>5</v>
      </c>
      <c r="G124" s="1">
        <v>6</v>
      </c>
      <c r="H124" s="21">
        <v>3779</v>
      </c>
      <c r="I124" s="21">
        <v>3770.03</v>
      </c>
      <c r="J124" s="22">
        <v>218</v>
      </c>
      <c r="K124" s="21">
        <f>'прил 2'!C119</f>
        <v>10306695.1</v>
      </c>
      <c r="L124" s="21">
        <v>0</v>
      </c>
      <c r="M124" s="21">
        <v>0</v>
      </c>
      <c r="N124" s="21">
        <v>0</v>
      </c>
      <c r="O124" s="21">
        <f t="shared" si="50"/>
        <v>10306695.1</v>
      </c>
      <c r="P124" s="21">
        <f t="shared" si="44"/>
        <v>2733.8496245387964</v>
      </c>
      <c r="Q124" s="21">
        <v>5424.41</v>
      </c>
      <c r="R124" s="73" t="s">
        <v>95</v>
      </c>
      <c r="S124" s="8">
        <v>38441</v>
      </c>
    </row>
    <row r="125" spans="1:19" ht="24.95" customHeight="1" x14ac:dyDescent="0.25">
      <c r="A125" s="6">
        <v>95</v>
      </c>
      <c r="B125" s="96" t="s">
        <v>193</v>
      </c>
      <c r="C125" s="80">
        <v>1951</v>
      </c>
      <c r="D125" s="1">
        <v>2008</v>
      </c>
      <c r="E125" s="80" t="s">
        <v>89</v>
      </c>
      <c r="F125" s="1">
        <v>4</v>
      </c>
      <c r="G125" s="1">
        <v>3</v>
      </c>
      <c r="H125" s="21">
        <v>3205.95</v>
      </c>
      <c r="I125" s="21">
        <v>3004.03</v>
      </c>
      <c r="J125" s="22">
        <v>100</v>
      </c>
      <c r="K125" s="21">
        <f>'прил 2'!C120</f>
        <v>1740084.28</v>
      </c>
      <c r="L125" s="21">
        <v>0</v>
      </c>
      <c r="M125" s="21">
        <v>0</v>
      </c>
      <c r="N125" s="21">
        <v>0</v>
      </c>
      <c r="O125" s="21">
        <f t="shared" si="50"/>
        <v>1740084.28</v>
      </c>
      <c r="P125" s="21">
        <f t="shared" si="44"/>
        <v>579.24996754359972</v>
      </c>
      <c r="Q125" s="21">
        <v>1848</v>
      </c>
      <c r="R125" s="73" t="s">
        <v>95</v>
      </c>
      <c r="S125" s="8">
        <v>41539</v>
      </c>
    </row>
    <row r="126" spans="1:19" ht="24.95" customHeight="1" x14ac:dyDescent="0.25">
      <c r="A126" s="6">
        <v>96</v>
      </c>
      <c r="B126" s="96" t="s">
        <v>194</v>
      </c>
      <c r="C126" s="80">
        <v>2011</v>
      </c>
      <c r="D126" s="1"/>
      <c r="E126" s="1" t="s">
        <v>90</v>
      </c>
      <c r="F126" s="1" t="s">
        <v>8</v>
      </c>
      <c r="G126" s="1">
        <v>2</v>
      </c>
      <c r="H126" s="21">
        <v>10417.44</v>
      </c>
      <c r="I126" s="21">
        <v>9483.7099999999991</v>
      </c>
      <c r="J126" s="22">
        <v>65</v>
      </c>
      <c r="K126" s="21">
        <f>'прил 2'!C121</f>
        <v>503722.44</v>
      </c>
      <c r="L126" s="21">
        <v>0</v>
      </c>
      <c r="M126" s="21">
        <v>0</v>
      </c>
      <c r="N126" s="21">
        <v>0</v>
      </c>
      <c r="O126" s="21">
        <f t="shared" si="50"/>
        <v>503722.44</v>
      </c>
      <c r="P126" s="21">
        <f t="shared" si="44"/>
        <v>53.114492113318526</v>
      </c>
      <c r="Q126" s="21">
        <v>377</v>
      </c>
      <c r="R126" s="73" t="s">
        <v>95</v>
      </c>
      <c r="S126" s="8">
        <v>41477</v>
      </c>
    </row>
    <row r="127" spans="1:19" ht="24.95" customHeight="1" x14ac:dyDescent="0.25">
      <c r="A127" s="6">
        <v>97</v>
      </c>
      <c r="B127" s="96" t="s">
        <v>195</v>
      </c>
      <c r="C127" s="80">
        <v>1980</v>
      </c>
      <c r="D127" s="1">
        <v>2006</v>
      </c>
      <c r="E127" s="1" t="s">
        <v>90</v>
      </c>
      <c r="F127" s="1">
        <v>5</v>
      </c>
      <c r="G127" s="1">
        <v>3</v>
      </c>
      <c r="H127" s="21">
        <v>12534.6</v>
      </c>
      <c r="I127" s="21">
        <v>6804.2</v>
      </c>
      <c r="J127" s="22">
        <v>420</v>
      </c>
      <c r="K127" s="21">
        <f>'прил 2'!C122</f>
        <v>26385336.420000002</v>
      </c>
      <c r="L127" s="21">
        <v>0</v>
      </c>
      <c r="M127" s="21">
        <v>0</v>
      </c>
      <c r="N127" s="21">
        <v>0</v>
      </c>
      <c r="O127" s="21">
        <f t="shared" si="50"/>
        <v>26385336.420000002</v>
      </c>
      <c r="P127" s="21">
        <f t="shared" si="44"/>
        <v>3877.8014197113553</v>
      </c>
      <c r="Q127" s="21">
        <v>5424.41</v>
      </c>
      <c r="R127" s="73" t="s">
        <v>95</v>
      </c>
      <c r="S127" s="8">
        <v>41613</v>
      </c>
    </row>
    <row r="128" spans="1:19" ht="24.95" customHeight="1" x14ac:dyDescent="0.25">
      <c r="A128" s="6">
        <v>98</v>
      </c>
      <c r="B128" s="96" t="s">
        <v>196</v>
      </c>
      <c r="C128" s="80">
        <v>1991</v>
      </c>
      <c r="D128" s="1"/>
      <c r="E128" s="80" t="s">
        <v>89</v>
      </c>
      <c r="F128" s="1">
        <v>10</v>
      </c>
      <c r="G128" s="1">
        <v>3</v>
      </c>
      <c r="H128" s="21">
        <v>7308.9</v>
      </c>
      <c r="I128" s="21">
        <v>6441.71</v>
      </c>
      <c r="J128" s="22">
        <v>386</v>
      </c>
      <c r="K128" s="21">
        <f>'прил 2'!C123</f>
        <v>9952181.0399999991</v>
      </c>
      <c r="L128" s="21">
        <v>0</v>
      </c>
      <c r="M128" s="21">
        <v>2387607.42</v>
      </c>
      <c r="N128" s="21">
        <v>0</v>
      </c>
      <c r="O128" s="21">
        <f t="shared" si="50"/>
        <v>7564573.6199999992</v>
      </c>
      <c r="P128" s="21">
        <f t="shared" si="44"/>
        <v>1544.9594967795817</v>
      </c>
      <c r="Q128" s="21">
        <v>1544.9594967795817</v>
      </c>
      <c r="R128" s="73" t="s">
        <v>95</v>
      </c>
      <c r="S128" s="8">
        <v>41523</v>
      </c>
    </row>
    <row r="129" spans="1:19" ht="24.95" customHeight="1" x14ac:dyDescent="0.25">
      <c r="A129" s="6">
        <v>99</v>
      </c>
      <c r="B129" s="96" t="s">
        <v>197</v>
      </c>
      <c r="C129" s="80">
        <v>2009</v>
      </c>
      <c r="D129" s="1"/>
      <c r="E129" s="80" t="s">
        <v>89</v>
      </c>
      <c r="F129" s="1">
        <v>10</v>
      </c>
      <c r="G129" s="1">
        <v>1</v>
      </c>
      <c r="H129" s="21">
        <v>3804.8</v>
      </c>
      <c r="I129" s="21">
        <v>2742.8</v>
      </c>
      <c r="J129" s="22">
        <v>22</v>
      </c>
      <c r="K129" s="21">
        <f>'прил 2'!C124</f>
        <v>2515039.14</v>
      </c>
      <c r="L129" s="21">
        <v>0</v>
      </c>
      <c r="M129" s="21">
        <v>0</v>
      </c>
      <c r="N129" s="21">
        <v>0</v>
      </c>
      <c r="O129" s="21">
        <f t="shared" si="50"/>
        <v>2515039.14</v>
      </c>
      <c r="P129" s="21">
        <f t="shared" si="44"/>
        <v>916.96045646784307</v>
      </c>
      <c r="Q129" s="21">
        <v>2072.16</v>
      </c>
      <c r="R129" s="73" t="s">
        <v>95</v>
      </c>
      <c r="S129" s="8">
        <v>40855</v>
      </c>
    </row>
    <row r="130" spans="1:19" ht="24.95" customHeight="1" x14ac:dyDescent="0.25">
      <c r="A130" s="6">
        <v>100</v>
      </c>
      <c r="B130" s="96" t="s">
        <v>198</v>
      </c>
      <c r="C130" s="80">
        <v>1987</v>
      </c>
      <c r="D130" s="1">
        <v>2009</v>
      </c>
      <c r="E130" s="80" t="s">
        <v>89</v>
      </c>
      <c r="F130" s="1">
        <v>5</v>
      </c>
      <c r="G130" s="1">
        <v>8</v>
      </c>
      <c r="H130" s="21">
        <v>6358.56</v>
      </c>
      <c r="I130" s="21">
        <v>5708.4</v>
      </c>
      <c r="J130" s="22">
        <v>305</v>
      </c>
      <c r="K130" s="21">
        <f>'прил 2'!C125</f>
        <v>22336834.259999998</v>
      </c>
      <c r="L130" s="21">
        <v>0</v>
      </c>
      <c r="M130" s="21">
        <v>0</v>
      </c>
      <c r="N130" s="21">
        <v>0</v>
      </c>
      <c r="O130" s="21">
        <f t="shared" si="50"/>
        <v>22336834.259999998</v>
      </c>
      <c r="P130" s="21">
        <f t="shared" si="44"/>
        <v>3912.9763611519866</v>
      </c>
      <c r="Q130" s="21">
        <v>5424.41</v>
      </c>
      <c r="R130" s="73" t="s">
        <v>95</v>
      </c>
      <c r="S130" s="8">
        <v>37354</v>
      </c>
    </row>
    <row r="131" spans="1:19" ht="24.95" customHeight="1" x14ac:dyDescent="0.25">
      <c r="A131" s="6">
        <v>101</v>
      </c>
      <c r="B131" s="96" t="s">
        <v>199</v>
      </c>
      <c r="C131" s="80">
        <v>1985</v>
      </c>
      <c r="D131" s="1">
        <v>2009</v>
      </c>
      <c r="E131" s="1" t="s">
        <v>90</v>
      </c>
      <c r="F131" s="1">
        <v>5</v>
      </c>
      <c r="G131" s="1">
        <v>4</v>
      </c>
      <c r="H131" s="21">
        <v>2956.3</v>
      </c>
      <c r="I131" s="21">
        <v>2952.81</v>
      </c>
      <c r="J131" s="22">
        <v>170</v>
      </c>
      <c r="K131" s="21">
        <f>'прил 2'!C126</f>
        <v>6266730.9199999999</v>
      </c>
      <c r="L131" s="21">
        <v>0</v>
      </c>
      <c r="M131" s="21">
        <v>0</v>
      </c>
      <c r="N131" s="21">
        <v>0</v>
      </c>
      <c r="O131" s="21">
        <f t="shared" si="50"/>
        <v>6266730.9199999999</v>
      </c>
      <c r="P131" s="21">
        <f t="shared" si="44"/>
        <v>2122.2939911474155</v>
      </c>
      <c r="Q131" s="21">
        <v>4867</v>
      </c>
      <c r="R131" s="73" t="s">
        <v>95</v>
      </c>
      <c r="S131" s="8">
        <v>37357</v>
      </c>
    </row>
    <row r="132" spans="1:19" ht="24.95" customHeight="1" x14ac:dyDescent="0.25">
      <c r="A132" s="6">
        <v>102</v>
      </c>
      <c r="B132" s="96" t="s">
        <v>200</v>
      </c>
      <c r="C132" s="80">
        <v>1996</v>
      </c>
      <c r="D132" s="1"/>
      <c r="E132" s="80" t="s">
        <v>89</v>
      </c>
      <c r="F132" s="1">
        <v>4</v>
      </c>
      <c r="G132" s="1">
        <v>2</v>
      </c>
      <c r="H132" s="21">
        <v>1793</v>
      </c>
      <c r="I132" s="21">
        <v>1590.4</v>
      </c>
      <c r="J132" s="22">
        <v>47</v>
      </c>
      <c r="K132" s="21">
        <f>'прил 2'!C127</f>
        <v>5281873.59</v>
      </c>
      <c r="L132" s="21">
        <v>0</v>
      </c>
      <c r="M132" s="21">
        <v>0</v>
      </c>
      <c r="N132" s="21">
        <v>0</v>
      </c>
      <c r="O132" s="21">
        <f t="shared" si="50"/>
        <v>5281873.59</v>
      </c>
      <c r="P132" s="21">
        <f t="shared" si="44"/>
        <v>3321.0975792253516</v>
      </c>
      <c r="Q132" s="21">
        <v>4867</v>
      </c>
      <c r="R132" s="73" t="s">
        <v>95</v>
      </c>
      <c r="S132" s="8">
        <v>37151</v>
      </c>
    </row>
    <row r="133" spans="1:19" ht="24.95" customHeight="1" x14ac:dyDescent="0.25">
      <c r="A133" s="6">
        <v>103</v>
      </c>
      <c r="B133" s="96" t="s">
        <v>201</v>
      </c>
      <c r="C133" s="80">
        <v>1965</v>
      </c>
      <c r="D133" s="1">
        <v>2011</v>
      </c>
      <c r="E133" s="80" t="s">
        <v>89</v>
      </c>
      <c r="F133" s="1">
        <v>5</v>
      </c>
      <c r="G133" s="1">
        <v>4</v>
      </c>
      <c r="H133" s="21">
        <v>4540.6000000000004</v>
      </c>
      <c r="I133" s="21">
        <v>3402.3</v>
      </c>
      <c r="J133" s="22">
        <v>159</v>
      </c>
      <c r="K133" s="21">
        <f>'прил 2'!C128</f>
        <v>29102420</v>
      </c>
      <c r="L133" s="21">
        <v>0</v>
      </c>
      <c r="M133" s="21">
        <v>0</v>
      </c>
      <c r="N133" s="21">
        <v>0</v>
      </c>
      <c r="O133" s="21">
        <f t="shared" si="50"/>
        <v>29102420</v>
      </c>
      <c r="P133" s="21">
        <f t="shared" si="44"/>
        <v>8553.7489345442791</v>
      </c>
      <c r="Q133" s="21">
        <v>13570.68</v>
      </c>
      <c r="R133" s="73" t="s">
        <v>95</v>
      </c>
      <c r="S133" s="8">
        <v>39054</v>
      </c>
    </row>
    <row r="134" spans="1:19" ht="24.95" customHeight="1" x14ac:dyDescent="0.25">
      <c r="A134" s="6">
        <v>104</v>
      </c>
      <c r="B134" s="96" t="s">
        <v>202</v>
      </c>
      <c r="C134" s="80">
        <v>1969</v>
      </c>
      <c r="D134" s="1">
        <v>2003</v>
      </c>
      <c r="E134" s="80" t="s">
        <v>89</v>
      </c>
      <c r="F134" s="1">
        <v>5</v>
      </c>
      <c r="G134" s="1">
        <v>4</v>
      </c>
      <c r="H134" s="21">
        <v>4934.8</v>
      </c>
      <c r="I134" s="21">
        <v>3170</v>
      </c>
      <c r="J134" s="22">
        <v>130</v>
      </c>
      <c r="K134" s="21">
        <f>'прил 2'!C129</f>
        <v>10618120.43</v>
      </c>
      <c r="L134" s="21">
        <v>0</v>
      </c>
      <c r="M134" s="21">
        <v>0</v>
      </c>
      <c r="N134" s="21">
        <v>0</v>
      </c>
      <c r="O134" s="21">
        <f t="shared" si="50"/>
        <v>10618120.43</v>
      </c>
      <c r="P134" s="21">
        <f t="shared" si="44"/>
        <v>3349.5648044164036</v>
      </c>
      <c r="Q134" s="21">
        <v>7346.68</v>
      </c>
      <c r="R134" s="73" t="s">
        <v>95</v>
      </c>
      <c r="S134" s="8">
        <v>39061</v>
      </c>
    </row>
    <row r="135" spans="1:19" ht="24.95" customHeight="1" x14ac:dyDescent="0.25">
      <c r="A135" s="6">
        <v>105</v>
      </c>
      <c r="B135" s="96" t="s">
        <v>203</v>
      </c>
      <c r="C135" s="80">
        <v>1988</v>
      </c>
      <c r="D135" s="1"/>
      <c r="E135" s="1" t="s">
        <v>90</v>
      </c>
      <c r="F135" s="1">
        <v>6</v>
      </c>
      <c r="G135" s="1">
        <v>1</v>
      </c>
      <c r="H135" s="21">
        <v>3347.5</v>
      </c>
      <c r="I135" s="21">
        <v>2750.6</v>
      </c>
      <c r="J135" s="22">
        <v>215</v>
      </c>
      <c r="K135" s="21">
        <f>'прил 2'!C130</f>
        <v>2186476.0100000002</v>
      </c>
      <c r="L135" s="21">
        <v>0</v>
      </c>
      <c r="M135" s="21">
        <v>0</v>
      </c>
      <c r="N135" s="21">
        <v>0</v>
      </c>
      <c r="O135" s="21">
        <f t="shared" si="50"/>
        <v>2186476.0100000002</v>
      </c>
      <c r="P135" s="21">
        <f t="shared" si="44"/>
        <v>794.90875081800345</v>
      </c>
      <c r="Q135" s="21">
        <v>1331</v>
      </c>
      <c r="R135" s="73" t="s">
        <v>95</v>
      </c>
      <c r="S135" s="8">
        <v>37240</v>
      </c>
    </row>
    <row r="136" spans="1:19" ht="24.95" customHeight="1" x14ac:dyDescent="0.25">
      <c r="A136" s="6">
        <v>106</v>
      </c>
      <c r="B136" s="96" t="s">
        <v>204</v>
      </c>
      <c r="C136" s="80">
        <v>1989</v>
      </c>
      <c r="D136" s="1"/>
      <c r="E136" s="1" t="s">
        <v>90</v>
      </c>
      <c r="F136" s="1">
        <v>6</v>
      </c>
      <c r="G136" s="1">
        <v>1</v>
      </c>
      <c r="H136" s="21">
        <v>3384.3</v>
      </c>
      <c r="I136" s="21">
        <v>2817.8</v>
      </c>
      <c r="J136" s="22">
        <v>195</v>
      </c>
      <c r="K136" s="21">
        <f>'прил 2'!C131</f>
        <v>2123313.02</v>
      </c>
      <c r="L136" s="21">
        <v>0</v>
      </c>
      <c r="M136" s="21">
        <v>0</v>
      </c>
      <c r="N136" s="21">
        <v>0</v>
      </c>
      <c r="O136" s="21">
        <f t="shared" si="50"/>
        <v>2123313.02</v>
      </c>
      <c r="P136" s="21">
        <f t="shared" si="44"/>
        <v>753.53574419760093</v>
      </c>
      <c r="Q136" s="21">
        <v>1331</v>
      </c>
      <c r="R136" s="73" t="s">
        <v>95</v>
      </c>
      <c r="S136" s="8">
        <v>37241</v>
      </c>
    </row>
    <row r="137" spans="1:19" ht="24.95" customHeight="1" x14ac:dyDescent="0.25">
      <c r="A137" s="6">
        <v>107</v>
      </c>
      <c r="B137" s="96" t="s">
        <v>205</v>
      </c>
      <c r="C137" s="80">
        <v>1932</v>
      </c>
      <c r="D137" s="1">
        <v>2015</v>
      </c>
      <c r="E137" s="80" t="s">
        <v>89</v>
      </c>
      <c r="F137" s="1">
        <v>2</v>
      </c>
      <c r="G137" s="1">
        <v>2</v>
      </c>
      <c r="H137" s="21">
        <v>567.20000000000005</v>
      </c>
      <c r="I137" s="21">
        <v>471.78</v>
      </c>
      <c r="J137" s="22">
        <v>31</v>
      </c>
      <c r="K137" s="21">
        <f>'прил 2'!C132</f>
        <v>673440.47</v>
      </c>
      <c r="L137" s="21">
        <v>0</v>
      </c>
      <c r="M137" s="21">
        <v>0</v>
      </c>
      <c r="N137" s="21">
        <v>0</v>
      </c>
      <c r="O137" s="21">
        <f t="shared" si="50"/>
        <v>673440.47</v>
      </c>
      <c r="P137" s="21">
        <f t="shared" si="44"/>
        <v>1427.4459917758277</v>
      </c>
      <c r="Q137" s="21">
        <v>2994</v>
      </c>
      <c r="R137" s="73" t="s">
        <v>95</v>
      </c>
      <c r="S137" s="8">
        <v>37475</v>
      </c>
    </row>
    <row r="138" spans="1:19" ht="24.95" customHeight="1" x14ac:dyDescent="0.25">
      <c r="A138" s="6">
        <v>108</v>
      </c>
      <c r="B138" s="96" t="s">
        <v>206</v>
      </c>
      <c r="C138" s="80">
        <v>1991</v>
      </c>
      <c r="D138" s="1"/>
      <c r="E138" s="1" t="s">
        <v>90</v>
      </c>
      <c r="F138" s="1">
        <v>10</v>
      </c>
      <c r="G138" s="1">
        <v>5</v>
      </c>
      <c r="H138" s="21">
        <v>16058.11</v>
      </c>
      <c r="I138" s="21">
        <v>11315.29</v>
      </c>
      <c r="J138" s="22">
        <v>597</v>
      </c>
      <c r="K138" s="21">
        <f>'прил 2'!C133</f>
        <v>14603659.779999999</v>
      </c>
      <c r="L138" s="21">
        <v>0</v>
      </c>
      <c r="M138" s="21">
        <v>3499866.96</v>
      </c>
      <c r="N138" s="21">
        <v>0</v>
      </c>
      <c r="O138" s="21">
        <f t="shared" si="50"/>
        <v>11103792.82</v>
      </c>
      <c r="P138" s="21">
        <f t="shared" si="44"/>
        <v>1290.6129476133619</v>
      </c>
      <c r="Q138" s="21">
        <v>1290.6129476133619</v>
      </c>
      <c r="R138" s="73" t="s">
        <v>95</v>
      </c>
      <c r="S138" s="8">
        <v>42028</v>
      </c>
    </row>
    <row r="139" spans="1:19" ht="24.95" customHeight="1" x14ac:dyDescent="0.25">
      <c r="A139" s="6">
        <v>109</v>
      </c>
      <c r="B139" s="96" t="s">
        <v>207</v>
      </c>
      <c r="C139" s="80">
        <v>1992</v>
      </c>
      <c r="D139" s="1"/>
      <c r="E139" s="80" t="s">
        <v>89</v>
      </c>
      <c r="F139" s="1">
        <v>10</v>
      </c>
      <c r="G139" s="1">
        <v>1</v>
      </c>
      <c r="H139" s="21">
        <v>5857.5</v>
      </c>
      <c r="I139" s="21">
        <v>3838.63</v>
      </c>
      <c r="J139" s="22">
        <v>275</v>
      </c>
      <c r="K139" s="21">
        <f>'прил 2'!C134</f>
        <v>6656312.5099999998</v>
      </c>
      <c r="L139" s="21">
        <v>0</v>
      </c>
      <c r="M139" s="21">
        <v>1597890.54</v>
      </c>
      <c r="N139" s="21">
        <v>0</v>
      </c>
      <c r="O139" s="21">
        <f t="shared" si="50"/>
        <v>5058421.97</v>
      </c>
      <c r="P139" s="21">
        <f t="shared" si="44"/>
        <v>1734.0333686758036</v>
      </c>
      <c r="Q139" s="21">
        <v>2214.9953264576161</v>
      </c>
      <c r="R139" s="73" t="s">
        <v>95</v>
      </c>
      <c r="S139" s="8">
        <v>37293</v>
      </c>
    </row>
    <row r="140" spans="1:19" ht="24.95" customHeight="1" x14ac:dyDescent="0.25">
      <c r="A140" s="6">
        <v>110</v>
      </c>
      <c r="B140" s="96" t="s">
        <v>208</v>
      </c>
      <c r="C140" s="80">
        <v>1991</v>
      </c>
      <c r="D140" s="1"/>
      <c r="E140" s="1" t="s">
        <v>90</v>
      </c>
      <c r="F140" s="1">
        <v>9</v>
      </c>
      <c r="G140" s="1">
        <v>1</v>
      </c>
      <c r="H140" s="21">
        <v>6163.9</v>
      </c>
      <c r="I140" s="21">
        <v>4088.2</v>
      </c>
      <c r="J140" s="22">
        <v>249</v>
      </c>
      <c r="K140" s="21">
        <f>'прил 2'!C135</f>
        <v>2937646.95</v>
      </c>
      <c r="L140" s="21">
        <v>0</v>
      </c>
      <c r="M140" s="21">
        <v>699973.39</v>
      </c>
      <c r="N140" s="21">
        <v>0</v>
      </c>
      <c r="O140" s="21">
        <f t="shared" si="50"/>
        <v>2237673.56</v>
      </c>
      <c r="P140" s="21">
        <f t="shared" si="44"/>
        <v>718.56732791937782</v>
      </c>
      <c r="Q140" s="21">
        <v>1898.0784697421848</v>
      </c>
      <c r="R140" s="73" t="s">
        <v>95</v>
      </c>
      <c r="S140" s="8">
        <v>36617</v>
      </c>
    </row>
    <row r="141" spans="1:19" ht="24.95" customHeight="1" x14ac:dyDescent="0.25">
      <c r="A141" s="6">
        <v>111</v>
      </c>
      <c r="B141" s="96" t="s">
        <v>209</v>
      </c>
      <c r="C141" s="80">
        <v>1991</v>
      </c>
      <c r="D141" s="1"/>
      <c r="E141" s="1" t="s">
        <v>90</v>
      </c>
      <c r="F141" s="1">
        <v>9</v>
      </c>
      <c r="G141" s="1">
        <v>1</v>
      </c>
      <c r="H141" s="21">
        <v>7655.8</v>
      </c>
      <c r="I141" s="21">
        <v>4316.8999999999996</v>
      </c>
      <c r="J141" s="22">
        <v>228</v>
      </c>
      <c r="K141" s="21">
        <f>'прил 2'!C136</f>
        <v>2937646.95</v>
      </c>
      <c r="L141" s="21">
        <v>0</v>
      </c>
      <c r="M141" s="21">
        <v>699973.39</v>
      </c>
      <c r="N141" s="21">
        <v>0</v>
      </c>
      <c r="O141" s="21">
        <f t="shared" si="50"/>
        <v>2237673.56</v>
      </c>
      <c r="P141" s="21">
        <f t="shared" si="44"/>
        <v>680.49918923301448</v>
      </c>
      <c r="Q141" s="21">
        <v>1817.4950311566172</v>
      </c>
      <c r="R141" s="73" t="s">
        <v>95</v>
      </c>
      <c r="S141" s="8">
        <v>36624</v>
      </c>
    </row>
    <row r="142" spans="1:19" ht="24.95" customHeight="1" x14ac:dyDescent="0.25">
      <c r="A142" s="6">
        <v>112</v>
      </c>
      <c r="B142" s="96" t="s">
        <v>210</v>
      </c>
      <c r="C142" s="80">
        <v>1991</v>
      </c>
      <c r="D142" s="1"/>
      <c r="E142" s="1" t="s">
        <v>90</v>
      </c>
      <c r="F142" s="1">
        <v>9</v>
      </c>
      <c r="G142" s="1">
        <v>1</v>
      </c>
      <c r="H142" s="21">
        <v>6018.7</v>
      </c>
      <c r="I142" s="21">
        <v>4085.4</v>
      </c>
      <c r="J142" s="22">
        <v>249</v>
      </c>
      <c r="K142" s="21">
        <f>'прил 2'!C137</f>
        <v>2937646.95</v>
      </c>
      <c r="L142" s="21">
        <v>0</v>
      </c>
      <c r="M142" s="21">
        <v>699973.39</v>
      </c>
      <c r="N142" s="21">
        <v>0</v>
      </c>
      <c r="O142" s="21">
        <f t="shared" si="50"/>
        <v>2237673.56</v>
      </c>
      <c r="P142" s="21">
        <f t="shared" si="44"/>
        <v>719.0598105448671</v>
      </c>
      <c r="Q142" s="21">
        <v>1899.1209673471385</v>
      </c>
      <c r="R142" s="73" t="s">
        <v>95</v>
      </c>
      <c r="S142" s="8">
        <v>36627</v>
      </c>
    </row>
    <row r="143" spans="1:19" ht="24.95" customHeight="1" x14ac:dyDescent="0.25">
      <c r="A143" s="6">
        <v>113</v>
      </c>
      <c r="B143" s="96" t="s">
        <v>211</v>
      </c>
      <c r="C143" s="80">
        <v>1991</v>
      </c>
      <c r="D143" s="1">
        <v>2003</v>
      </c>
      <c r="E143" s="80" t="s">
        <v>89</v>
      </c>
      <c r="F143" s="1">
        <v>14</v>
      </c>
      <c r="G143" s="1">
        <v>1</v>
      </c>
      <c r="H143" s="21">
        <v>5014.1000000000004</v>
      </c>
      <c r="I143" s="21">
        <v>4163.8999999999996</v>
      </c>
      <c r="J143" s="22">
        <v>217</v>
      </c>
      <c r="K143" s="21">
        <f>'прил 2'!C138</f>
        <v>7070852.0800000001</v>
      </c>
      <c r="L143" s="21">
        <v>0</v>
      </c>
      <c r="M143" s="21">
        <v>1697159.97</v>
      </c>
      <c r="N143" s="21">
        <v>0</v>
      </c>
      <c r="O143" s="21">
        <f t="shared" si="50"/>
        <v>5373692.1100000003</v>
      </c>
      <c r="P143" s="21">
        <f t="shared" si="44"/>
        <v>1698.1320588871013</v>
      </c>
      <c r="Q143" s="21">
        <v>2071.417253056029</v>
      </c>
      <c r="R143" s="73" t="s">
        <v>95</v>
      </c>
      <c r="S143" s="8">
        <v>37159</v>
      </c>
    </row>
    <row r="144" spans="1:19" ht="24.95" customHeight="1" x14ac:dyDescent="0.25">
      <c r="A144" s="6">
        <v>114</v>
      </c>
      <c r="B144" s="96" t="s">
        <v>212</v>
      </c>
      <c r="C144" s="80">
        <v>1991</v>
      </c>
      <c r="D144" s="1"/>
      <c r="E144" s="80" t="s">
        <v>89</v>
      </c>
      <c r="F144" s="1">
        <v>14</v>
      </c>
      <c r="G144" s="1">
        <v>1</v>
      </c>
      <c r="H144" s="21">
        <v>5014.5</v>
      </c>
      <c r="I144" s="21">
        <v>4173.91</v>
      </c>
      <c r="J144" s="22">
        <v>203</v>
      </c>
      <c r="K144" s="21">
        <f>'прил 2'!C139</f>
        <v>7070852.0800000001</v>
      </c>
      <c r="L144" s="21">
        <v>0</v>
      </c>
      <c r="M144" s="21">
        <v>1697159.97</v>
      </c>
      <c r="N144" s="21">
        <v>0</v>
      </c>
      <c r="O144" s="21">
        <f t="shared" si="50"/>
        <v>5373692.1100000003</v>
      </c>
      <c r="P144" s="21">
        <f t="shared" ref="P144:P207" si="67">K144/I144</f>
        <v>1694.0595460850857</v>
      </c>
      <c r="Q144" s="21">
        <v>2067.3536492162029</v>
      </c>
      <c r="R144" s="73" t="s">
        <v>95</v>
      </c>
      <c r="S144" s="8">
        <v>37161</v>
      </c>
    </row>
    <row r="145" spans="1:19" ht="24.95" customHeight="1" x14ac:dyDescent="0.25">
      <c r="A145" s="6">
        <v>115</v>
      </c>
      <c r="B145" s="96" t="s">
        <v>213</v>
      </c>
      <c r="C145" s="80">
        <v>1992</v>
      </c>
      <c r="D145" s="1">
        <v>2019</v>
      </c>
      <c r="E145" s="80" t="s">
        <v>89</v>
      </c>
      <c r="F145" s="1">
        <v>14</v>
      </c>
      <c r="G145" s="1">
        <v>1</v>
      </c>
      <c r="H145" s="21">
        <v>4896.8999999999996</v>
      </c>
      <c r="I145" s="21">
        <v>4145.55</v>
      </c>
      <c r="J145" s="22">
        <v>210</v>
      </c>
      <c r="K145" s="21">
        <f>'прил 2'!C140</f>
        <v>7070852.0800000001</v>
      </c>
      <c r="L145" s="21">
        <v>0</v>
      </c>
      <c r="M145" s="21">
        <v>1697159.97</v>
      </c>
      <c r="N145" s="21">
        <v>0</v>
      </c>
      <c r="O145" s="21">
        <f t="shared" si="50"/>
        <v>5373692.1100000003</v>
      </c>
      <c r="P145" s="21">
        <f t="shared" si="67"/>
        <v>1705.6487269481734</v>
      </c>
      <c r="Q145" s="21">
        <v>2078.9174777773756</v>
      </c>
      <c r="R145" s="73" t="s">
        <v>95</v>
      </c>
      <c r="S145" s="8">
        <v>40933</v>
      </c>
    </row>
    <row r="146" spans="1:19" ht="24.95" customHeight="1" x14ac:dyDescent="0.25">
      <c r="A146" s="6">
        <v>116</v>
      </c>
      <c r="B146" s="96" t="s">
        <v>214</v>
      </c>
      <c r="C146" s="80">
        <v>1991</v>
      </c>
      <c r="D146" s="1"/>
      <c r="E146" s="80" t="s">
        <v>89</v>
      </c>
      <c r="F146" s="1" t="s">
        <v>6</v>
      </c>
      <c r="G146" s="1">
        <v>5</v>
      </c>
      <c r="H146" s="21">
        <v>5334.2</v>
      </c>
      <c r="I146" s="21">
        <v>4733.72</v>
      </c>
      <c r="J146" s="22">
        <v>226</v>
      </c>
      <c r="K146" s="21">
        <f>'прил 2'!C141</f>
        <v>2937646.95</v>
      </c>
      <c r="L146" s="21">
        <v>0</v>
      </c>
      <c r="M146" s="21">
        <v>699973.39</v>
      </c>
      <c r="N146" s="21">
        <v>0</v>
      </c>
      <c r="O146" s="21">
        <f t="shared" si="50"/>
        <v>2237673.56</v>
      </c>
      <c r="P146" s="21">
        <f t="shared" si="67"/>
        <v>620.5789421427545</v>
      </c>
      <c r="Q146" s="21">
        <v>620.5789421427545</v>
      </c>
      <c r="R146" s="73" t="s">
        <v>95</v>
      </c>
      <c r="S146" s="8">
        <v>38186</v>
      </c>
    </row>
    <row r="147" spans="1:19" ht="24.95" customHeight="1" x14ac:dyDescent="0.25">
      <c r="A147" s="6">
        <v>117</v>
      </c>
      <c r="B147" s="96" t="s">
        <v>215</v>
      </c>
      <c r="C147" s="80">
        <v>1991</v>
      </c>
      <c r="D147" s="1"/>
      <c r="E147" s="80" t="s">
        <v>89</v>
      </c>
      <c r="F147" s="1">
        <v>10</v>
      </c>
      <c r="G147" s="1">
        <v>2</v>
      </c>
      <c r="H147" s="21">
        <v>4966.1899999999996</v>
      </c>
      <c r="I147" s="21">
        <v>4514.71</v>
      </c>
      <c r="J147" s="22">
        <v>229</v>
      </c>
      <c r="K147" s="21">
        <f>'прил 2'!C142</f>
        <v>5841463.9100000001</v>
      </c>
      <c r="L147" s="21">
        <v>0</v>
      </c>
      <c r="M147" s="21">
        <v>1399946.78</v>
      </c>
      <c r="N147" s="21">
        <v>0</v>
      </c>
      <c r="O147" s="21">
        <f t="shared" si="50"/>
        <v>4441517.13</v>
      </c>
      <c r="P147" s="21">
        <f t="shared" si="67"/>
        <v>1293.8735622000083</v>
      </c>
      <c r="Q147" s="21">
        <v>1754.3803854511143</v>
      </c>
      <c r="R147" s="73" t="s">
        <v>95</v>
      </c>
      <c r="S147" s="8">
        <v>38236</v>
      </c>
    </row>
    <row r="148" spans="1:19" ht="24.95" customHeight="1" x14ac:dyDescent="0.25">
      <c r="A148" s="6">
        <v>118</v>
      </c>
      <c r="B148" s="96" t="s">
        <v>216</v>
      </c>
      <c r="C148" s="80">
        <v>1991</v>
      </c>
      <c r="D148" s="1"/>
      <c r="E148" s="1" t="s">
        <v>90</v>
      </c>
      <c r="F148" s="1">
        <v>9</v>
      </c>
      <c r="G148" s="1">
        <v>2</v>
      </c>
      <c r="H148" s="21">
        <v>12052.1</v>
      </c>
      <c r="I148" s="21">
        <v>8098.31</v>
      </c>
      <c r="J148" s="22">
        <v>510</v>
      </c>
      <c r="K148" s="21">
        <f>'прил 2'!C143</f>
        <v>5841463.9100000001</v>
      </c>
      <c r="L148" s="21">
        <v>0</v>
      </c>
      <c r="M148" s="21">
        <v>1399946.78</v>
      </c>
      <c r="N148" s="21">
        <v>0</v>
      </c>
      <c r="O148" s="21">
        <f t="shared" ref="O148:O211" si="68">K148-L148-M148-N148</f>
        <v>4441517.13</v>
      </c>
      <c r="P148" s="21">
        <f t="shared" si="67"/>
        <v>721.31888134684891</v>
      </c>
      <c r="Q148" s="21">
        <v>1144.872926573569</v>
      </c>
      <c r="R148" s="73" t="s">
        <v>95</v>
      </c>
      <c r="S148" s="8">
        <v>38789</v>
      </c>
    </row>
    <row r="149" spans="1:19" ht="24.95" customHeight="1" x14ac:dyDescent="0.25">
      <c r="A149" s="6">
        <v>119</v>
      </c>
      <c r="B149" s="96" t="s">
        <v>217</v>
      </c>
      <c r="C149" s="80">
        <v>1991</v>
      </c>
      <c r="D149" s="1"/>
      <c r="E149" s="80" t="s">
        <v>89</v>
      </c>
      <c r="F149" s="1">
        <v>9</v>
      </c>
      <c r="G149" s="1">
        <v>2</v>
      </c>
      <c r="H149" s="21">
        <v>4029.8</v>
      </c>
      <c r="I149" s="21">
        <v>4029</v>
      </c>
      <c r="J149" s="22">
        <v>219</v>
      </c>
      <c r="K149" s="21">
        <f>'прил 2'!C144</f>
        <v>5841463.9100000001</v>
      </c>
      <c r="L149" s="21">
        <v>0</v>
      </c>
      <c r="M149" s="21">
        <v>1399946.78</v>
      </c>
      <c r="N149" s="21">
        <v>0</v>
      </c>
      <c r="O149" s="21">
        <f t="shared" si="68"/>
        <v>4441517.13</v>
      </c>
      <c r="P149" s="21">
        <f t="shared" si="67"/>
        <v>1449.8545321419708</v>
      </c>
      <c r="Q149" s="21">
        <v>1920.4283941424671</v>
      </c>
      <c r="R149" s="73" t="s">
        <v>95</v>
      </c>
      <c r="S149" s="8">
        <v>40514</v>
      </c>
    </row>
    <row r="150" spans="1:19" ht="24.95" customHeight="1" x14ac:dyDescent="0.25">
      <c r="A150" s="6">
        <v>120</v>
      </c>
      <c r="B150" s="96" t="s">
        <v>218</v>
      </c>
      <c r="C150" s="80">
        <v>1991</v>
      </c>
      <c r="D150" s="1"/>
      <c r="E150" s="80" t="s">
        <v>89</v>
      </c>
      <c r="F150" s="1">
        <v>9</v>
      </c>
      <c r="G150" s="1">
        <v>3</v>
      </c>
      <c r="H150" s="21">
        <v>6117.3</v>
      </c>
      <c r="I150" s="21">
        <v>5940.61</v>
      </c>
      <c r="J150" s="22">
        <v>310</v>
      </c>
      <c r="K150" s="21">
        <f>'прил 2'!C145</f>
        <v>8762195.8699999992</v>
      </c>
      <c r="L150" s="21">
        <v>0</v>
      </c>
      <c r="M150" s="21">
        <v>2099920.1800000002</v>
      </c>
      <c r="N150" s="21">
        <v>0</v>
      </c>
      <c r="O150" s="21">
        <f t="shared" si="68"/>
        <v>6662275.6899999995</v>
      </c>
      <c r="P150" s="21">
        <f t="shared" si="67"/>
        <v>1474.9656802920911</v>
      </c>
      <c r="Q150" s="21">
        <v>1474.9656802920911</v>
      </c>
      <c r="R150" s="73" t="s">
        <v>95</v>
      </c>
      <c r="S150" s="8">
        <v>40515</v>
      </c>
    </row>
    <row r="151" spans="1:19" ht="24.95" customHeight="1" x14ac:dyDescent="0.25">
      <c r="A151" s="6">
        <v>121</v>
      </c>
      <c r="B151" s="96" t="s">
        <v>219</v>
      </c>
      <c r="C151" s="80">
        <v>1991</v>
      </c>
      <c r="D151" s="1"/>
      <c r="E151" s="80" t="s">
        <v>89</v>
      </c>
      <c r="F151" s="1">
        <v>9</v>
      </c>
      <c r="G151" s="1">
        <v>1</v>
      </c>
      <c r="H151" s="21">
        <v>4052.2</v>
      </c>
      <c r="I151" s="21">
        <v>4050</v>
      </c>
      <c r="J151" s="22">
        <v>190</v>
      </c>
      <c r="K151" s="21">
        <f>'прил 2'!C146</f>
        <v>2937646.95</v>
      </c>
      <c r="L151" s="21">
        <v>0</v>
      </c>
      <c r="M151" s="21">
        <v>699973.39</v>
      </c>
      <c r="N151" s="21">
        <v>0</v>
      </c>
      <c r="O151" s="21">
        <f t="shared" si="68"/>
        <v>2237673.56</v>
      </c>
      <c r="P151" s="21">
        <f t="shared" si="67"/>
        <v>725.34492592592596</v>
      </c>
      <c r="Q151" s="21">
        <v>1912.4254320987654</v>
      </c>
      <c r="R151" s="73" t="s">
        <v>95</v>
      </c>
      <c r="S151" s="8">
        <v>40519</v>
      </c>
    </row>
    <row r="152" spans="1:19" ht="24.95" customHeight="1" x14ac:dyDescent="0.25">
      <c r="A152" s="6">
        <v>122</v>
      </c>
      <c r="B152" s="96" t="s">
        <v>220</v>
      </c>
      <c r="C152" s="80">
        <v>1991</v>
      </c>
      <c r="D152" s="1"/>
      <c r="E152" s="80" t="s">
        <v>89</v>
      </c>
      <c r="F152" s="1">
        <v>9</v>
      </c>
      <c r="G152" s="1">
        <v>1</v>
      </c>
      <c r="H152" s="21">
        <v>4477.88</v>
      </c>
      <c r="I152" s="21">
        <v>4070.81</v>
      </c>
      <c r="J152" s="22">
        <v>209</v>
      </c>
      <c r="K152" s="21">
        <f>'прил 2'!C147</f>
        <v>2937646.95</v>
      </c>
      <c r="L152" s="21">
        <v>0</v>
      </c>
      <c r="M152" s="21">
        <v>699973.39</v>
      </c>
      <c r="N152" s="21">
        <v>0</v>
      </c>
      <c r="O152" s="21">
        <f t="shared" si="68"/>
        <v>2237673.56</v>
      </c>
      <c r="P152" s="21">
        <f t="shared" si="67"/>
        <v>721.63695922924433</v>
      </c>
      <c r="Q152" s="21">
        <v>1904.5763300178589</v>
      </c>
      <c r="R152" s="73" t="s">
        <v>95</v>
      </c>
      <c r="S152" s="8">
        <v>40520</v>
      </c>
    </row>
    <row r="153" spans="1:19" ht="24.95" customHeight="1" x14ac:dyDescent="0.25">
      <c r="A153" s="6">
        <v>123</v>
      </c>
      <c r="B153" s="96" t="s">
        <v>221</v>
      </c>
      <c r="C153" s="80">
        <v>1991</v>
      </c>
      <c r="D153" s="1"/>
      <c r="E153" s="80" t="s">
        <v>89</v>
      </c>
      <c r="F153" s="1">
        <v>9</v>
      </c>
      <c r="G153" s="1">
        <v>1</v>
      </c>
      <c r="H153" s="21">
        <v>2649.6</v>
      </c>
      <c r="I153" s="21">
        <v>1905.9</v>
      </c>
      <c r="J153" s="22">
        <v>92</v>
      </c>
      <c r="K153" s="21">
        <f>'прил 2'!C148</f>
        <v>3334308.68</v>
      </c>
      <c r="L153" s="21">
        <v>0</v>
      </c>
      <c r="M153" s="21">
        <v>795869.14</v>
      </c>
      <c r="N153" s="21">
        <v>0</v>
      </c>
      <c r="O153" s="21">
        <f t="shared" si="68"/>
        <v>2538439.54</v>
      </c>
      <c r="P153" s="21">
        <f t="shared" si="67"/>
        <v>1749.4667506165067</v>
      </c>
      <c r="Q153" s="21">
        <v>3639.7488325725376</v>
      </c>
      <c r="R153" s="73" t="s">
        <v>95</v>
      </c>
      <c r="S153" s="8">
        <v>40750</v>
      </c>
    </row>
    <row r="154" spans="1:19" ht="24.95" customHeight="1" x14ac:dyDescent="0.25">
      <c r="A154" s="6">
        <v>124</v>
      </c>
      <c r="B154" s="96" t="s">
        <v>222</v>
      </c>
      <c r="C154" s="80">
        <v>1991</v>
      </c>
      <c r="D154" s="1"/>
      <c r="E154" s="1" t="s">
        <v>90</v>
      </c>
      <c r="F154" s="1">
        <v>10</v>
      </c>
      <c r="G154" s="1">
        <v>5</v>
      </c>
      <c r="H154" s="21">
        <v>13007.38</v>
      </c>
      <c r="I154" s="21">
        <v>11116.64</v>
      </c>
      <c r="J154" s="22">
        <v>558</v>
      </c>
      <c r="K154" s="21">
        <f>'прил 2'!C149</f>
        <v>16586968.4</v>
      </c>
      <c r="L154" s="21">
        <v>0</v>
      </c>
      <c r="M154" s="21">
        <v>3979345.69</v>
      </c>
      <c r="N154" s="21">
        <v>0</v>
      </c>
      <c r="O154" s="21">
        <f t="shared" si="68"/>
        <v>12607622.710000001</v>
      </c>
      <c r="P154" s="21">
        <f t="shared" si="67"/>
        <v>1492.0846946559393</v>
      </c>
      <c r="Q154" s="21">
        <v>1492.0846946559393</v>
      </c>
      <c r="R154" s="73" t="s">
        <v>95</v>
      </c>
      <c r="S154" s="8">
        <v>39032</v>
      </c>
    </row>
    <row r="155" spans="1:19" ht="24.95" customHeight="1" x14ac:dyDescent="0.25">
      <c r="A155" s="6">
        <v>125</v>
      </c>
      <c r="B155" s="96" t="s">
        <v>223</v>
      </c>
      <c r="C155" s="80">
        <v>1991</v>
      </c>
      <c r="D155" s="1"/>
      <c r="E155" s="1" t="s">
        <v>93</v>
      </c>
      <c r="F155" s="1">
        <v>10</v>
      </c>
      <c r="G155" s="1">
        <v>3</v>
      </c>
      <c r="H155" s="21">
        <v>8096.8</v>
      </c>
      <c r="I155" s="21">
        <v>6934.62</v>
      </c>
      <c r="J155" s="22">
        <v>340</v>
      </c>
      <c r="K155" s="21">
        <f>'прил 2'!C150</f>
        <v>8762195.8699999992</v>
      </c>
      <c r="L155" s="21">
        <v>0</v>
      </c>
      <c r="M155" s="21">
        <v>2099920.1800000002</v>
      </c>
      <c r="N155" s="21">
        <v>0</v>
      </c>
      <c r="O155" s="21">
        <f t="shared" si="68"/>
        <v>6662275.6899999995</v>
      </c>
      <c r="P155" s="21">
        <f t="shared" si="67"/>
        <v>1263.5437659165173</v>
      </c>
      <c r="Q155" s="21">
        <v>1273.7287320718367</v>
      </c>
      <c r="R155" s="73" t="s">
        <v>95</v>
      </c>
      <c r="S155" s="8">
        <v>41528</v>
      </c>
    </row>
    <row r="156" spans="1:19" ht="24.95" customHeight="1" x14ac:dyDescent="0.25">
      <c r="A156" s="6">
        <v>126</v>
      </c>
      <c r="B156" s="96" t="s">
        <v>224</v>
      </c>
      <c r="C156" s="80">
        <v>1991</v>
      </c>
      <c r="D156" s="1"/>
      <c r="E156" s="1" t="s">
        <v>90</v>
      </c>
      <c r="F156" s="1">
        <v>9</v>
      </c>
      <c r="G156" s="1">
        <v>4</v>
      </c>
      <c r="H156" s="21">
        <v>9525.4</v>
      </c>
      <c r="I156" s="21">
        <v>8135.22</v>
      </c>
      <c r="J156" s="22">
        <v>418</v>
      </c>
      <c r="K156" s="21">
        <f>'прил 2'!C151</f>
        <v>11682927.82</v>
      </c>
      <c r="L156" s="21">
        <v>0</v>
      </c>
      <c r="M156" s="21">
        <v>2799893.57</v>
      </c>
      <c r="N156" s="21">
        <v>0</v>
      </c>
      <c r="O156" s="21">
        <f t="shared" si="68"/>
        <v>8883034.25</v>
      </c>
      <c r="P156" s="21">
        <f t="shared" si="67"/>
        <v>1436.0924252816765</v>
      </c>
      <c r="Q156" s="21">
        <v>1436.0924252816765</v>
      </c>
      <c r="R156" s="73" t="s">
        <v>95</v>
      </c>
      <c r="S156" s="8">
        <v>41549</v>
      </c>
    </row>
    <row r="157" spans="1:19" ht="24.95" customHeight="1" x14ac:dyDescent="0.25">
      <c r="A157" s="6">
        <v>127</v>
      </c>
      <c r="B157" s="96" t="s">
        <v>225</v>
      </c>
      <c r="C157" s="80">
        <v>1991</v>
      </c>
      <c r="D157" s="1">
        <v>2003</v>
      </c>
      <c r="E157" s="1" t="s">
        <v>90</v>
      </c>
      <c r="F157" s="1">
        <v>10</v>
      </c>
      <c r="G157" s="1">
        <v>8</v>
      </c>
      <c r="H157" s="21">
        <v>21150</v>
      </c>
      <c r="I157" s="21">
        <v>17466.650000000001</v>
      </c>
      <c r="J157" s="22">
        <v>884</v>
      </c>
      <c r="K157" s="21">
        <f>'прил 2'!C152</f>
        <v>23365855.640000001</v>
      </c>
      <c r="L157" s="21">
        <v>0</v>
      </c>
      <c r="M157" s="21">
        <v>5599787.1399999997</v>
      </c>
      <c r="N157" s="21">
        <v>0</v>
      </c>
      <c r="O157" s="21">
        <f t="shared" si="68"/>
        <v>17766068.5</v>
      </c>
      <c r="P157" s="21">
        <f t="shared" si="67"/>
        <v>1337.7411031880754</v>
      </c>
      <c r="Q157" s="21">
        <v>1337.7411031880754</v>
      </c>
      <c r="R157" s="73" t="s">
        <v>95</v>
      </c>
      <c r="S157" s="8">
        <v>41971</v>
      </c>
    </row>
    <row r="158" spans="1:19" ht="24.95" customHeight="1" x14ac:dyDescent="0.25">
      <c r="A158" s="6">
        <v>128</v>
      </c>
      <c r="B158" s="96" t="s">
        <v>226</v>
      </c>
      <c r="C158" s="80">
        <v>1992</v>
      </c>
      <c r="D158" s="1"/>
      <c r="E158" s="80" t="s">
        <v>89</v>
      </c>
      <c r="F158" s="1">
        <v>14</v>
      </c>
      <c r="G158" s="1">
        <v>1</v>
      </c>
      <c r="H158" s="21">
        <v>4391.53</v>
      </c>
      <c r="I158" s="21">
        <v>3992.3</v>
      </c>
      <c r="J158" s="22">
        <v>126</v>
      </c>
      <c r="K158" s="21">
        <f>'прил 2'!C153</f>
        <v>7070852.0800000001</v>
      </c>
      <c r="L158" s="21">
        <v>0</v>
      </c>
      <c r="M158" s="21">
        <v>1697159.97</v>
      </c>
      <c r="N158" s="21">
        <v>0</v>
      </c>
      <c r="O158" s="21">
        <f t="shared" si="68"/>
        <v>5373692.1100000003</v>
      </c>
      <c r="P158" s="21">
        <f t="shared" si="67"/>
        <v>1771.1224306790571</v>
      </c>
      <c r="Q158" s="21">
        <v>2144.2479523081929</v>
      </c>
      <c r="R158" s="73" t="s">
        <v>95</v>
      </c>
      <c r="S158" s="8">
        <v>41586</v>
      </c>
    </row>
    <row r="159" spans="1:19" ht="24.95" customHeight="1" x14ac:dyDescent="0.25">
      <c r="A159" s="6">
        <v>129</v>
      </c>
      <c r="B159" s="96" t="s">
        <v>227</v>
      </c>
      <c r="C159" s="80">
        <v>1991</v>
      </c>
      <c r="D159" s="1"/>
      <c r="E159" s="1" t="s">
        <v>90</v>
      </c>
      <c r="F159" s="1">
        <v>10</v>
      </c>
      <c r="G159" s="1">
        <v>1</v>
      </c>
      <c r="H159" s="21">
        <v>3366.3</v>
      </c>
      <c r="I159" s="21">
        <v>2247.5</v>
      </c>
      <c r="J159" s="22">
        <v>118</v>
      </c>
      <c r="K159" s="21">
        <f>'прил 2'!C154</f>
        <v>2937646.95</v>
      </c>
      <c r="L159" s="21">
        <v>0</v>
      </c>
      <c r="M159" s="21">
        <v>699973.39</v>
      </c>
      <c r="N159" s="21">
        <v>0</v>
      </c>
      <c r="O159" s="21">
        <f t="shared" si="68"/>
        <v>2237673.56</v>
      </c>
      <c r="P159" s="21">
        <f t="shared" si="67"/>
        <v>1307.0731701890991</v>
      </c>
      <c r="Q159" s="21">
        <v>3143.840044493882</v>
      </c>
      <c r="R159" s="73" t="s">
        <v>95</v>
      </c>
      <c r="S159" s="8">
        <v>41988</v>
      </c>
    </row>
    <row r="160" spans="1:19" ht="24.95" customHeight="1" x14ac:dyDescent="0.25">
      <c r="A160" s="6">
        <v>130</v>
      </c>
      <c r="B160" s="96" t="s">
        <v>228</v>
      </c>
      <c r="C160" s="80">
        <v>1991</v>
      </c>
      <c r="D160" s="1"/>
      <c r="E160" s="1" t="s">
        <v>90</v>
      </c>
      <c r="F160" s="1">
        <v>10</v>
      </c>
      <c r="G160" s="1">
        <v>3</v>
      </c>
      <c r="H160" s="21">
        <v>8584.52</v>
      </c>
      <c r="I160" s="21">
        <v>6717.51</v>
      </c>
      <c r="J160" s="22">
        <v>363</v>
      </c>
      <c r="K160" s="21">
        <f>'прил 2'!C155</f>
        <v>9904406.2200000007</v>
      </c>
      <c r="L160" s="21">
        <v>0</v>
      </c>
      <c r="M160" s="21">
        <v>2387607.42</v>
      </c>
      <c r="N160" s="21">
        <v>0</v>
      </c>
      <c r="O160" s="21">
        <f t="shared" si="68"/>
        <v>7516798.8000000007</v>
      </c>
      <c r="P160" s="21">
        <f t="shared" si="67"/>
        <v>1474.41629711009</v>
      </c>
      <c r="Q160" s="21">
        <v>1474.41629711009</v>
      </c>
      <c r="R160" s="73" t="s">
        <v>95</v>
      </c>
      <c r="S160" s="8">
        <v>41502</v>
      </c>
    </row>
    <row r="161" spans="1:19" ht="24.95" customHeight="1" x14ac:dyDescent="0.25">
      <c r="A161" s="6">
        <v>131</v>
      </c>
      <c r="B161" s="96" t="s">
        <v>229</v>
      </c>
      <c r="C161" s="80">
        <v>1991</v>
      </c>
      <c r="D161" s="1">
        <v>2018</v>
      </c>
      <c r="E161" s="80" t="s">
        <v>89</v>
      </c>
      <c r="F161" s="1">
        <v>10</v>
      </c>
      <c r="G161" s="1">
        <v>3</v>
      </c>
      <c r="H161" s="21">
        <v>7279.4</v>
      </c>
      <c r="I161" s="21">
        <v>6351.7</v>
      </c>
      <c r="J161" s="22">
        <v>345</v>
      </c>
      <c r="K161" s="21">
        <f>'прил 2'!C156</f>
        <v>8762195.8699999992</v>
      </c>
      <c r="L161" s="21">
        <v>0</v>
      </c>
      <c r="M161" s="21">
        <v>2099920.1800000002</v>
      </c>
      <c r="N161" s="21">
        <v>0</v>
      </c>
      <c r="O161" s="21">
        <f t="shared" si="68"/>
        <v>6662275.6899999995</v>
      </c>
      <c r="P161" s="21">
        <f t="shared" si="67"/>
        <v>1379.5040493096335</v>
      </c>
      <c r="Q161" s="21">
        <v>1379.5040493096335</v>
      </c>
      <c r="R161" s="73" t="s">
        <v>95</v>
      </c>
      <c r="S161" s="8">
        <v>41534</v>
      </c>
    </row>
    <row r="162" spans="1:19" ht="24.95" customHeight="1" x14ac:dyDescent="0.25">
      <c r="A162" s="6">
        <v>132</v>
      </c>
      <c r="B162" s="96" t="s">
        <v>230</v>
      </c>
      <c r="C162" s="80">
        <v>1991</v>
      </c>
      <c r="D162" s="1"/>
      <c r="E162" s="1" t="s">
        <v>90</v>
      </c>
      <c r="F162" s="1">
        <v>10</v>
      </c>
      <c r="G162" s="1">
        <v>1</v>
      </c>
      <c r="H162" s="21">
        <v>6138.1</v>
      </c>
      <c r="I162" s="21">
        <v>4106.13</v>
      </c>
      <c r="J162" s="22">
        <v>221</v>
      </c>
      <c r="K162" s="21">
        <f>'прил 2'!C157</f>
        <v>3334308.68</v>
      </c>
      <c r="L162" s="21">
        <v>0</v>
      </c>
      <c r="M162" s="21">
        <v>795869.14</v>
      </c>
      <c r="N162" s="21">
        <v>0</v>
      </c>
      <c r="O162" s="21">
        <f t="shared" si="68"/>
        <v>2538439.54</v>
      </c>
      <c r="P162" s="21">
        <f t="shared" si="67"/>
        <v>812.03193274445766</v>
      </c>
      <c r="Q162" s="21">
        <v>2095.2563630474438</v>
      </c>
      <c r="R162" s="73" t="s">
        <v>95</v>
      </c>
      <c r="S162" s="8">
        <v>41968</v>
      </c>
    </row>
    <row r="163" spans="1:19" ht="24.95" customHeight="1" x14ac:dyDescent="0.25">
      <c r="A163" s="6">
        <v>133</v>
      </c>
      <c r="B163" s="96" t="s">
        <v>231</v>
      </c>
      <c r="C163" s="80">
        <v>1991</v>
      </c>
      <c r="D163" s="1"/>
      <c r="E163" s="1" t="s">
        <v>90</v>
      </c>
      <c r="F163" s="1">
        <v>10</v>
      </c>
      <c r="G163" s="1">
        <v>3</v>
      </c>
      <c r="H163" s="21">
        <v>9540.7000000000007</v>
      </c>
      <c r="I163" s="21">
        <v>6695.61</v>
      </c>
      <c r="J163" s="22">
        <v>337</v>
      </c>
      <c r="K163" s="21">
        <f>'прил 2'!C158</f>
        <v>8762195.8699999992</v>
      </c>
      <c r="L163" s="21">
        <v>0</v>
      </c>
      <c r="M163" s="21">
        <v>2099920.1800000002</v>
      </c>
      <c r="N163" s="21">
        <v>0</v>
      </c>
      <c r="O163" s="21">
        <f t="shared" si="68"/>
        <v>6662275.6899999995</v>
      </c>
      <c r="P163" s="21">
        <f t="shared" si="67"/>
        <v>1308.647885704215</v>
      </c>
      <c r="Q163" s="21">
        <v>1308.647885704215</v>
      </c>
      <c r="R163" s="73" t="s">
        <v>95</v>
      </c>
      <c r="S163" s="8">
        <v>42021</v>
      </c>
    </row>
    <row r="164" spans="1:19" ht="24.95" customHeight="1" x14ac:dyDescent="0.25">
      <c r="A164" s="6">
        <v>134</v>
      </c>
      <c r="B164" s="96" t="s">
        <v>232</v>
      </c>
      <c r="C164" s="80">
        <v>1992</v>
      </c>
      <c r="D164" s="1"/>
      <c r="E164" s="80" t="s">
        <v>89</v>
      </c>
      <c r="F164" s="1">
        <v>10</v>
      </c>
      <c r="G164" s="1">
        <v>2</v>
      </c>
      <c r="H164" s="21">
        <v>7758.2</v>
      </c>
      <c r="I164" s="21">
        <v>5630.31</v>
      </c>
      <c r="J164" s="22">
        <v>293</v>
      </c>
      <c r="K164" s="21">
        <f>'прил 2'!C159</f>
        <v>6634787.3600000003</v>
      </c>
      <c r="L164" s="21">
        <v>0</v>
      </c>
      <c r="M164" s="21">
        <v>1591738.28</v>
      </c>
      <c r="N164" s="21">
        <v>0</v>
      </c>
      <c r="O164" s="21">
        <f t="shared" si="68"/>
        <v>5043049.08</v>
      </c>
      <c r="P164" s="21">
        <f t="shared" si="67"/>
        <v>1178.4053382495813</v>
      </c>
      <c r="Q164" s="21">
        <v>1630.1075553566322</v>
      </c>
      <c r="R164" s="73" t="s">
        <v>95</v>
      </c>
      <c r="S164" s="8">
        <v>42018</v>
      </c>
    </row>
    <row r="165" spans="1:19" ht="24.95" customHeight="1" x14ac:dyDescent="0.25">
      <c r="A165" s="6">
        <v>135</v>
      </c>
      <c r="B165" s="96" t="s">
        <v>233</v>
      </c>
      <c r="C165" s="80">
        <v>1975</v>
      </c>
      <c r="D165" s="1">
        <v>2019</v>
      </c>
      <c r="E165" s="80" t="s">
        <v>89</v>
      </c>
      <c r="F165" s="1">
        <v>9</v>
      </c>
      <c r="G165" s="1">
        <v>1</v>
      </c>
      <c r="H165" s="21">
        <v>2190.2199999999998</v>
      </c>
      <c r="I165" s="21">
        <v>1991.1</v>
      </c>
      <c r="J165" s="22">
        <v>84</v>
      </c>
      <c r="K165" s="21">
        <f>'прил 2'!C160</f>
        <v>946272</v>
      </c>
      <c r="L165" s="21">
        <v>0</v>
      </c>
      <c r="M165" s="21">
        <v>0</v>
      </c>
      <c r="N165" s="21">
        <v>0</v>
      </c>
      <c r="O165" s="21">
        <f t="shared" si="68"/>
        <v>946272</v>
      </c>
      <c r="P165" s="21">
        <f t="shared" si="67"/>
        <v>475.250866355281</v>
      </c>
      <c r="Q165" s="21">
        <v>954</v>
      </c>
      <c r="R165" s="73" t="s">
        <v>95</v>
      </c>
      <c r="S165" s="8">
        <v>37306</v>
      </c>
    </row>
    <row r="166" spans="1:19" ht="24.95" customHeight="1" x14ac:dyDescent="0.25">
      <c r="A166" s="6">
        <v>136</v>
      </c>
      <c r="B166" s="96" t="s">
        <v>234</v>
      </c>
      <c r="C166" s="80">
        <v>1971</v>
      </c>
      <c r="D166" s="1"/>
      <c r="E166" s="80" t="s">
        <v>89</v>
      </c>
      <c r="F166" s="1">
        <v>9</v>
      </c>
      <c r="G166" s="1">
        <v>1</v>
      </c>
      <c r="H166" s="21">
        <v>2439.14</v>
      </c>
      <c r="I166" s="21">
        <v>2217.4</v>
      </c>
      <c r="J166" s="22">
        <v>122</v>
      </c>
      <c r="K166" s="21">
        <f>'прил 2'!C161</f>
        <v>2937646.95</v>
      </c>
      <c r="L166" s="21">
        <v>0</v>
      </c>
      <c r="M166" s="21">
        <v>699973.39</v>
      </c>
      <c r="N166" s="21">
        <v>0</v>
      </c>
      <c r="O166" s="21">
        <f t="shared" si="68"/>
        <v>2237673.56</v>
      </c>
      <c r="P166" s="21">
        <f t="shared" si="67"/>
        <v>1324.8159781726347</v>
      </c>
      <c r="Q166" s="21">
        <v>3181.3983945160999</v>
      </c>
      <c r="R166" s="73" t="s">
        <v>95</v>
      </c>
      <c r="S166" s="8">
        <v>37599</v>
      </c>
    </row>
    <row r="167" spans="1:19" ht="24.95" customHeight="1" x14ac:dyDescent="0.25">
      <c r="A167" s="6">
        <v>137</v>
      </c>
      <c r="B167" s="96" t="s">
        <v>235</v>
      </c>
      <c r="C167" s="80">
        <v>1993</v>
      </c>
      <c r="D167" s="1"/>
      <c r="E167" s="1" t="s">
        <v>90</v>
      </c>
      <c r="F167" s="1">
        <v>9</v>
      </c>
      <c r="G167" s="1">
        <v>1</v>
      </c>
      <c r="H167" s="21">
        <v>4763.3999999999996</v>
      </c>
      <c r="I167" s="21">
        <v>3070.1</v>
      </c>
      <c r="J167" s="22">
        <v>140</v>
      </c>
      <c r="K167" s="21">
        <f>'прил 2'!C162</f>
        <v>2937646.95</v>
      </c>
      <c r="L167" s="21">
        <v>0</v>
      </c>
      <c r="M167" s="21">
        <v>699973.39</v>
      </c>
      <c r="N167" s="21">
        <v>0</v>
      </c>
      <c r="O167" s="21">
        <f t="shared" si="68"/>
        <v>2237673.56</v>
      </c>
      <c r="P167" s="21">
        <f t="shared" si="67"/>
        <v>956.85708934562399</v>
      </c>
      <c r="Q167" s="21">
        <v>2402.4952607406926</v>
      </c>
      <c r="R167" s="73" t="s">
        <v>95</v>
      </c>
      <c r="S167" s="8">
        <v>36626</v>
      </c>
    </row>
    <row r="168" spans="1:19" ht="24.95" customHeight="1" x14ac:dyDescent="0.25">
      <c r="A168" s="6">
        <v>138</v>
      </c>
      <c r="B168" s="96" t="s">
        <v>236</v>
      </c>
      <c r="C168" s="80">
        <v>1993</v>
      </c>
      <c r="D168" s="1"/>
      <c r="E168" s="80" t="s">
        <v>89</v>
      </c>
      <c r="F168" s="1">
        <v>14</v>
      </c>
      <c r="G168" s="1">
        <v>1</v>
      </c>
      <c r="H168" s="21">
        <v>5101</v>
      </c>
      <c r="I168" s="21">
        <v>4203.6000000000004</v>
      </c>
      <c r="J168" s="22">
        <v>192</v>
      </c>
      <c r="K168" s="21">
        <f>'прил 2'!C163</f>
        <v>7070852.0800000001</v>
      </c>
      <c r="L168" s="21">
        <v>0</v>
      </c>
      <c r="M168" s="21">
        <v>1697159.97</v>
      </c>
      <c r="N168" s="21">
        <v>0</v>
      </c>
      <c r="O168" s="21">
        <f t="shared" si="68"/>
        <v>5373692.1100000003</v>
      </c>
      <c r="P168" s="21">
        <f t="shared" si="67"/>
        <v>1682.0944143115423</v>
      </c>
      <c r="Q168" s="21">
        <v>2055.414692168617</v>
      </c>
      <c r="R168" s="73" t="s">
        <v>95</v>
      </c>
      <c r="S168" s="8">
        <v>37168</v>
      </c>
    </row>
    <row r="169" spans="1:19" ht="24.95" customHeight="1" x14ac:dyDescent="0.25">
      <c r="A169" s="6">
        <v>139</v>
      </c>
      <c r="B169" s="96" t="s">
        <v>237</v>
      </c>
      <c r="C169" s="80">
        <v>1993</v>
      </c>
      <c r="D169" s="1"/>
      <c r="E169" s="1" t="s">
        <v>90</v>
      </c>
      <c r="F169" s="1">
        <v>10</v>
      </c>
      <c r="G169" s="1">
        <v>4</v>
      </c>
      <c r="H169" s="21">
        <v>14812.6</v>
      </c>
      <c r="I169" s="21">
        <v>9334</v>
      </c>
      <c r="J169" s="22">
        <v>336</v>
      </c>
      <c r="K169" s="21">
        <f>'прил 2'!C164</f>
        <v>11682927.82</v>
      </c>
      <c r="L169" s="21">
        <v>0</v>
      </c>
      <c r="M169" s="21">
        <v>2799893.57</v>
      </c>
      <c r="N169" s="21">
        <v>0</v>
      </c>
      <c r="O169" s="21">
        <f t="shared" si="68"/>
        <v>8883034.25</v>
      </c>
      <c r="P169" s="21">
        <f t="shared" si="67"/>
        <v>1251.6528626526676</v>
      </c>
      <c r="Q169" s="21">
        <v>1251.6528626526676</v>
      </c>
      <c r="R169" s="73" t="s">
        <v>95</v>
      </c>
      <c r="S169" s="8">
        <v>36716</v>
      </c>
    </row>
    <row r="170" spans="1:19" ht="24.95" customHeight="1" x14ac:dyDescent="0.25">
      <c r="A170" s="6">
        <v>140</v>
      </c>
      <c r="B170" s="96" t="s">
        <v>238</v>
      </c>
      <c r="C170" s="80">
        <v>1993</v>
      </c>
      <c r="D170" s="1">
        <v>2012</v>
      </c>
      <c r="E170" s="1" t="s">
        <v>92</v>
      </c>
      <c r="F170" s="1">
        <v>20</v>
      </c>
      <c r="G170" s="1">
        <v>1</v>
      </c>
      <c r="H170" s="21">
        <v>6293</v>
      </c>
      <c r="I170" s="21">
        <v>5169.6099999999997</v>
      </c>
      <c r="J170" s="22">
        <v>235</v>
      </c>
      <c r="K170" s="21">
        <f>'прил 2'!C165</f>
        <v>10402200.640000001</v>
      </c>
      <c r="L170" s="21">
        <v>0</v>
      </c>
      <c r="M170" s="21">
        <v>2496402.7999999998</v>
      </c>
      <c r="N170" s="21">
        <v>0</v>
      </c>
      <c r="O170" s="21">
        <f t="shared" si="68"/>
        <v>7905797.8400000008</v>
      </c>
      <c r="P170" s="21">
        <f t="shared" si="67"/>
        <v>2012.182860989514</v>
      </c>
      <c r="Q170" s="21">
        <v>2012.182860989514</v>
      </c>
      <c r="R170" s="73" t="s">
        <v>95</v>
      </c>
      <c r="S170" s="8">
        <v>40928</v>
      </c>
    </row>
    <row r="171" spans="1:19" ht="24.95" customHeight="1" x14ac:dyDescent="0.25">
      <c r="A171" s="6">
        <v>141</v>
      </c>
      <c r="B171" s="96" t="s">
        <v>239</v>
      </c>
      <c r="C171" s="80">
        <v>1992</v>
      </c>
      <c r="D171" s="1"/>
      <c r="E171" s="1" t="s">
        <v>90</v>
      </c>
      <c r="F171" s="1">
        <v>10</v>
      </c>
      <c r="G171" s="1">
        <v>5</v>
      </c>
      <c r="H171" s="21">
        <v>15837.07</v>
      </c>
      <c r="I171" s="21">
        <v>11229.81</v>
      </c>
      <c r="J171" s="22">
        <v>540</v>
      </c>
      <c r="K171" s="21">
        <f>'прил 2'!C166</f>
        <v>14603659.779999999</v>
      </c>
      <c r="L171" s="21">
        <v>0</v>
      </c>
      <c r="M171" s="21">
        <v>3499866.96</v>
      </c>
      <c r="N171" s="21">
        <v>0</v>
      </c>
      <c r="O171" s="21">
        <f t="shared" si="68"/>
        <v>11103792.82</v>
      </c>
      <c r="P171" s="21">
        <f t="shared" si="67"/>
        <v>1300.4369423881615</v>
      </c>
      <c r="Q171" s="21">
        <v>1300.4369423881615</v>
      </c>
      <c r="R171" s="73" t="s">
        <v>95</v>
      </c>
      <c r="S171" s="8">
        <v>36793</v>
      </c>
    </row>
    <row r="172" spans="1:19" ht="24.95" customHeight="1" x14ac:dyDescent="0.25">
      <c r="A172" s="6">
        <v>142</v>
      </c>
      <c r="B172" s="96" t="s">
        <v>240</v>
      </c>
      <c r="C172" s="80">
        <v>1992</v>
      </c>
      <c r="D172" s="1">
        <v>2003</v>
      </c>
      <c r="E172" s="1" t="s">
        <v>92</v>
      </c>
      <c r="F172" s="1">
        <v>16</v>
      </c>
      <c r="G172" s="1">
        <v>1</v>
      </c>
      <c r="H172" s="21">
        <v>7250.7</v>
      </c>
      <c r="I172" s="21">
        <v>5798.01</v>
      </c>
      <c r="J172" s="22">
        <v>248</v>
      </c>
      <c r="K172" s="21">
        <f>'прил 2'!C167</f>
        <v>7070852.0800000001</v>
      </c>
      <c r="L172" s="21">
        <v>0</v>
      </c>
      <c r="M172" s="21">
        <v>1697159.97</v>
      </c>
      <c r="N172" s="21">
        <v>0</v>
      </c>
      <c r="O172" s="21">
        <f t="shared" si="68"/>
        <v>5373692.1100000003</v>
      </c>
      <c r="P172" s="21">
        <f t="shared" si="67"/>
        <v>1219.5308528270907</v>
      </c>
      <c r="Q172" s="21">
        <v>1593.8630271420711</v>
      </c>
      <c r="R172" s="73" t="s">
        <v>95</v>
      </c>
      <c r="S172" s="8">
        <v>36798</v>
      </c>
    </row>
    <row r="173" spans="1:19" ht="24.95" customHeight="1" x14ac:dyDescent="0.25">
      <c r="A173" s="6">
        <v>143</v>
      </c>
      <c r="B173" s="96" t="s">
        <v>241</v>
      </c>
      <c r="C173" s="80">
        <v>1993</v>
      </c>
      <c r="D173" s="1"/>
      <c r="E173" s="1" t="s">
        <v>90</v>
      </c>
      <c r="F173" s="1">
        <v>10</v>
      </c>
      <c r="G173" s="1">
        <v>2</v>
      </c>
      <c r="H173" s="21">
        <v>4485.3999999999996</v>
      </c>
      <c r="I173" s="21">
        <v>4418.2</v>
      </c>
      <c r="J173" s="22">
        <v>204</v>
      </c>
      <c r="K173" s="21">
        <f>'прил 2'!C168</f>
        <v>5841463.9100000001</v>
      </c>
      <c r="L173" s="21">
        <v>0</v>
      </c>
      <c r="M173" s="21">
        <v>1399946.78</v>
      </c>
      <c r="N173" s="21">
        <v>0</v>
      </c>
      <c r="O173" s="21">
        <f t="shared" si="68"/>
        <v>4441517.13</v>
      </c>
      <c r="P173" s="21">
        <f t="shared" si="67"/>
        <v>1322.1365963514554</v>
      </c>
      <c r="Q173" s="21">
        <v>1784.4675207097914</v>
      </c>
      <c r="R173" s="73" t="s">
        <v>95</v>
      </c>
      <c r="S173" s="8">
        <v>38235</v>
      </c>
    </row>
    <row r="174" spans="1:19" ht="24.95" customHeight="1" x14ac:dyDescent="0.25">
      <c r="A174" s="6">
        <v>144</v>
      </c>
      <c r="B174" s="96" t="s">
        <v>242</v>
      </c>
      <c r="C174" s="80">
        <v>1992</v>
      </c>
      <c r="D174" s="1"/>
      <c r="E174" s="1" t="s">
        <v>91</v>
      </c>
      <c r="F174" s="1">
        <v>9</v>
      </c>
      <c r="G174" s="1">
        <v>2</v>
      </c>
      <c r="H174" s="21">
        <v>5486.1</v>
      </c>
      <c r="I174" s="21">
        <v>3716.5</v>
      </c>
      <c r="J174" s="22">
        <v>175</v>
      </c>
      <c r="K174" s="21">
        <f>'прил 2'!C169</f>
        <v>5841463.9100000001</v>
      </c>
      <c r="L174" s="21">
        <v>0</v>
      </c>
      <c r="M174" s="21">
        <v>1399946.78</v>
      </c>
      <c r="N174" s="21">
        <v>0</v>
      </c>
      <c r="O174" s="21">
        <f t="shared" si="68"/>
        <v>4441517.13</v>
      </c>
      <c r="P174" s="21">
        <f t="shared" si="67"/>
        <v>1571.7648082873673</v>
      </c>
      <c r="Q174" s="21">
        <v>2050.2067805731199</v>
      </c>
      <c r="R174" s="73" t="s">
        <v>95</v>
      </c>
      <c r="S174" s="8">
        <v>40547</v>
      </c>
    </row>
    <row r="175" spans="1:19" ht="24.95" customHeight="1" x14ac:dyDescent="0.25">
      <c r="A175" s="6">
        <v>145</v>
      </c>
      <c r="B175" s="96" t="s">
        <v>243</v>
      </c>
      <c r="C175" s="80">
        <v>1992</v>
      </c>
      <c r="D175" s="1"/>
      <c r="E175" s="80" t="s">
        <v>89</v>
      </c>
      <c r="F175" s="1">
        <v>9</v>
      </c>
      <c r="G175" s="1">
        <v>1</v>
      </c>
      <c r="H175" s="21">
        <v>5363.8</v>
      </c>
      <c r="I175" s="21">
        <v>3827.2</v>
      </c>
      <c r="J175" s="22">
        <v>207</v>
      </c>
      <c r="K175" s="21">
        <f>'прил 2'!C170</f>
        <v>2937646.96</v>
      </c>
      <c r="L175" s="21">
        <v>0</v>
      </c>
      <c r="M175" s="21">
        <v>699973.39</v>
      </c>
      <c r="N175" s="21">
        <v>0</v>
      </c>
      <c r="O175" s="21">
        <f t="shared" si="68"/>
        <v>2237673.5699999998</v>
      </c>
      <c r="P175" s="21">
        <f t="shared" si="67"/>
        <v>767.57079849498325</v>
      </c>
      <c r="Q175" s="21">
        <v>2001.8100438963211</v>
      </c>
      <c r="R175" s="73" t="s">
        <v>95</v>
      </c>
      <c r="S175" s="8">
        <v>40549</v>
      </c>
    </row>
    <row r="176" spans="1:19" ht="24.95" customHeight="1" x14ac:dyDescent="0.25">
      <c r="A176" s="6">
        <v>146</v>
      </c>
      <c r="B176" s="96" t="s">
        <v>244</v>
      </c>
      <c r="C176" s="80">
        <v>1993</v>
      </c>
      <c r="D176" s="1"/>
      <c r="E176" s="1" t="s">
        <v>90</v>
      </c>
      <c r="F176" s="1">
        <v>9</v>
      </c>
      <c r="G176" s="1">
        <v>3</v>
      </c>
      <c r="H176" s="21">
        <v>8255.7000000000007</v>
      </c>
      <c r="I176" s="21">
        <v>5754.08</v>
      </c>
      <c r="J176" s="22">
        <v>306</v>
      </c>
      <c r="K176" s="21">
        <f>'прил 2'!C171</f>
        <v>8762195.8699999992</v>
      </c>
      <c r="L176" s="21">
        <v>0</v>
      </c>
      <c r="M176" s="21">
        <v>2099920.1800000002</v>
      </c>
      <c r="N176" s="21">
        <v>0</v>
      </c>
      <c r="O176" s="21">
        <f t="shared" si="68"/>
        <v>6662275.6899999995</v>
      </c>
      <c r="P176" s="21">
        <f t="shared" si="67"/>
        <v>1522.779639838167</v>
      </c>
      <c r="Q176" s="21">
        <v>1522.779639838167</v>
      </c>
      <c r="R176" s="73" t="s">
        <v>95</v>
      </c>
      <c r="S176" s="8">
        <v>40546</v>
      </c>
    </row>
    <row r="177" spans="1:19" ht="24.95" customHeight="1" x14ac:dyDescent="0.25">
      <c r="A177" s="6">
        <v>147</v>
      </c>
      <c r="B177" s="96" t="s">
        <v>245</v>
      </c>
      <c r="C177" s="80">
        <v>1992</v>
      </c>
      <c r="D177" s="1"/>
      <c r="E177" s="80" t="s">
        <v>89</v>
      </c>
      <c r="F177" s="1">
        <v>10</v>
      </c>
      <c r="G177" s="1">
        <v>3</v>
      </c>
      <c r="H177" s="21">
        <v>9101.6</v>
      </c>
      <c r="I177" s="21">
        <v>7603.27</v>
      </c>
      <c r="J177" s="22">
        <v>400</v>
      </c>
      <c r="K177" s="21">
        <f>'прил 2'!C172</f>
        <v>8762195.8699999992</v>
      </c>
      <c r="L177" s="21">
        <v>0</v>
      </c>
      <c r="M177" s="21">
        <v>2099920.1800000002</v>
      </c>
      <c r="N177" s="21">
        <v>0</v>
      </c>
      <c r="O177" s="21">
        <f t="shared" si="68"/>
        <v>6662275.6899999995</v>
      </c>
      <c r="P177" s="21">
        <f t="shared" si="67"/>
        <v>1152.4246633356436</v>
      </c>
      <c r="Q177" s="21">
        <v>1194.8682330102706</v>
      </c>
      <c r="R177" s="73" t="s">
        <v>95</v>
      </c>
      <c r="S177" s="8">
        <v>36842</v>
      </c>
    </row>
    <row r="178" spans="1:19" ht="24.95" customHeight="1" x14ac:dyDescent="0.25">
      <c r="A178" s="6">
        <v>148</v>
      </c>
      <c r="B178" s="96" t="s">
        <v>246</v>
      </c>
      <c r="C178" s="80">
        <v>1992</v>
      </c>
      <c r="D178" s="1"/>
      <c r="E178" s="80" t="s">
        <v>89</v>
      </c>
      <c r="F178" s="1">
        <v>10</v>
      </c>
      <c r="G178" s="1">
        <v>1</v>
      </c>
      <c r="H178" s="21">
        <v>2754.6</v>
      </c>
      <c r="I178" s="21">
        <v>2753.31</v>
      </c>
      <c r="J178" s="22">
        <v>173</v>
      </c>
      <c r="K178" s="21">
        <f>'прил 2'!C173</f>
        <v>2937646.95</v>
      </c>
      <c r="L178" s="21">
        <v>0</v>
      </c>
      <c r="M178" s="21">
        <v>699973.39</v>
      </c>
      <c r="N178" s="21">
        <v>0</v>
      </c>
      <c r="O178" s="21">
        <f t="shared" si="68"/>
        <v>2237673.56</v>
      </c>
      <c r="P178" s="21">
        <f t="shared" si="67"/>
        <v>1066.9510334833346</v>
      </c>
      <c r="Q178" s="21">
        <v>2635.5444428705814</v>
      </c>
      <c r="R178" s="73" t="s">
        <v>95</v>
      </c>
      <c r="S178" s="8">
        <v>36848</v>
      </c>
    </row>
    <row r="179" spans="1:19" ht="24.95" customHeight="1" x14ac:dyDescent="0.25">
      <c r="A179" s="6">
        <v>149</v>
      </c>
      <c r="B179" s="96" t="s">
        <v>247</v>
      </c>
      <c r="C179" s="80">
        <v>1993</v>
      </c>
      <c r="D179" s="1"/>
      <c r="E179" s="1" t="s">
        <v>90</v>
      </c>
      <c r="F179" s="1">
        <v>14</v>
      </c>
      <c r="G179" s="1">
        <v>1</v>
      </c>
      <c r="H179" s="21">
        <v>4368</v>
      </c>
      <c r="I179" s="21">
        <v>4365.41</v>
      </c>
      <c r="J179" s="22">
        <v>204</v>
      </c>
      <c r="K179" s="21">
        <f>'прил 2'!C174</f>
        <v>7070852.0800000001</v>
      </c>
      <c r="L179" s="21">
        <v>0</v>
      </c>
      <c r="M179" s="21">
        <v>1697159.97</v>
      </c>
      <c r="N179" s="21">
        <v>0</v>
      </c>
      <c r="O179" s="21">
        <f t="shared" si="68"/>
        <v>5373692.1100000003</v>
      </c>
      <c r="P179" s="21">
        <f t="shared" si="67"/>
        <v>1619.7452427148883</v>
      </c>
      <c r="Q179" s="21">
        <v>1993.2019145967963</v>
      </c>
      <c r="R179" s="73" t="s">
        <v>95</v>
      </c>
      <c r="S179" s="8">
        <v>36858</v>
      </c>
    </row>
    <row r="180" spans="1:19" ht="24.95" customHeight="1" x14ac:dyDescent="0.25">
      <c r="A180" s="6">
        <v>150</v>
      </c>
      <c r="B180" s="96" t="s">
        <v>248</v>
      </c>
      <c r="C180" s="80">
        <v>1992</v>
      </c>
      <c r="D180" s="1"/>
      <c r="E180" s="80" t="s">
        <v>89</v>
      </c>
      <c r="F180" s="1">
        <v>9</v>
      </c>
      <c r="G180" s="1">
        <v>4</v>
      </c>
      <c r="H180" s="21">
        <v>11172</v>
      </c>
      <c r="I180" s="21">
        <v>7979.21</v>
      </c>
      <c r="J180" s="22">
        <v>410</v>
      </c>
      <c r="K180" s="21">
        <f>'прил 2'!C175</f>
        <v>11682927.82</v>
      </c>
      <c r="L180" s="21">
        <v>0</v>
      </c>
      <c r="M180" s="21">
        <v>2799893.57</v>
      </c>
      <c r="N180" s="21">
        <v>0</v>
      </c>
      <c r="O180" s="21">
        <f t="shared" si="68"/>
        <v>8883034.25</v>
      </c>
      <c r="P180" s="21">
        <f t="shared" si="67"/>
        <v>1464.1709918651095</v>
      </c>
      <c r="Q180" s="21">
        <v>1464.1709918651095</v>
      </c>
      <c r="R180" s="73" t="s">
        <v>95</v>
      </c>
      <c r="S180" s="8">
        <v>40748</v>
      </c>
    </row>
    <row r="181" spans="1:19" ht="24.95" customHeight="1" x14ac:dyDescent="0.25">
      <c r="A181" s="6">
        <v>151</v>
      </c>
      <c r="B181" s="96" t="s">
        <v>249</v>
      </c>
      <c r="C181" s="80">
        <v>1992</v>
      </c>
      <c r="D181" s="1"/>
      <c r="E181" s="80" t="s">
        <v>89</v>
      </c>
      <c r="F181" s="1">
        <v>9</v>
      </c>
      <c r="G181" s="1">
        <v>1</v>
      </c>
      <c r="H181" s="21">
        <v>2425.6</v>
      </c>
      <c r="I181" s="21">
        <v>1910.91</v>
      </c>
      <c r="J181" s="22">
        <v>106</v>
      </c>
      <c r="K181" s="21">
        <f>'прил 2'!C176</f>
        <v>3334308.68</v>
      </c>
      <c r="L181" s="21">
        <v>0</v>
      </c>
      <c r="M181" s="21">
        <v>795869.14</v>
      </c>
      <c r="N181" s="21">
        <v>0</v>
      </c>
      <c r="O181" s="21">
        <f t="shared" si="68"/>
        <v>2538439.54</v>
      </c>
      <c r="P181" s="21">
        <f t="shared" si="67"/>
        <v>1744.8800205137866</v>
      </c>
      <c r="Q181" s="21">
        <v>3631.1945983850624</v>
      </c>
      <c r="R181" s="73" t="s">
        <v>95</v>
      </c>
      <c r="S181" s="8">
        <v>40749</v>
      </c>
    </row>
    <row r="182" spans="1:19" ht="24.95" customHeight="1" x14ac:dyDescent="0.25">
      <c r="A182" s="6">
        <v>152</v>
      </c>
      <c r="B182" s="96" t="s">
        <v>250</v>
      </c>
      <c r="C182" s="80">
        <v>1992</v>
      </c>
      <c r="D182" s="1"/>
      <c r="E182" s="1" t="s">
        <v>93</v>
      </c>
      <c r="F182" s="1">
        <v>10</v>
      </c>
      <c r="G182" s="1">
        <v>2</v>
      </c>
      <c r="H182" s="21">
        <v>4721.5</v>
      </c>
      <c r="I182" s="21">
        <v>4711.21</v>
      </c>
      <c r="J182" s="22">
        <v>218</v>
      </c>
      <c r="K182" s="21">
        <f>'прил 2'!C177</f>
        <v>5841463.9100000001</v>
      </c>
      <c r="L182" s="21">
        <v>0</v>
      </c>
      <c r="M182" s="21">
        <v>1399946.78</v>
      </c>
      <c r="N182" s="21">
        <v>0</v>
      </c>
      <c r="O182" s="21">
        <f t="shared" si="68"/>
        <v>4441517.13</v>
      </c>
      <c r="P182" s="21">
        <f t="shared" si="67"/>
        <v>1239.9073507655146</v>
      </c>
      <c r="Q182" s="21">
        <v>1696.9311854067214</v>
      </c>
      <c r="R182" s="73" t="s">
        <v>95</v>
      </c>
      <c r="S182" s="8">
        <v>36999</v>
      </c>
    </row>
    <row r="183" spans="1:19" ht="24.95" customHeight="1" x14ac:dyDescent="0.25">
      <c r="A183" s="6">
        <v>153</v>
      </c>
      <c r="B183" s="96" t="s">
        <v>251</v>
      </c>
      <c r="C183" s="80">
        <v>1992</v>
      </c>
      <c r="D183" s="1"/>
      <c r="E183" s="1" t="s">
        <v>90</v>
      </c>
      <c r="F183" s="1">
        <v>10</v>
      </c>
      <c r="G183" s="1">
        <v>2</v>
      </c>
      <c r="H183" s="21">
        <v>5152.2</v>
      </c>
      <c r="I183" s="21">
        <v>4404.41</v>
      </c>
      <c r="J183" s="22">
        <v>244</v>
      </c>
      <c r="K183" s="21">
        <f>'прил 2'!C178</f>
        <v>5841463.9100000001</v>
      </c>
      <c r="L183" s="21">
        <v>0</v>
      </c>
      <c r="M183" s="21">
        <v>1399946.78</v>
      </c>
      <c r="N183" s="21">
        <v>0</v>
      </c>
      <c r="O183" s="21">
        <f t="shared" si="68"/>
        <v>4441517.13</v>
      </c>
      <c r="P183" s="21">
        <f t="shared" si="67"/>
        <v>1326.2761436832629</v>
      </c>
      <c r="Q183" s="21">
        <v>1788.8742351415967</v>
      </c>
      <c r="R183" s="73" t="s">
        <v>95</v>
      </c>
      <c r="S183" s="8">
        <v>38342</v>
      </c>
    </row>
    <row r="184" spans="1:19" ht="24.95" customHeight="1" x14ac:dyDescent="0.25">
      <c r="A184" s="6">
        <v>154</v>
      </c>
      <c r="B184" s="96" t="s">
        <v>252</v>
      </c>
      <c r="C184" s="80">
        <v>1992</v>
      </c>
      <c r="D184" s="1"/>
      <c r="E184" s="80" t="s">
        <v>89</v>
      </c>
      <c r="F184" s="1">
        <v>14</v>
      </c>
      <c r="G184" s="1">
        <v>1</v>
      </c>
      <c r="H184" s="21">
        <v>4955.3</v>
      </c>
      <c r="I184" s="21">
        <v>4211.41</v>
      </c>
      <c r="J184" s="22">
        <v>216</v>
      </c>
      <c r="K184" s="21">
        <f>'прил 2'!C179</f>
        <v>7070852.0800000001</v>
      </c>
      <c r="L184" s="21">
        <v>0</v>
      </c>
      <c r="M184" s="21">
        <v>1697159.97</v>
      </c>
      <c r="N184" s="21">
        <v>0</v>
      </c>
      <c r="O184" s="21">
        <f t="shared" si="68"/>
        <v>5373692.1100000003</v>
      </c>
      <c r="P184" s="21">
        <f t="shared" si="67"/>
        <v>1678.9749941231084</v>
      </c>
      <c r="Q184" s="21">
        <v>2052.3020959726077</v>
      </c>
      <c r="R184" s="73" t="s">
        <v>95</v>
      </c>
      <c r="S184" s="8">
        <v>41530</v>
      </c>
    </row>
    <row r="185" spans="1:19" ht="24.95" customHeight="1" x14ac:dyDescent="0.25">
      <c r="A185" s="6">
        <v>155</v>
      </c>
      <c r="B185" s="96" t="s">
        <v>253</v>
      </c>
      <c r="C185" s="80">
        <v>1992</v>
      </c>
      <c r="D185" s="1"/>
      <c r="E185" s="1" t="s">
        <v>90</v>
      </c>
      <c r="F185" s="1">
        <v>10</v>
      </c>
      <c r="G185" s="1">
        <v>2</v>
      </c>
      <c r="H185" s="21">
        <v>5235.6000000000004</v>
      </c>
      <c r="I185" s="21">
        <v>4351.1000000000004</v>
      </c>
      <c r="J185" s="22">
        <v>216</v>
      </c>
      <c r="K185" s="21">
        <f>'прил 2'!C180</f>
        <v>5841463.9100000001</v>
      </c>
      <c r="L185" s="21">
        <v>0</v>
      </c>
      <c r="M185" s="21">
        <v>1399946.78</v>
      </c>
      <c r="N185" s="21">
        <v>0</v>
      </c>
      <c r="O185" s="21">
        <f t="shared" si="68"/>
        <v>4441517.13</v>
      </c>
      <c r="P185" s="21">
        <f t="shared" si="67"/>
        <v>1342.5257773896255</v>
      </c>
      <c r="Q185" s="21">
        <v>1806.1726230148697</v>
      </c>
      <c r="R185" s="73" t="s">
        <v>95</v>
      </c>
      <c r="S185" s="8">
        <v>37105</v>
      </c>
    </row>
    <row r="186" spans="1:19" ht="24.95" customHeight="1" x14ac:dyDescent="0.25">
      <c r="A186" s="6">
        <v>156</v>
      </c>
      <c r="B186" s="96" t="s">
        <v>254</v>
      </c>
      <c r="C186" s="80">
        <v>1993</v>
      </c>
      <c r="D186" s="1">
        <v>2003</v>
      </c>
      <c r="E186" s="80" t="s">
        <v>89</v>
      </c>
      <c r="F186" s="1">
        <v>16</v>
      </c>
      <c r="G186" s="1">
        <v>1</v>
      </c>
      <c r="H186" s="21">
        <v>7544.11</v>
      </c>
      <c r="I186" s="21">
        <v>5442.3</v>
      </c>
      <c r="J186" s="22">
        <v>253</v>
      </c>
      <c r="K186" s="21">
        <f>'прил 2'!C181</f>
        <v>7070852.0800000001</v>
      </c>
      <c r="L186" s="21">
        <v>0</v>
      </c>
      <c r="M186" s="21">
        <v>1697159.97</v>
      </c>
      <c r="N186" s="21">
        <v>0</v>
      </c>
      <c r="O186" s="21">
        <f t="shared" si="68"/>
        <v>5373692.1100000003</v>
      </c>
      <c r="P186" s="21">
        <f t="shared" si="67"/>
        <v>1299.2396744023665</v>
      </c>
      <c r="Q186" s="21">
        <v>1673.3974790070374</v>
      </c>
      <c r="R186" s="73" t="s">
        <v>95</v>
      </c>
      <c r="S186" s="8">
        <v>41480</v>
      </c>
    </row>
    <row r="187" spans="1:19" ht="24.95" customHeight="1" x14ac:dyDescent="0.25">
      <c r="A187" s="6">
        <v>157</v>
      </c>
      <c r="B187" s="96" t="s">
        <v>255</v>
      </c>
      <c r="C187" s="80">
        <v>1993</v>
      </c>
      <c r="D187" s="1">
        <v>2005</v>
      </c>
      <c r="E187" s="80" t="s">
        <v>89</v>
      </c>
      <c r="F187" s="1">
        <v>9</v>
      </c>
      <c r="G187" s="1">
        <v>10</v>
      </c>
      <c r="H187" s="21">
        <v>27956.400000000001</v>
      </c>
      <c r="I187" s="21">
        <v>20601.07</v>
      </c>
      <c r="J187" s="22">
        <v>842</v>
      </c>
      <c r="K187" s="21">
        <f>'прил 2'!C182</f>
        <v>29207319.550000001</v>
      </c>
      <c r="L187" s="21">
        <v>0</v>
      </c>
      <c r="M187" s="21">
        <v>6999733.9199999999</v>
      </c>
      <c r="N187" s="21">
        <v>0</v>
      </c>
      <c r="O187" s="21">
        <f t="shared" si="68"/>
        <v>22207585.630000003</v>
      </c>
      <c r="P187" s="21">
        <f t="shared" si="67"/>
        <v>1417.7574053192384</v>
      </c>
      <c r="Q187" s="21">
        <v>1417.7574053192384</v>
      </c>
      <c r="R187" s="73" t="s">
        <v>95</v>
      </c>
      <c r="S187" s="8">
        <v>41540</v>
      </c>
    </row>
    <row r="188" spans="1:19" ht="24.95" customHeight="1" x14ac:dyDescent="0.25">
      <c r="A188" s="6">
        <v>158</v>
      </c>
      <c r="B188" s="96" t="s">
        <v>256</v>
      </c>
      <c r="C188" s="80">
        <v>1993</v>
      </c>
      <c r="D188" s="1"/>
      <c r="E188" s="1" t="s">
        <v>90</v>
      </c>
      <c r="F188" s="1">
        <v>10</v>
      </c>
      <c r="G188" s="1">
        <v>3</v>
      </c>
      <c r="H188" s="21">
        <v>9138</v>
      </c>
      <c r="I188" s="21">
        <v>6876.34</v>
      </c>
      <c r="J188" s="22">
        <v>345</v>
      </c>
      <c r="K188" s="21">
        <f>'прил 2'!C183</f>
        <v>8762195.8699999992</v>
      </c>
      <c r="L188" s="21">
        <v>0</v>
      </c>
      <c r="M188" s="21">
        <v>2099920.1800000002</v>
      </c>
      <c r="N188" s="21">
        <v>0</v>
      </c>
      <c r="O188" s="21">
        <f t="shared" si="68"/>
        <v>6662275.6899999995</v>
      </c>
      <c r="P188" s="21">
        <f t="shared" si="67"/>
        <v>1274.252853989186</v>
      </c>
      <c r="Q188" s="21">
        <v>1281.3289017122479</v>
      </c>
      <c r="R188" s="73" t="s">
        <v>95</v>
      </c>
      <c r="S188" s="8">
        <v>37153</v>
      </c>
    </row>
    <row r="189" spans="1:19" ht="24.95" customHeight="1" x14ac:dyDescent="0.25">
      <c r="A189" s="6">
        <v>159</v>
      </c>
      <c r="B189" s="96" t="s">
        <v>257</v>
      </c>
      <c r="C189" s="80">
        <v>1993</v>
      </c>
      <c r="D189" s="1"/>
      <c r="E189" s="1" t="s">
        <v>90</v>
      </c>
      <c r="F189" s="1">
        <v>10</v>
      </c>
      <c r="G189" s="1">
        <v>2</v>
      </c>
      <c r="H189" s="21">
        <v>6250.9</v>
      </c>
      <c r="I189" s="21">
        <v>4764.8999999999996</v>
      </c>
      <c r="J189" s="22">
        <v>230</v>
      </c>
      <c r="K189" s="21">
        <f>'прил 2'!C184</f>
        <v>5841463.9100000001</v>
      </c>
      <c r="L189" s="21">
        <v>0</v>
      </c>
      <c r="M189" s="21">
        <v>1399946.78</v>
      </c>
      <c r="N189" s="21">
        <v>0</v>
      </c>
      <c r="O189" s="21">
        <f t="shared" si="68"/>
        <v>4441517.13</v>
      </c>
      <c r="P189" s="21">
        <f t="shared" si="67"/>
        <v>1225.9363071627947</v>
      </c>
      <c r="Q189" s="21">
        <v>1682.0584482360596</v>
      </c>
      <c r="R189" s="73" t="s">
        <v>95</v>
      </c>
      <c r="S189" s="8">
        <v>41957</v>
      </c>
    </row>
    <row r="190" spans="1:19" ht="24.95" customHeight="1" x14ac:dyDescent="0.25">
      <c r="A190" s="6">
        <v>160</v>
      </c>
      <c r="B190" s="96" t="s">
        <v>258</v>
      </c>
      <c r="C190" s="80">
        <v>1992</v>
      </c>
      <c r="D190" s="1"/>
      <c r="E190" s="1" t="s">
        <v>90</v>
      </c>
      <c r="F190" s="1">
        <v>10</v>
      </c>
      <c r="G190" s="1">
        <v>3</v>
      </c>
      <c r="H190" s="21">
        <v>6762.5</v>
      </c>
      <c r="I190" s="21">
        <v>6754.1</v>
      </c>
      <c r="J190" s="22">
        <v>306</v>
      </c>
      <c r="K190" s="21">
        <f>'прил 2'!C185</f>
        <v>8762195.8699999992</v>
      </c>
      <c r="L190" s="21">
        <v>0</v>
      </c>
      <c r="M190" s="21">
        <v>2099920.1800000002</v>
      </c>
      <c r="N190" s="21">
        <v>0</v>
      </c>
      <c r="O190" s="21">
        <f t="shared" si="68"/>
        <v>6662275.6899999995</v>
      </c>
      <c r="P190" s="21">
        <f t="shared" si="67"/>
        <v>1297.3150930545889</v>
      </c>
      <c r="Q190" s="21">
        <v>1297.6960216757229</v>
      </c>
      <c r="R190" s="73" t="s">
        <v>95</v>
      </c>
      <c r="S190" s="8">
        <v>40762</v>
      </c>
    </row>
    <row r="191" spans="1:19" ht="24.95" customHeight="1" x14ac:dyDescent="0.25">
      <c r="A191" s="6">
        <v>161</v>
      </c>
      <c r="B191" s="96" t="s">
        <v>259</v>
      </c>
      <c r="C191" s="80">
        <v>1971</v>
      </c>
      <c r="D191" s="1">
        <v>2003</v>
      </c>
      <c r="E191" s="80" t="s">
        <v>89</v>
      </c>
      <c r="F191" s="1">
        <v>5</v>
      </c>
      <c r="G191" s="1">
        <v>6</v>
      </c>
      <c r="H191" s="21">
        <v>8773.2000000000007</v>
      </c>
      <c r="I191" s="21">
        <v>7071.4</v>
      </c>
      <c r="J191" s="22">
        <v>205</v>
      </c>
      <c r="K191" s="21">
        <f>'прил 2'!C186</f>
        <v>3674181.52</v>
      </c>
      <c r="L191" s="21">
        <v>0</v>
      </c>
      <c r="M191" s="21">
        <v>0</v>
      </c>
      <c r="N191" s="21">
        <v>0</v>
      </c>
      <c r="O191" s="21">
        <f t="shared" si="68"/>
        <v>3674181.52</v>
      </c>
      <c r="P191" s="21">
        <f t="shared" si="67"/>
        <v>519.58332437706827</v>
      </c>
      <c r="Q191" s="21">
        <v>1848</v>
      </c>
      <c r="R191" s="73" t="s">
        <v>95</v>
      </c>
      <c r="S191" s="8">
        <v>38174</v>
      </c>
    </row>
    <row r="192" spans="1:19" ht="24.95" customHeight="1" x14ac:dyDescent="0.25">
      <c r="A192" s="6">
        <v>162</v>
      </c>
      <c r="B192" s="96" t="s">
        <v>260</v>
      </c>
      <c r="C192" s="80">
        <v>1964</v>
      </c>
      <c r="D192" s="1">
        <v>2007</v>
      </c>
      <c r="E192" s="1" t="s">
        <v>90</v>
      </c>
      <c r="F192" s="1">
        <v>5</v>
      </c>
      <c r="G192" s="1">
        <v>4</v>
      </c>
      <c r="H192" s="21">
        <v>4551.8999999999996</v>
      </c>
      <c r="I192" s="21">
        <v>3577.1</v>
      </c>
      <c r="J192" s="22">
        <v>185</v>
      </c>
      <c r="K192" s="21">
        <f>'прил 2'!C187</f>
        <v>45400103.100000001</v>
      </c>
      <c r="L192" s="21">
        <v>0</v>
      </c>
      <c r="M192" s="21">
        <v>0</v>
      </c>
      <c r="N192" s="21">
        <v>0</v>
      </c>
      <c r="O192" s="21">
        <f t="shared" si="68"/>
        <v>45400103.100000001</v>
      </c>
      <c r="P192" s="21">
        <f t="shared" si="67"/>
        <v>12691.874171815158</v>
      </c>
      <c r="Q192" s="21">
        <v>27597.41</v>
      </c>
      <c r="R192" s="73" t="s">
        <v>95</v>
      </c>
      <c r="S192" s="8">
        <v>38892</v>
      </c>
    </row>
    <row r="193" spans="1:19" ht="24.95" customHeight="1" x14ac:dyDescent="0.25">
      <c r="A193" s="6">
        <v>163</v>
      </c>
      <c r="B193" s="96" t="s">
        <v>261</v>
      </c>
      <c r="C193" s="80">
        <v>1961</v>
      </c>
      <c r="D193" s="1">
        <v>2012</v>
      </c>
      <c r="E193" s="80" t="s">
        <v>89</v>
      </c>
      <c r="F193" s="1">
        <v>5</v>
      </c>
      <c r="G193" s="1">
        <v>4</v>
      </c>
      <c r="H193" s="21">
        <v>3454.44</v>
      </c>
      <c r="I193" s="21">
        <v>3140.4</v>
      </c>
      <c r="J193" s="22">
        <v>130</v>
      </c>
      <c r="K193" s="21">
        <f>'прил 2'!C188</f>
        <v>2488190.25</v>
      </c>
      <c r="L193" s="21">
        <v>0</v>
      </c>
      <c r="M193" s="21">
        <v>0</v>
      </c>
      <c r="N193" s="21">
        <v>0</v>
      </c>
      <c r="O193" s="21">
        <f t="shared" si="68"/>
        <v>2488190.25</v>
      </c>
      <c r="P193" s="21">
        <f t="shared" si="67"/>
        <v>792.31634505158581</v>
      </c>
      <c r="Q193" s="21">
        <v>1848</v>
      </c>
      <c r="R193" s="73" t="s">
        <v>95</v>
      </c>
      <c r="S193" s="8">
        <v>42366</v>
      </c>
    </row>
    <row r="194" spans="1:19" ht="24.95" customHeight="1" x14ac:dyDescent="0.25">
      <c r="A194" s="6">
        <v>164</v>
      </c>
      <c r="B194" s="96" t="s">
        <v>262</v>
      </c>
      <c r="C194" s="80">
        <v>1963</v>
      </c>
      <c r="D194" s="1">
        <v>2008</v>
      </c>
      <c r="E194" s="80" t="s">
        <v>89</v>
      </c>
      <c r="F194" s="1">
        <v>4</v>
      </c>
      <c r="G194" s="1">
        <v>3</v>
      </c>
      <c r="H194" s="21">
        <v>3661.2</v>
      </c>
      <c r="I194" s="21">
        <v>1761.95</v>
      </c>
      <c r="J194" s="22">
        <v>267</v>
      </c>
      <c r="K194" s="21">
        <f>'прил 2'!C189</f>
        <v>32613964.77</v>
      </c>
      <c r="L194" s="21">
        <v>0</v>
      </c>
      <c r="M194" s="21">
        <v>0</v>
      </c>
      <c r="N194" s="21">
        <v>0</v>
      </c>
      <c r="O194" s="21">
        <f t="shared" si="68"/>
        <v>32613964.77</v>
      </c>
      <c r="P194" s="21">
        <f t="shared" si="67"/>
        <v>18510.153392548029</v>
      </c>
      <c r="Q194" s="21">
        <v>22849</v>
      </c>
      <c r="R194" s="73" t="s">
        <v>95</v>
      </c>
      <c r="S194" s="8">
        <v>36594</v>
      </c>
    </row>
    <row r="195" spans="1:19" ht="24.95" customHeight="1" x14ac:dyDescent="0.25">
      <c r="A195" s="6">
        <v>165</v>
      </c>
      <c r="B195" s="96" t="s">
        <v>263</v>
      </c>
      <c r="C195" s="80">
        <v>1981</v>
      </c>
      <c r="D195" s="1">
        <v>2016</v>
      </c>
      <c r="E195" s="80" t="s">
        <v>89</v>
      </c>
      <c r="F195" s="1">
        <v>5</v>
      </c>
      <c r="G195" s="1">
        <v>4</v>
      </c>
      <c r="H195" s="21">
        <v>4467.7</v>
      </c>
      <c r="I195" s="21">
        <v>3810.6</v>
      </c>
      <c r="J195" s="22">
        <v>147</v>
      </c>
      <c r="K195" s="21">
        <f>'прил 2'!C190</f>
        <v>16720617.120000001</v>
      </c>
      <c r="L195" s="21">
        <v>0</v>
      </c>
      <c r="M195" s="21">
        <v>0</v>
      </c>
      <c r="N195" s="21">
        <v>0</v>
      </c>
      <c r="O195" s="21">
        <f t="shared" si="68"/>
        <v>16720617.120000001</v>
      </c>
      <c r="P195" s="21">
        <f t="shared" si="67"/>
        <v>4387.9224059203279</v>
      </c>
      <c r="Q195" s="21">
        <v>13445</v>
      </c>
      <c r="R195" s="73" t="s">
        <v>95</v>
      </c>
      <c r="S195" s="8">
        <v>41888</v>
      </c>
    </row>
    <row r="196" spans="1:19" ht="24.95" customHeight="1" x14ac:dyDescent="0.25">
      <c r="A196" s="6">
        <v>166</v>
      </c>
      <c r="B196" s="96" t="s">
        <v>264</v>
      </c>
      <c r="C196" s="80">
        <v>1961</v>
      </c>
      <c r="D196" s="1">
        <v>2018</v>
      </c>
      <c r="E196" s="80" t="s">
        <v>89</v>
      </c>
      <c r="F196" s="1">
        <v>5</v>
      </c>
      <c r="G196" s="1">
        <v>4</v>
      </c>
      <c r="H196" s="21">
        <v>4730</v>
      </c>
      <c r="I196" s="21">
        <v>4302.6000000000004</v>
      </c>
      <c r="J196" s="22">
        <v>164</v>
      </c>
      <c r="K196" s="21">
        <f>'прил 2'!C191</f>
        <v>1982942.36</v>
      </c>
      <c r="L196" s="21">
        <v>0</v>
      </c>
      <c r="M196" s="21">
        <v>0</v>
      </c>
      <c r="N196" s="21">
        <v>0</v>
      </c>
      <c r="O196" s="21">
        <f t="shared" si="68"/>
        <v>1982942.36</v>
      </c>
      <c r="P196" s="21">
        <f t="shared" si="67"/>
        <v>460.87072002974946</v>
      </c>
      <c r="Q196" s="21">
        <v>1259</v>
      </c>
      <c r="R196" s="73" t="s">
        <v>95</v>
      </c>
      <c r="S196" s="8">
        <v>41931</v>
      </c>
    </row>
    <row r="197" spans="1:19" ht="24.95" customHeight="1" x14ac:dyDescent="0.25">
      <c r="A197" s="6">
        <v>167</v>
      </c>
      <c r="B197" s="96" t="s">
        <v>265</v>
      </c>
      <c r="C197" s="80">
        <v>1957</v>
      </c>
      <c r="D197" s="1">
        <v>2019</v>
      </c>
      <c r="E197" s="80" t="s">
        <v>89</v>
      </c>
      <c r="F197" s="1">
        <v>5</v>
      </c>
      <c r="G197" s="1">
        <v>4</v>
      </c>
      <c r="H197" s="21">
        <v>7212.9</v>
      </c>
      <c r="I197" s="21">
        <v>5050.8999999999996</v>
      </c>
      <c r="J197" s="22">
        <v>192</v>
      </c>
      <c r="K197" s="21">
        <f>'прил 2'!C192</f>
        <v>16236328.970000001</v>
      </c>
      <c r="L197" s="21">
        <v>0</v>
      </c>
      <c r="M197" s="21">
        <v>0</v>
      </c>
      <c r="N197" s="21">
        <v>0</v>
      </c>
      <c r="O197" s="21">
        <f t="shared" si="68"/>
        <v>16236328.970000001</v>
      </c>
      <c r="P197" s="21">
        <f t="shared" si="67"/>
        <v>3214.5417588944547</v>
      </c>
      <c r="Q197" s="21">
        <v>6749</v>
      </c>
      <c r="R197" s="73" t="s">
        <v>95</v>
      </c>
      <c r="S197" s="8">
        <v>41129</v>
      </c>
    </row>
    <row r="198" spans="1:19" ht="24.95" customHeight="1" x14ac:dyDescent="0.25">
      <c r="A198" s="6">
        <v>168</v>
      </c>
      <c r="B198" s="96" t="s">
        <v>266</v>
      </c>
      <c r="C198" s="80">
        <v>1952</v>
      </c>
      <c r="D198" s="1">
        <v>2016</v>
      </c>
      <c r="E198" s="80" t="s">
        <v>89</v>
      </c>
      <c r="F198" s="1">
        <v>5</v>
      </c>
      <c r="G198" s="1">
        <v>3</v>
      </c>
      <c r="H198" s="21">
        <v>3896.31</v>
      </c>
      <c r="I198" s="21">
        <v>3542.11</v>
      </c>
      <c r="J198" s="22">
        <v>125</v>
      </c>
      <c r="K198" s="21">
        <f>'прил 2'!C193</f>
        <v>13545605.66</v>
      </c>
      <c r="L198" s="21">
        <v>0</v>
      </c>
      <c r="M198" s="21">
        <v>0</v>
      </c>
      <c r="N198" s="21">
        <v>0</v>
      </c>
      <c r="O198" s="21">
        <f t="shared" si="68"/>
        <v>13545605.66</v>
      </c>
      <c r="P198" s="21">
        <f t="shared" si="67"/>
        <v>3824.1629029025071</v>
      </c>
      <c r="Q198" s="21">
        <v>6749</v>
      </c>
      <c r="R198" s="73" t="s">
        <v>95</v>
      </c>
      <c r="S198" s="8">
        <v>41134</v>
      </c>
    </row>
    <row r="199" spans="1:19" ht="24.95" customHeight="1" x14ac:dyDescent="0.25">
      <c r="A199" s="6">
        <v>169</v>
      </c>
      <c r="B199" s="96" t="s">
        <v>267</v>
      </c>
      <c r="C199" s="80">
        <v>1978</v>
      </c>
      <c r="D199" s="1">
        <v>2019</v>
      </c>
      <c r="E199" s="1" t="s">
        <v>90</v>
      </c>
      <c r="F199" s="1">
        <v>9</v>
      </c>
      <c r="G199" s="1">
        <v>2</v>
      </c>
      <c r="H199" s="21">
        <v>6223.8</v>
      </c>
      <c r="I199" s="21">
        <v>4021.9</v>
      </c>
      <c r="J199" s="22">
        <v>233</v>
      </c>
      <c r="K199" s="21">
        <f>'прил 2'!C194</f>
        <v>4268656.6100000003</v>
      </c>
      <c r="L199" s="21">
        <v>0</v>
      </c>
      <c r="M199" s="21">
        <v>0</v>
      </c>
      <c r="N199" s="21">
        <v>0</v>
      </c>
      <c r="O199" s="21">
        <f t="shared" si="68"/>
        <v>4268656.6100000003</v>
      </c>
      <c r="P199" s="21">
        <f t="shared" si="67"/>
        <v>1061.353243491882</v>
      </c>
      <c r="Q199" s="21">
        <v>6228</v>
      </c>
      <c r="R199" s="73" t="s">
        <v>95</v>
      </c>
      <c r="S199" s="8">
        <v>40697</v>
      </c>
    </row>
    <row r="200" spans="1:19" ht="24.95" customHeight="1" x14ac:dyDescent="0.25">
      <c r="A200" s="6">
        <v>170</v>
      </c>
      <c r="B200" s="96" t="s">
        <v>268</v>
      </c>
      <c r="C200" s="80">
        <v>1969</v>
      </c>
      <c r="D200" s="1"/>
      <c r="E200" s="80" t="s">
        <v>89</v>
      </c>
      <c r="F200" s="1">
        <v>5</v>
      </c>
      <c r="G200" s="1">
        <v>3</v>
      </c>
      <c r="H200" s="21">
        <v>3653.21</v>
      </c>
      <c r="I200" s="21">
        <v>3321.1</v>
      </c>
      <c r="J200" s="22">
        <v>399</v>
      </c>
      <c r="K200" s="21">
        <f>'прил 2'!C195</f>
        <v>26776784.200000003</v>
      </c>
      <c r="L200" s="21">
        <v>0</v>
      </c>
      <c r="M200" s="21">
        <v>0</v>
      </c>
      <c r="N200" s="21">
        <v>0</v>
      </c>
      <c r="O200" s="21">
        <f t="shared" si="68"/>
        <v>26776784.200000003</v>
      </c>
      <c r="P200" s="21">
        <f t="shared" si="67"/>
        <v>8062.6250940953314</v>
      </c>
      <c r="Q200" s="21">
        <v>19525.41</v>
      </c>
      <c r="R200" s="73" t="s">
        <v>95</v>
      </c>
      <c r="S200" s="8">
        <v>40719</v>
      </c>
    </row>
    <row r="201" spans="1:19" ht="24.95" customHeight="1" x14ac:dyDescent="0.25">
      <c r="A201" s="6">
        <v>171</v>
      </c>
      <c r="B201" s="96" t="s">
        <v>269</v>
      </c>
      <c r="C201" s="80">
        <v>1969</v>
      </c>
      <c r="D201" s="1"/>
      <c r="E201" s="80" t="s">
        <v>89</v>
      </c>
      <c r="F201" s="1">
        <v>5</v>
      </c>
      <c r="G201" s="1">
        <v>3</v>
      </c>
      <c r="H201" s="21">
        <v>4080.23</v>
      </c>
      <c r="I201" s="21">
        <v>3708.6</v>
      </c>
      <c r="J201" s="22">
        <v>393</v>
      </c>
      <c r="K201" s="21">
        <f>'прил 2'!C196</f>
        <v>30620862.119999997</v>
      </c>
      <c r="L201" s="21">
        <v>0</v>
      </c>
      <c r="M201" s="21">
        <v>0</v>
      </c>
      <c r="N201" s="21">
        <v>0</v>
      </c>
      <c r="O201" s="21">
        <f t="shared" si="68"/>
        <v>30620862.119999997</v>
      </c>
      <c r="P201" s="21">
        <f t="shared" si="67"/>
        <v>8256.7173920077657</v>
      </c>
      <c r="Q201" s="21">
        <v>19525.41</v>
      </c>
      <c r="R201" s="73" t="s">
        <v>95</v>
      </c>
      <c r="S201" s="8">
        <v>40720</v>
      </c>
    </row>
    <row r="202" spans="1:19" ht="24.95" customHeight="1" x14ac:dyDescent="0.25">
      <c r="A202" s="6">
        <v>172</v>
      </c>
      <c r="B202" s="96" t="s">
        <v>270</v>
      </c>
      <c r="C202" s="80">
        <v>1959</v>
      </c>
      <c r="D202" s="1">
        <v>2018</v>
      </c>
      <c r="E202" s="80" t="s">
        <v>89</v>
      </c>
      <c r="F202" s="1" t="s">
        <v>18</v>
      </c>
      <c r="G202" s="1">
        <v>4</v>
      </c>
      <c r="H202" s="21">
        <v>2348.6</v>
      </c>
      <c r="I202" s="21">
        <v>2345.6999999999998</v>
      </c>
      <c r="J202" s="22">
        <v>143</v>
      </c>
      <c r="K202" s="21">
        <f>'прил 2'!C197</f>
        <v>2323898.34</v>
      </c>
      <c r="L202" s="21">
        <v>0</v>
      </c>
      <c r="M202" s="21">
        <v>0</v>
      </c>
      <c r="N202" s="21">
        <v>0</v>
      </c>
      <c r="O202" s="21">
        <f t="shared" si="68"/>
        <v>2323898.34</v>
      </c>
      <c r="P202" s="21">
        <f t="shared" si="67"/>
        <v>990.7056912648676</v>
      </c>
      <c r="Q202" s="21">
        <v>1948</v>
      </c>
      <c r="R202" s="73" t="s">
        <v>95</v>
      </c>
      <c r="S202" s="8">
        <v>42258</v>
      </c>
    </row>
    <row r="203" spans="1:19" ht="24.95" customHeight="1" x14ac:dyDescent="0.25">
      <c r="A203" s="6">
        <v>173</v>
      </c>
      <c r="B203" s="96" t="s">
        <v>271</v>
      </c>
      <c r="C203" s="80">
        <v>1967</v>
      </c>
      <c r="D203" s="1"/>
      <c r="E203" s="1" t="s">
        <v>91</v>
      </c>
      <c r="F203" s="1">
        <v>5</v>
      </c>
      <c r="G203" s="1">
        <v>3</v>
      </c>
      <c r="H203" s="21">
        <v>2895.3</v>
      </c>
      <c r="I203" s="21">
        <v>2575.91</v>
      </c>
      <c r="J203" s="22">
        <v>135</v>
      </c>
      <c r="K203" s="21">
        <f>'прил 2'!C198</f>
        <v>20788093.119999997</v>
      </c>
      <c r="L203" s="21">
        <v>0</v>
      </c>
      <c r="M203" s="21">
        <v>0</v>
      </c>
      <c r="N203" s="21">
        <v>0</v>
      </c>
      <c r="O203" s="21">
        <f t="shared" si="68"/>
        <v>20788093.119999997</v>
      </c>
      <c r="P203" s="21">
        <f t="shared" si="67"/>
        <v>8070.1938809973944</v>
      </c>
      <c r="Q203" s="21">
        <v>20882.41</v>
      </c>
      <c r="R203" s="73" t="s">
        <v>95</v>
      </c>
      <c r="S203" s="8">
        <v>38656</v>
      </c>
    </row>
    <row r="204" spans="1:19" ht="24.95" customHeight="1" x14ac:dyDescent="0.25">
      <c r="A204" s="6">
        <v>174</v>
      </c>
      <c r="B204" s="96" t="s">
        <v>272</v>
      </c>
      <c r="C204" s="80">
        <v>1963</v>
      </c>
      <c r="D204" s="1">
        <v>2019</v>
      </c>
      <c r="E204" s="80" t="s">
        <v>89</v>
      </c>
      <c r="F204" s="1">
        <v>4</v>
      </c>
      <c r="G204" s="1">
        <v>2</v>
      </c>
      <c r="H204" s="21">
        <v>1485</v>
      </c>
      <c r="I204" s="21">
        <v>1350</v>
      </c>
      <c r="J204" s="22">
        <v>48</v>
      </c>
      <c r="K204" s="21">
        <f>'прил 2'!C199</f>
        <v>12603862.17</v>
      </c>
      <c r="L204" s="21">
        <v>0</v>
      </c>
      <c r="M204" s="21">
        <v>0</v>
      </c>
      <c r="N204" s="21">
        <v>0</v>
      </c>
      <c r="O204" s="21">
        <f t="shared" si="68"/>
        <v>12603862.17</v>
      </c>
      <c r="P204" s="21">
        <f t="shared" si="67"/>
        <v>9336.1941999999999</v>
      </c>
      <c r="Q204" s="21">
        <v>12973</v>
      </c>
      <c r="R204" s="73" t="s">
        <v>95</v>
      </c>
      <c r="S204" s="8">
        <v>38695</v>
      </c>
    </row>
    <row r="205" spans="1:19" ht="24.95" customHeight="1" x14ac:dyDescent="0.25">
      <c r="A205" s="6">
        <v>175</v>
      </c>
      <c r="B205" s="96" t="s">
        <v>273</v>
      </c>
      <c r="C205" s="80">
        <v>1961</v>
      </c>
      <c r="D205" s="1">
        <v>2019</v>
      </c>
      <c r="E205" s="80" t="s">
        <v>89</v>
      </c>
      <c r="F205" s="1">
        <v>4</v>
      </c>
      <c r="G205" s="1">
        <v>14</v>
      </c>
      <c r="H205" s="21">
        <v>8110.4</v>
      </c>
      <c r="I205" s="21">
        <v>7566.4</v>
      </c>
      <c r="J205" s="22">
        <v>390</v>
      </c>
      <c r="K205" s="21">
        <f>'прил 2'!C200</f>
        <v>6765517.3700000001</v>
      </c>
      <c r="L205" s="21">
        <v>0</v>
      </c>
      <c r="M205" s="21">
        <v>0</v>
      </c>
      <c r="N205" s="21">
        <v>0</v>
      </c>
      <c r="O205" s="21">
        <f t="shared" si="68"/>
        <v>6765517.3700000001</v>
      </c>
      <c r="P205" s="21">
        <f t="shared" si="67"/>
        <v>894.15275031719182</v>
      </c>
      <c r="Q205" s="21">
        <v>1259</v>
      </c>
      <c r="R205" s="73" t="s">
        <v>95</v>
      </c>
      <c r="S205" s="8">
        <v>38726</v>
      </c>
    </row>
    <row r="206" spans="1:19" ht="24.95" customHeight="1" x14ac:dyDescent="0.25">
      <c r="A206" s="6">
        <v>176</v>
      </c>
      <c r="B206" s="97" t="s">
        <v>274</v>
      </c>
      <c r="C206" s="80">
        <v>1980</v>
      </c>
      <c r="D206" s="1"/>
      <c r="E206" s="80" t="s">
        <v>89</v>
      </c>
      <c r="F206" s="1">
        <v>5</v>
      </c>
      <c r="G206" s="1">
        <v>4</v>
      </c>
      <c r="H206" s="21">
        <v>3986.51</v>
      </c>
      <c r="I206" s="21">
        <v>3624.1</v>
      </c>
      <c r="J206" s="22">
        <v>216</v>
      </c>
      <c r="K206" s="21">
        <f>'прил 2'!C201</f>
        <v>15633630.319999998</v>
      </c>
      <c r="L206" s="21">
        <v>0</v>
      </c>
      <c r="M206" s="21">
        <v>0</v>
      </c>
      <c r="N206" s="21">
        <v>0</v>
      </c>
      <c r="O206" s="21">
        <f t="shared" si="68"/>
        <v>15633630.319999998</v>
      </c>
      <c r="P206" s="21">
        <f t="shared" si="67"/>
        <v>4313.7966170911395</v>
      </c>
      <c r="Q206" s="21">
        <v>13537</v>
      </c>
      <c r="R206" s="73" t="s">
        <v>95</v>
      </c>
      <c r="S206" s="8">
        <v>36778</v>
      </c>
    </row>
    <row r="207" spans="1:19" ht="24.95" customHeight="1" x14ac:dyDescent="0.25">
      <c r="A207" s="6">
        <v>177</v>
      </c>
      <c r="B207" s="96" t="s">
        <v>275</v>
      </c>
      <c r="C207" s="80">
        <v>1967</v>
      </c>
      <c r="D207" s="1">
        <v>1983</v>
      </c>
      <c r="E207" s="80" t="s">
        <v>89</v>
      </c>
      <c r="F207" s="1">
        <v>4</v>
      </c>
      <c r="G207" s="1">
        <v>2</v>
      </c>
      <c r="H207" s="21">
        <v>1345.4</v>
      </c>
      <c r="I207" s="21">
        <v>1330</v>
      </c>
      <c r="J207" s="22">
        <v>44</v>
      </c>
      <c r="K207" s="21">
        <f>'прил 2'!C202</f>
        <v>27120008.729999997</v>
      </c>
      <c r="L207" s="21">
        <v>0</v>
      </c>
      <c r="M207" s="21">
        <v>0</v>
      </c>
      <c r="N207" s="21">
        <v>0</v>
      </c>
      <c r="O207" s="21">
        <f t="shared" si="68"/>
        <v>27120008.729999997</v>
      </c>
      <c r="P207" s="21">
        <f t="shared" si="67"/>
        <v>20390.984007518793</v>
      </c>
      <c r="Q207" s="21">
        <v>27895</v>
      </c>
      <c r="R207" s="73" t="s">
        <v>95</v>
      </c>
      <c r="S207" s="8">
        <v>38232</v>
      </c>
    </row>
    <row r="208" spans="1:19" ht="24.95" customHeight="1" x14ac:dyDescent="0.25">
      <c r="A208" s="6">
        <v>178</v>
      </c>
      <c r="B208" s="96" t="s">
        <v>276</v>
      </c>
      <c r="C208" s="80">
        <v>1971</v>
      </c>
      <c r="D208" s="1">
        <v>2006</v>
      </c>
      <c r="E208" s="80" t="s">
        <v>89</v>
      </c>
      <c r="F208" s="1">
        <v>5</v>
      </c>
      <c r="G208" s="1">
        <v>3</v>
      </c>
      <c r="H208" s="21">
        <v>3589.9</v>
      </c>
      <c r="I208" s="21">
        <v>3061.5</v>
      </c>
      <c r="J208" s="22">
        <v>324</v>
      </c>
      <c r="K208" s="21">
        <f>'прил 2'!C203</f>
        <v>27085799.129999995</v>
      </c>
      <c r="L208" s="21">
        <v>0</v>
      </c>
      <c r="M208" s="21">
        <v>0</v>
      </c>
      <c r="N208" s="21">
        <v>0</v>
      </c>
      <c r="O208" s="21">
        <f t="shared" si="68"/>
        <v>27085799.129999995</v>
      </c>
      <c r="P208" s="21">
        <f t="shared" ref="P208:P270" si="69">K208/I208</f>
        <v>8847.2314649681521</v>
      </c>
      <c r="Q208" s="21">
        <v>19525.41</v>
      </c>
      <c r="R208" s="73" t="s">
        <v>95</v>
      </c>
      <c r="S208" s="8">
        <v>37503</v>
      </c>
    </row>
    <row r="209" spans="1:19" ht="24.95" customHeight="1" x14ac:dyDescent="0.25">
      <c r="A209" s="6">
        <v>179</v>
      </c>
      <c r="B209" s="96" t="s">
        <v>277</v>
      </c>
      <c r="C209" s="80">
        <v>1970</v>
      </c>
      <c r="D209" s="1">
        <v>2008</v>
      </c>
      <c r="E209" s="80" t="s">
        <v>89</v>
      </c>
      <c r="F209" s="1">
        <v>5</v>
      </c>
      <c r="G209" s="1">
        <v>8</v>
      </c>
      <c r="H209" s="21">
        <v>6859.05</v>
      </c>
      <c r="I209" s="21">
        <v>6235.8</v>
      </c>
      <c r="J209" s="22">
        <v>370</v>
      </c>
      <c r="K209" s="21">
        <f>'прил 2'!C204</f>
        <v>4969348.6499999994</v>
      </c>
      <c r="L209" s="21">
        <v>0</v>
      </c>
      <c r="M209" s="21">
        <v>0</v>
      </c>
      <c r="N209" s="21">
        <v>0</v>
      </c>
      <c r="O209" s="21">
        <f t="shared" si="68"/>
        <v>4969348.6499999994</v>
      </c>
      <c r="P209" s="21">
        <f t="shared" si="69"/>
        <v>796.90635523910316</v>
      </c>
      <c r="Q209" s="21">
        <v>5424.41</v>
      </c>
      <c r="R209" s="73" t="s">
        <v>95</v>
      </c>
      <c r="S209" s="8">
        <v>37506</v>
      </c>
    </row>
    <row r="210" spans="1:19" ht="24.95" customHeight="1" x14ac:dyDescent="0.25">
      <c r="A210" s="6">
        <v>180</v>
      </c>
      <c r="B210" s="96" t="s">
        <v>278</v>
      </c>
      <c r="C210" s="80">
        <v>1970</v>
      </c>
      <c r="D210" s="1">
        <v>2008</v>
      </c>
      <c r="E210" s="1" t="s">
        <v>90</v>
      </c>
      <c r="F210" s="1">
        <v>5</v>
      </c>
      <c r="G210" s="1">
        <v>8</v>
      </c>
      <c r="H210" s="21">
        <v>6363.4</v>
      </c>
      <c r="I210" s="21">
        <v>6325.95</v>
      </c>
      <c r="J210" s="22">
        <v>364</v>
      </c>
      <c r="K210" s="21">
        <f>'прил 2'!C205</f>
        <v>27096271.349999998</v>
      </c>
      <c r="L210" s="21">
        <v>0</v>
      </c>
      <c r="M210" s="21">
        <v>0</v>
      </c>
      <c r="N210" s="21">
        <v>0</v>
      </c>
      <c r="O210" s="21">
        <f t="shared" si="68"/>
        <v>27096271.349999998</v>
      </c>
      <c r="P210" s="21">
        <f t="shared" si="69"/>
        <v>4283.3521210253002</v>
      </c>
      <c r="Q210" s="21">
        <v>12187.41</v>
      </c>
      <c r="R210" s="73" t="s">
        <v>95</v>
      </c>
      <c r="S210" s="8">
        <v>36836</v>
      </c>
    </row>
    <row r="211" spans="1:19" ht="24.95" customHeight="1" x14ac:dyDescent="0.25">
      <c r="A211" s="6">
        <v>181</v>
      </c>
      <c r="B211" s="96" t="s">
        <v>279</v>
      </c>
      <c r="C211" s="80">
        <v>1970</v>
      </c>
      <c r="D211" s="1">
        <v>2006</v>
      </c>
      <c r="E211" s="80" t="s">
        <v>89</v>
      </c>
      <c r="F211" s="1">
        <v>5</v>
      </c>
      <c r="G211" s="1">
        <v>6</v>
      </c>
      <c r="H211" s="21">
        <v>4444</v>
      </c>
      <c r="I211" s="21">
        <v>4437.3999999999996</v>
      </c>
      <c r="J211" s="22">
        <v>310</v>
      </c>
      <c r="K211" s="21">
        <f>'прил 2'!C206</f>
        <v>3255306.46</v>
      </c>
      <c r="L211" s="21">
        <v>0</v>
      </c>
      <c r="M211" s="21">
        <v>0</v>
      </c>
      <c r="N211" s="21">
        <v>0</v>
      </c>
      <c r="O211" s="21">
        <f t="shared" si="68"/>
        <v>3255306.46</v>
      </c>
      <c r="P211" s="21">
        <f t="shared" si="69"/>
        <v>733.60672015144007</v>
      </c>
      <c r="Q211" s="21">
        <v>5424.41</v>
      </c>
      <c r="R211" s="73" t="s">
        <v>95</v>
      </c>
      <c r="S211" s="8">
        <v>36841</v>
      </c>
    </row>
    <row r="212" spans="1:19" ht="24.95" customHeight="1" x14ac:dyDescent="0.25">
      <c r="A212" s="6">
        <v>182</v>
      </c>
      <c r="B212" s="96" t="s">
        <v>280</v>
      </c>
      <c r="C212" s="80">
        <v>1958</v>
      </c>
      <c r="D212" s="1">
        <v>2018</v>
      </c>
      <c r="E212" s="80" t="s">
        <v>89</v>
      </c>
      <c r="F212" s="1">
        <v>5</v>
      </c>
      <c r="G212" s="1">
        <v>8</v>
      </c>
      <c r="H212" s="21">
        <v>10670</v>
      </c>
      <c r="I212" s="21">
        <v>9716.7800000000007</v>
      </c>
      <c r="J212" s="22">
        <v>386</v>
      </c>
      <c r="K212" s="21">
        <f>'прил 2'!C207</f>
        <v>353627.75</v>
      </c>
      <c r="L212" s="21">
        <v>0</v>
      </c>
      <c r="M212" s="21">
        <v>0</v>
      </c>
      <c r="N212" s="21">
        <v>0</v>
      </c>
      <c r="O212" s="21">
        <f t="shared" ref="O212:O274" si="70">K212-L212-M212-N212</f>
        <v>353627.75</v>
      </c>
      <c r="P212" s="21">
        <f t="shared" si="69"/>
        <v>36.393512048229965</v>
      </c>
      <c r="Q212" s="21">
        <v>6224</v>
      </c>
      <c r="R212" s="73" t="s">
        <v>95</v>
      </c>
      <c r="S212" s="8">
        <v>38770</v>
      </c>
    </row>
    <row r="213" spans="1:19" ht="24.95" customHeight="1" x14ac:dyDescent="0.25">
      <c r="A213" s="6">
        <v>183</v>
      </c>
      <c r="B213" s="96" t="s">
        <v>281</v>
      </c>
      <c r="C213" s="80">
        <v>1970</v>
      </c>
      <c r="D213" s="1"/>
      <c r="E213" s="80" t="s">
        <v>89</v>
      </c>
      <c r="F213" s="1">
        <v>2</v>
      </c>
      <c r="G213" s="1">
        <v>4</v>
      </c>
      <c r="H213" s="21">
        <v>799.8</v>
      </c>
      <c r="I213" s="21">
        <v>390.7</v>
      </c>
      <c r="J213" s="22">
        <v>23</v>
      </c>
      <c r="K213" s="21">
        <f>'прил 2'!C208</f>
        <v>9055026.3699999992</v>
      </c>
      <c r="L213" s="21">
        <v>0</v>
      </c>
      <c r="M213" s="21">
        <v>0</v>
      </c>
      <c r="N213" s="21">
        <v>0</v>
      </c>
      <c r="O213" s="21">
        <f t="shared" si="70"/>
        <v>9055026.3699999992</v>
      </c>
      <c r="P213" s="21">
        <f t="shared" si="69"/>
        <v>23176.417635014077</v>
      </c>
      <c r="Q213" s="21">
        <v>27272</v>
      </c>
      <c r="R213" s="73" t="s">
        <v>95</v>
      </c>
      <c r="S213" s="8">
        <v>38107</v>
      </c>
    </row>
    <row r="214" spans="1:19" ht="24.95" customHeight="1" x14ac:dyDescent="0.25">
      <c r="A214" s="6">
        <v>184</v>
      </c>
      <c r="B214" s="96" t="s">
        <v>282</v>
      </c>
      <c r="C214" s="80">
        <v>1951</v>
      </c>
      <c r="D214" s="1"/>
      <c r="E214" s="80" t="s">
        <v>89</v>
      </c>
      <c r="F214" s="1">
        <v>2</v>
      </c>
      <c r="G214" s="1">
        <v>1</v>
      </c>
      <c r="H214" s="21">
        <v>464.42</v>
      </c>
      <c r="I214" s="21">
        <v>422.2</v>
      </c>
      <c r="J214" s="22">
        <v>24</v>
      </c>
      <c r="K214" s="21">
        <f>'прил 2'!C209</f>
        <v>12516679.49</v>
      </c>
      <c r="L214" s="21">
        <v>0</v>
      </c>
      <c r="M214" s="21">
        <v>0</v>
      </c>
      <c r="N214" s="21">
        <v>0</v>
      </c>
      <c r="O214" s="21">
        <f t="shared" si="70"/>
        <v>12516679.49</v>
      </c>
      <c r="P214" s="21">
        <f t="shared" si="69"/>
        <v>29646.327546186643</v>
      </c>
      <c r="Q214" s="21">
        <v>37135</v>
      </c>
      <c r="R214" s="73" t="s">
        <v>95</v>
      </c>
      <c r="S214" s="8">
        <v>38250</v>
      </c>
    </row>
    <row r="215" spans="1:19" ht="24.95" customHeight="1" x14ac:dyDescent="0.25">
      <c r="A215" s="6">
        <v>185</v>
      </c>
      <c r="B215" s="96" t="s">
        <v>283</v>
      </c>
      <c r="C215" s="80">
        <v>1971</v>
      </c>
      <c r="D215" s="1"/>
      <c r="E215" s="1" t="s">
        <v>90</v>
      </c>
      <c r="F215" s="1">
        <v>5</v>
      </c>
      <c r="G215" s="1">
        <v>4</v>
      </c>
      <c r="H215" s="21">
        <v>3658.2</v>
      </c>
      <c r="I215" s="21">
        <v>2685.01</v>
      </c>
      <c r="J215" s="22">
        <v>146</v>
      </c>
      <c r="K215" s="21">
        <f>'прил 2'!C210</f>
        <v>30143930.590000004</v>
      </c>
      <c r="L215" s="21">
        <v>0</v>
      </c>
      <c r="M215" s="21">
        <v>0</v>
      </c>
      <c r="N215" s="21">
        <v>0</v>
      </c>
      <c r="O215" s="21">
        <f t="shared" si="70"/>
        <v>30143930.590000004</v>
      </c>
      <c r="P215" s="21">
        <f t="shared" si="69"/>
        <v>11226.747978592259</v>
      </c>
      <c r="Q215" s="21">
        <v>26604.41</v>
      </c>
      <c r="R215" s="73" t="s">
        <v>95</v>
      </c>
      <c r="S215" s="8">
        <v>38821</v>
      </c>
    </row>
    <row r="216" spans="1:19" ht="24.95" customHeight="1" x14ac:dyDescent="0.25">
      <c r="A216" s="6">
        <v>186</v>
      </c>
      <c r="B216" s="97" t="s">
        <v>284</v>
      </c>
      <c r="C216" s="80">
        <v>1967</v>
      </c>
      <c r="D216" s="1"/>
      <c r="E216" s="1" t="s">
        <v>90</v>
      </c>
      <c r="F216" s="1">
        <v>5</v>
      </c>
      <c r="G216" s="1">
        <v>3</v>
      </c>
      <c r="H216" s="21">
        <v>3344.33</v>
      </c>
      <c r="I216" s="21">
        <v>3040.2</v>
      </c>
      <c r="J216" s="22">
        <v>346</v>
      </c>
      <c r="K216" s="21">
        <f>'прил 2'!C211</f>
        <v>15553047.109999999</v>
      </c>
      <c r="L216" s="21">
        <v>0</v>
      </c>
      <c r="M216" s="21">
        <v>0</v>
      </c>
      <c r="N216" s="21">
        <v>0</v>
      </c>
      <c r="O216" s="21">
        <f t="shared" si="70"/>
        <v>15553047.109999999</v>
      </c>
      <c r="P216" s="21">
        <f t="shared" si="69"/>
        <v>5115.7973521478852</v>
      </c>
      <c r="Q216" s="21">
        <v>11848.41</v>
      </c>
      <c r="R216" s="73" t="s">
        <v>95</v>
      </c>
      <c r="S216" s="8">
        <v>38943</v>
      </c>
    </row>
    <row r="217" spans="1:19" ht="24.95" customHeight="1" x14ac:dyDescent="0.25">
      <c r="A217" s="6">
        <v>187</v>
      </c>
      <c r="B217" s="96" t="s">
        <v>285</v>
      </c>
      <c r="C217" s="80">
        <v>1971</v>
      </c>
      <c r="D217" s="1">
        <v>2003</v>
      </c>
      <c r="E217" s="80" t="s">
        <v>89</v>
      </c>
      <c r="F217" s="1">
        <v>5</v>
      </c>
      <c r="G217" s="1">
        <v>4</v>
      </c>
      <c r="H217" s="21">
        <v>5088.5</v>
      </c>
      <c r="I217" s="21">
        <v>3394.8</v>
      </c>
      <c r="J217" s="22">
        <v>174</v>
      </c>
      <c r="K217" s="21">
        <f>'прил 2'!C212</f>
        <v>1912995.6</v>
      </c>
      <c r="L217" s="21">
        <v>0</v>
      </c>
      <c r="M217" s="21">
        <v>0</v>
      </c>
      <c r="N217" s="21">
        <v>0</v>
      </c>
      <c r="O217" s="21">
        <f t="shared" si="70"/>
        <v>1912995.6</v>
      </c>
      <c r="P217" s="21">
        <f t="shared" si="69"/>
        <v>563.50759985860725</v>
      </c>
      <c r="Q217" s="21">
        <v>1259</v>
      </c>
      <c r="R217" s="73" t="s">
        <v>95</v>
      </c>
      <c r="S217" s="8">
        <v>40753</v>
      </c>
    </row>
    <row r="218" spans="1:19" ht="24.95" customHeight="1" x14ac:dyDescent="0.25">
      <c r="A218" s="6">
        <v>188</v>
      </c>
      <c r="B218" s="96" t="s">
        <v>286</v>
      </c>
      <c r="C218" s="80">
        <v>1965</v>
      </c>
      <c r="D218" s="1"/>
      <c r="E218" s="1" t="s">
        <v>91</v>
      </c>
      <c r="F218" s="1">
        <v>5</v>
      </c>
      <c r="G218" s="1">
        <v>4</v>
      </c>
      <c r="H218" s="21">
        <v>3288.4</v>
      </c>
      <c r="I218" s="21">
        <v>3259.9</v>
      </c>
      <c r="J218" s="22">
        <v>191</v>
      </c>
      <c r="K218" s="21">
        <f>'прил 2'!C213</f>
        <v>15559573.819999998</v>
      </c>
      <c r="L218" s="21">
        <v>0</v>
      </c>
      <c r="M218" s="21">
        <v>0</v>
      </c>
      <c r="N218" s="21">
        <v>0</v>
      </c>
      <c r="O218" s="21">
        <f t="shared" si="70"/>
        <v>15559573.819999998</v>
      </c>
      <c r="P218" s="21">
        <f t="shared" si="69"/>
        <v>4773.0218166201412</v>
      </c>
      <c r="Q218" s="21">
        <v>13239.41</v>
      </c>
      <c r="R218" s="73" t="s">
        <v>95</v>
      </c>
      <c r="S218" s="8">
        <v>38301</v>
      </c>
    </row>
    <row r="219" spans="1:19" ht="24.95" customHeight="1" x14ac:dyDescent="0.25">
      <c r="A219" s="6">
        <v>189</v>
      </c>
      <c r="B219" s="96" t="s">
        <v>287</v>
      </c>
      <c r="C219" s="80">
        <v>1993</v>
      </c>
      <c r="D219" s="1">
        <v>2005</v>
      </c>
      <c r="E219" s="80" t="s">
        <v>89</v>
      </c>
      <c r="F219" s="1">
        <v>9</v>
      </c>
      <c r="G219" s="1">
        <v>8</v>
      </c>
      <c r="H219" s="21">
        <v>13594.13</v>
      </c>
      <c r="I219" s="21">
        <v>13523.81</v>
      </c>
      <c r="J219" s="22">
        <v>455</v>
      </c>
      <c r="K219" s="21">
        <f>'прил 2'!C214</f>
        <v>5075835.6399999997</v>
      </c>
      <c r="L219" s="21">
        <v>0</v>
      </c>
      <c r="M219" s="21">
        <v>0</v>
      </c>
      <c r="N219" s="21">
        <v>0</v>
      </c>
      <c r="O219" s="21">
        <f t="shared" si="70"/>
        <v>5075835.6399999997</v>
      </c>
      <c r="P219" s="21">
        <f t="shared" si="69"/>
        <v>375.32586157303302</v>
      </c>
      <c r="Q219" s="21">
        <v>1691</v>
      </c>
      <c r="R219" s="73" t="s">
        <v>95</v>
      </c>
      <c r="S219" s="8">
        <v>38373</v>
      </c>
    </row>
    <row r="220" spans="1:19" ht="24.95" customHeight="1" x14ac:dyDescent="0.25">
      <c r="A220" s="6">
        <v>190</v>
      </c>
      <c r="B220" s="96" t="s">
        <v>288</v>
      </c>
      <c r="C220" s="80">
        <v>1962</v>
      </c>
      <c r="D220" s="1">
        <v>2017</v>
      </c>
      <c r="E220" s="80" t="s">
        <v>89</v>
      </c>
      <c r="F220" s="1">
        <v>5</v>
      </c>
      <c r="G220" s="1">
        <v>4</v>
      </c>
      <c r="H220" s="21">
        <v>3635.94</v>
      </c>
      <c r="I220" s="21">
        <v>3305.4</v>
      </c>
      <c r="J220" s="22">
        <v>189</v>
      </c>
      <c r="K220" s="21">
        <f>'прил 2'!C215</f>
        <v>1775135.4</v>
      </c>
      <c r="L220" s="21">
        <v>0</v>
      </c>
      <c r="M220" s="21">
        <v>0</v>
      </c>
      <c r="N220" s="21">
        <v>0</v>
      </c>
      <c r="O220" s="21">
        <f t="shared" si="70"/>
        <v>1775135.4</v>
      </c>
      <c r="P220" s="21">
        <f t="shared" si="69"/>
        <v>537.04102377927029</v>
      </c>
      <c r="Q220" s="21">
        <v>1259</v>
      </c>
      <c r="R220" s="73" t="s">
        <v>95</v>
      </c>
      <c r="S220" s="8">
        <v>38446</v>
      </c>
    </row>
    <row r="221" spans="1:19" ht="24.95" customHeight="1" x14ac:dyDescent="0.25">
      <c r="A221" s="6">
        <v>191</v>
      </c>
      <c r="B221" s="96" t="s">
        <v>289</v>
      </c>
      <c r="C221" s="80">
        <v>1979</v>
      </c>
      <c r="D221" s="1">
        <v>2007</v>
      </c>
      <c r="E221" s="80" t="s">
        <v>89</v>
      </c>
      <c r="F221" s="1">
        <v>5</v>
      </c>
      <c r="G221" s="1">
        <v>2</v>
      </c>
      <c r="H221" s="21">
        <v>3351.8</v>
      </c>
      <c r="I221" s="21">
        <v>1954.9</v>
      </c>
      <c r="J221" s="22">
        <v>159</v>
      </c>
      <c r="K221" s="21">
        <f>'прил 2'!C216</f>
        <v>2740672.48</v>
      </c>
      <c r="L221" s="21">
        <v>0</v>
      </c>
      <c r="M221" s="21">
        <v>0</v>
      </c>
      <c r="N221" s="21">
        <v>0</v>
      </c>
      <c r="O221" s="21">
        <f t="shared" si="70"/>
        <v>2740672.48</v>
      </c>
      <c r="P221" s="21">
        <f t="shared" si="69"/>
        <v>1401.9502174024246</v>
      </c>
      <c r="Q221" s="21">
        <v>5424.41</v>
      </c>
      <c r="R221" s="73" t="s">
        <v>95</v>
      </c>
      <c r="S221" s="8">
        <v>41450</v>
      </c>
    </row>
    <row r="222" spans="1:19" ht="24.95" customHeight="1" x14ac:dyDescent="0.25">
      <c r="A222" s="6">
        <v>192</v>
      </c>
      <c r="B222" s="96" t="s">
        <v>290</v>
      </c>
      <c r="C222" s="80">
        <v>1982</v>
      </c>
      <c r="D222" s="1"/>
      <c r="E222" s="80" t="s">
        <v>89</v>
      </c>
      <c r="F222" s="1">
        <v>5</v>
      </c>
      <c r="G222" s="1">
        <v>2</v>
      </c>
      <c r="H222" s="21">
        <v>3698</v>
      </c>
      <c r="I222" s="21">
        <v>2649.1</v>
      </c>
      <c r="J222" s="22">
        <v>212</v>
      </c>
      <c r="K222" s="21">
        <f>'прил 2'!C217</f>
        <v>8448930.790000001</v>
      </c>
      <c r="L222" s="21">
        <v>0</v>
      </c>
      <c r="M222" s="21">
        <v>0</v>
      </c>
      <c r="N222" s="21">
        <v>0</v>
      </c>
      <c r="O222" s="21">
        <f t="shared" si="70"/>
        <v>8448930.790000001</v>
      </c>
      <c r="P222" s="21">
        <f t="shared" si="69"/>
        <v>3189.3589483220721</v>
      </c>
      <c r="Q222" s="21">
        <v>5424.41</v>
      </c>
      <c r="R222" s="73" t="s">
        <v>95</v>
      </c>
      <c r="S222" s="8">
        <v>41452</v>
      </c>
    </row>
    <row r="223" spans="1:19" ht="24.95" customHeight="1" x14ac:dyDescent="0.25">
      <c r="A223" s="6">
        <v>193</v>
      </c>
      <c r="B223" s="96" t="s">
        <v>291</v>
      </c>
      <c r="C223" s="80">
        <v>1969</v>
      </c>
      <c r="D223" s="1">
        <v>2004</v>
      </c>
      <c r="E223" s="80" t="s">
        <v>89</v>
      </c>
      <c r="F223" s="1">
        <v>5</v>
      </c>
      <c r="G223" s="1">
        <v>4</v>
      </c>
      <c r="H223" s="21">
        <v>2758.1</v>
      </c>
      <c r="I223" s="21">
        <v>2748</v>
      </c>
      <c r="J223" s="22">
        <v>174</v>
      </c>
      <c r="K223" s="21">
        <f>'прил 2'!C218</f>
        <v>7312398.2999999998</v>
      </c>
      <c r="L223" s="21">
        <v>0</v>
      </c>
      <c r="M223" s="21">
        <v>0</v>
      </c>
      <c r="N223" s="21">
        <v>0</v>
      </c>
      <c r="O223" s="21">
        <f t="shared" si="70"/>
        <v>7312398.2999999998</v>
      </c>
      <c r="P223" s="21">
        <f t="shared" si="69"/>
        <v>2660.989192139738</v>
      </c>
      <c r="Q223" s="21">
        <v>5424.41</v>
      </c>
      <c r="R223" s="73" t="s">
        <v>95</v>
      </c>
      <c r="S223" s="8">
        <v>37553</v>
      </c>
    </row>
    <row r="224" spans="1:19" ht="24.95" customHeight="1" x14ac:dyDescent="0.25">
      <c r="A224" s="6">
        <v>194</v>
      </c>
      <c r="B224" s="96" t="s">
        <v>292</v>
      </c>
      <c r="C224" s="80">
        <v>1965</v>
      </c>
      <c r="D224" s="1">
        <v>2006</v>
      </c>
      <c r="E224" s="80" t="s">
        <v>89</v>
      </c>
      <c r="F224" s="1">
        <v>5</v>
      </c>
      <c r="G224" s="1">
        <v>3</v>
      </c>
      <c r="H224" s="21">
        <v>4250.62</v>
      </c>
      <c r="I224" s="21">
        <v>3882.9</v>
      </c>
      <c r="J224" s="22">
        <v>370</v>
      </c>
      <c r="K224" s="21">
        <f>'прил 2'!C219</f>
        <v>18744287</v>
      </c>
      <c r="L224" s="21">
        <v>0</v>
      </c>
      <c r="M224" s="21">
        <v>0</v>
      </c>
      <c r="N224" s="21">
        <v>0</v>
      </c>
      <c r="O224" s="21">
        <f t="shared" si="70"/>
        <v>18744287</v>
      </c>
      <c r="P224" s="21">
        <f t="shared" si="69"/>
        <v>4827.3937005846146</v>
      </c>
      <c r="Q224" s="21">
        <v>14101</v>
      </c>
      <c r="R224" s="73" t="s">
        <v>95</v>
      </c>
      <c r="S224" s="8">
        <v>37591</v>
      </c>
    </row>
    <row r="225" spans="1:19" ht="24.95" customHeight="1" x14ac:dyDescent="0.25">
      <c r="A225" s="6">
        <v>195</v>
      </c>
      <c r="B225" s="96" t="s">
        <v>293</v>
      </c>
      <c r="C225" s="80">
        <v>1965</v>
      </c>
      <c r="D225" s="1"/>
      <c r="E225" s="80" t="s">
        <v>89</v>
      </c>
      <c r="F225" s="1">
        <v>5</v>
      </c>
      <c r="G225" s="1">
        <v>3</v>
      </c>
      <c r="H225" s="21">
        <v>3264.25</v>
      </c>
      <c r="I225" s="21">
        <v>2967.2</v>
      </c>
      <c r="J225" s="22">
        <v>362</v>
      </c>
      <c r="K225" s="21">
        <f>'прил 2'!C220</f>
        <v>19064061.199999999</v>
      </c>
      <c r="L225" s="21">
        <v>0</v>
      </c>
      <c r="M225" s="21">
        <v>0</v>
      </c>
      <c r="N225" s="21">
        <v>0</v>
      </c>
      <c r="O225" s="21">
        <f t="shared" si="70"/>
        <v>19064061.199999999</v>
      </c>
      <c r="P225" s="21">
        <f t="shared" si="69"/>
        <v>6424.9330008088436</v>
      </c>
      <c r="Q225" s="21">
        <v>14101</v>
      </c>
      <c r="R225" s="73" t="s">
        <v>95</v>
      </c>
      <c r="S225" s="8">
        <v>37592</v>
      </c>
    </row>
    <row r="226" spans="1:19" ht="24.95" customHeight="1" x14ac:dyDescent="0.25">
      <c r="A226" s="6">
        <v>196</v>
      </c>
      <c r="B226" s="96" t="s">
        <v>294</v>
      </c>
      <c r="C226" s="80">
        <v>1975</v>
      </c>
      <c r="D226" s="1">
        <v>2011</v>
      </c>
      <c r="E226" s="1" t="s">
        <v>90</v>
      </c>
      <c r="F226" s="1">
        <v>9</v>
      </c>
      <c r="G226" s="1">
        <v>1</v>
      </c>
      <c r="H226" s="21">
        <v>3296.8</v>
      </c>
      <c r="I226" s="21">
        <v>2667.51</v>
      </c>
      <c r="J226" s="22">
        <v>264</v>
      </c>
      <c r="K226" s="21">
        <f>'прил 2'!C221</f>
        <v>1397989</v>
      </c>
      <c r="L226" s="21">
        <v>0</v>
      </c>
      <c r="M226" s="21">
        <v>0</v>
      </c>
      <c r="N226" s="21">
        <v>0</v>
      </c>
      <c r="O226" s="21">
        <f t="shared" si="70"/>
        <v>1397989</v>
      </c>
      <c r="P226" s="21">
        <f t="shared" si="69"/>
        <v>524.08013465741453</v>
      </c>
      <c r="Q226" s="21">
        <v>3448</v>
      </c>
      <c r="R226" s="73" t="s">
        <v>95</v>
      </c>
      <c r="S226" s="8">
        <v>37313</v>
      </c>
    </row>
    <row r="227" spans="1:19" ht="24.95" customHeight="1" x14ac:dyDescent="0.25">
      <c r="A227" s="6">
        <v>197</v>
      </c>
      <c r="B227" s="96" t="s">
        <v>295</v>
      </c>
      <c r="C227" s="80">
        <v>1961</v>
      </c>
      <c r="D227" s="1">
        <v>2019</v>
      </c>
      <c r="E227" s="80" t="s">
        <v>89</v>
      </c>
      <c r="F227" s="1">
        <v>2</v>
      </c>
      <c r="G227" s="1">
        <v>1</v>
      </c>
      <c r="H227" s="21">
        <v>296.12</v>
      </c>
      <c r="I227" s="21">
        <v>268.7</v>
      </c>
      <c r="J227" s="22">
        <v>25</v>
      </c>
      <c r="K227" s="21">
        <f>'прил 2'!C222</f>
        <v>85284.36</v>
      </c>
      <c r="L227" s="21">
        <v>0</v>
      </c>
      <c r="M227" s="21">
        <v>0</v>
      </c>
      <c r="N227" s="21">
        <v>0</v>
      </c>
      <c r="O227" s="21">
        <f t="shared" si="70"/>
        <v>85284.36</v>
      </c>
      <c r="P227" s="21">
        <f t="shared" si="69"/>
        <v>317.39620394491999</v>
      </c>
      <c r="Q227" s="21">
        <v>887</v>
      </c>
      <c r="R227" s="73" t="s">
        <v>95</v>
      </c>
      <c r="S227" s="8">
        <v>41566</v>
      </c>
    </row>
    <row r="228" spans="1:19" ht="24.95" customHeight="1" x14ac:dyDescent="0.25">
      <c r="A228" s="6">
        <v>198</v>
      </c>
      <c r="B228" s="96" t="s">
        <v>296</v>
      </c>
      <c r="C228" s="80">
        <v>1962</v>
      </c>
      <c r="D228" s="1">
        <v>2019</v>
      </c>
      <c r="E228" s="80" t="s">
        <v>89</v>
      </c>
      <c r="F228" s="1">
        <v>2</v>
      </c>
      <c r="G228" s="1">
        <v>1</v>
      </c>
      <c r="H228" s="21">
        <v>296.67</v>
      </c>
      <c r="I228" s="21">
        <v>269.7</v>
      </c>
      <c r="J228" s="22">
        <v>18</v>
      </c>
      <c r="K228" s="21">
        <f>'прил 2'!C223</f>
        <v>85638.12</v>
      </c>
      <c r="L228" s="21">
        <v>0</v>
      </c>
      <c r="M228" s="21">
        <v>0</v>
      </c>
      <c r="N228" s="21">
        <v>0</v>
      </c>
      <c r="O228" s="21">
        <f t="shared" si="70"/>
        <v>85638.12</v>
      </c>
      <c r="P228" s="21">
        <f t="shared" si="69"/>
        <v>317.53103448275863</v>
      </c>
      <c r="Q228" s="21">
        <v>887</v>
      </c>
      <c r="R228" s="73" t="s">
        <v>95</v>
      </c>
      <c r="S228" s="8">
        <v>41959</v>
      </c>
    </row>
    <row r="229" spans="1:19" ht="24.95" customHeight="1" x14ac:dyDescent="0.25">
      <c r="A229" s="6">
        <v>199</v>
      </c>
      <c r="B229" s="96" t="s">
        <v>297</v>
      </c>
      <c r="C229" s="80">
        <v>1965</v>
      </c>
      <c r="D229" s="1">
        <v>2003</v>
      </c>
      <c r="E229" s="1" t="s">
        <v>91</v>
      </c>
      <c r="F229" s="1">
        <v>5</v>
      </c>
      <c r="G229" s="1">
        <v>3</v>
      </c>
      <c r="H229" s="21">
        <v>3941</v>
      </c>
      <c r="I229" s="21">
        <v>2826.22</v>
      </c>
      <c r="J229" s="22">
        <v>156</v>
      </c>
      <c r="K229" s="21">
        <f>'прил 2'!C224</f>
        <v>1885979.62</v>
      </c>
      <c r="L229" s="21">
        <v>0</v>
      </c>
      <c r="M229" s="21">
        <v>0</v>
      </c>
      <c r="N229" s="21">
        <v>0</v>
      </c>
      <c r="O229" s="21">
        <f t="shared" si="70"/>
        <v>1885979.62</v>
      </c>
      <c r="P229" s="21">
        <f t="shared" si="69"/>
        <v>667.31521962196871</v>
      </c>
      <c r="Q229" s="21">
        <v>4867</v>
      </c>
      <c r="R229" s="73" t="s">
        <v>95</v>
      </c>
      <c r="S229" s="8">
        <v>38854</v>
      </c>
    </row>
    <row r="230" spans="1:19" ht="24.95" customHeight="1" x14ac:dyDescent="0.25">
      <c r="A230" s="6">
        <v>200</v>
      </c>
      <c r="B230" s="96" t="s">
        <v>298</v>
      </c>
      <c r="C230" s="80">
        <v>1966</v>
      </c>
      <c r="D230" s="1"/>
      <c r="E230" s="80" t="s">
        <v>89</v>
      </c>
      <c r="F230" s="1">
        <v>5</v>
      </c>
      <c r="G230" s="1">
        <v>4</v>
      </c>
      <c r="H230" s="21">
        <v>4160.3999999999996</v>
      </c>
      <c r="I230" s="21">
        <v>3107.4</v>
      </c>
      <c r="J230" s="22">
        <v>143</v>
      </c>
      <c r="K230" s="21">
        <f>'прил 2'!C225</f>
        <v>11695935.380000001</v>
      </c>
      <c r="L230" s="21">
        <v>0</v>
      </c>
      <c r="M230" s="21">
        <v>0</v>
      </c>
      <c r="N230" s="21">
        <v>0</v>
      </c>
      <c r="O230" s="21">
        <f t="shared" si="70"/>
        <v>11695935.380000001</v>
      </c>
      <c r="P230" s="21">
        <f t="shared" si="69"/>
        <v>3763.8975928428913</v>
      </c>
      <c r="Q230" s="21">
        <v>6749</v>
      </c>
      <c r="R230" s="73" t="s">
        <v>95</v>
      </c>
      <c r="S230" s="8">
        <v>38746</v>
      </c>
    </row>
    <row r="231" spans="1:19" ht="24.95" customHeight="1" x14ac:dyDescent="0.25">
      <c r="A231" s="6">
        <v>201</v>
      </c>
      <c r="B231" s="96" t="s">
        <v>299</v>
      </c>
      <c r="C231" s="80">
        <v>1963</v>
      </c>
      <c r="D231" s="1">
        <v>2019</v>
      </c>
      <c r="E231" s="80" t="s">
        <v>89</v>
      </c>
      <c r="F231" s="1">
        <v>5</v>
      </c>
      <c r="G231" s="1">
        <v>4</v>
      </c>
      <c r="H231" s="21">
        <v>4633.8</v>
      </c>
      <c r="I231" s="21">
        <v>3169.2</v>
      </c>
      <c r="J231" s="22">
        <v>234</v>
      </c>
      <c r="K231" s="21">
        <f>'прил 2'!C226</f>
        <v>2001757</v>
      </c>
      <c r="L231" s="21">
        <v>0</v>
      </c>
      <c r="M231" s="21">
        <v>0</v>
      </c>
      <c r="N231" s="21">
        <v>0</v>
      </c>
      <c r="O231" s="21">
        <f t="shared" si="70"/>
        <v>2001757</v>
      </c>
      <c r="P231" s="21">
        <f t="shared" si="69"/>
        <v>631.62848668433674</v>
      </c>
      <c r="Q231" s="21">
        <v>6224</v>
      </c>
      <c r="R231" s="73" t="s">
        <v>95</v>
      </c>
      <c r="S231" s="8">
        <v>42040</v>
      </c>
    </row>
    <row r="232" spans="1:19" ht="24.95" customHeight="1" x14ac:dyDescent="0.25">
      <c r="A232" s="6">
        <v>202</v>
      </c>
      <c r="B232" s="96" t="s">
        <v>300</v>
      </c>
      <c r="C232" s="80">
        <v>1985</v>
      </c>
      <c r="D232" s="1"/>
      <c r="E232" s="80" t="s">
        <v>89</v>
      </c>
      <c r="F232" s="1">
        <v>3</v>
      </c>
      <c r="G232" s="1">
        <v>2</v>
      </c>
      <c r="H232" s="21">
        <v>1304.82</v>
      </c>
      <c r="I232" s="21">
        <v>1186.2</v>
      </c>
      <c r="J232" s="22">
        <v>58</v>
      </c>
      <c r="K232" s="21">
        <f>'прил 2'!C227</f>
        <v>7060752.7699999996</v>
      </c>
      <c r="L232" s="21">
        <v>0</v>
      </c>
      <c r="M232" s="21">
        <v>0</v>
      </c>
      <c r="N232" s="21">
        <v>0</v>
      </c>
      <c r="O232" s="21">
        <f t="shared" si="70"/>
        <v>7060752.7699999996</v>
      </c>
      <c r="P232" s="21">
        <f t="shared" si="69"/>
        <v>5952.4133957174163</v>
      </c>
      <c r="Q232" s="21">
        <v>7566</v>
      </c>
      <c r="R232" s="73" t="s">
        <v>95</v>
      </c>
      <c r="S232" s="74">
        <v>36856</v>
      </c>
    </row>
    <row r="233" spans="1:19" ht="24.95" customHeight="1" x14ac:dyDescent="0.25">
      <c r="A233" s="6">
        <v>203</v>
      </c>
      <c r="B233" s="96" t="s">
        <v>301</v>
      </c>
      <c r="C233" s="80">
        <v>1999</v>
      </c>
      <c r="D233" s="1"/>
      <c r="E233" s="1" t="s">
        <v>90</v>
      </c>
      <c r="F233" s="1">
        <v>10</v>
      </c>
      <c r="G233" s="1">
        <v>3</v>
      </c>
      <c r="H233" s="21">
        <v>8448.9</v>
      </c>
      <c r="I233" s="21">
        <v>6946</v>
      </c>
      <c r="J233" s="22">
        <v>227</v>
      </c>
      <c r="K233" s="21">
        <f>'прил 2'!C228</f>
        <v>4030113.4</v>
      </c>
      <c r="L233" s="21">
        <v>0</v>
      </c>
      <c r="M233" s="21">
        <v>0</v>
      </c>
      <c r="N233" s="21">
        <v>0</v>
      </c>
      <c r="O233" s="21">
        <f t="shared" si="70"/>
        <v>4030113.4</v>
      </c>
      <c r="P233" s="21">
        <f t="shared" si="69"/>
        <v>580.20636337460405</v>
      </c>
      <c r="Q233" s="21">
        <v>7919</v>
      </c>
      <c r="R233" s="73" t="s">
        <v>95</v>
      </c>
      <c r="S233" s="74">
        <v>40951</v>
      </c>
    </row>
    <row r="234" spans="1:19" ht="24.95" customHeight="1" x14ac:dyDescent="0.25">
      <c r="A234" s="6">
        <v>204</v>
      </c>
      <c r="B234" s="96" t="s">
        <v>302</v>
      </c>
      <c r="C234" s="80">
        <v>1978</v>
      </c>
      <c r="D234" s="1"/>
      <c r="E234" s="1" t="s">
        <v>90</v>
      </c>
      <c r="F234" s="1">
        <v>5</v>
      </c>
      <c r="G234" s="1">
        <v>6</v>
      </c>
      <c r="H234" s="21">
        <v>4814.38</v>
      </c>
      <c r="I234" s="21">
        <v>3999.9</v>
      </c>
      <c r="J234" s="22">
        <v>253</v>
      </c>
      <c r="K234" s="21">
        <f>'прил 2'!C229</f>
        <v>2368181</v>
      </c>
      <c r="L234" s="21">
        <v>0</v>
      </c>
      <c r="M234" s="21">
        <v>0</v>
      </c>
      <c r="N234" s="21">
        <v>0</v>
      </c>
      <c r="O234" s="21">
        <f t="shared" si="70"/>
        <v>2368181</v>
      </c>
      <c r="P234" s="21">
        <f t="shared" si="69"/>
        <v>592.06005150128749</v>
      </c>
      <c r="Q234" s="21">
        <v>4867</v>
      </c>
      <c r="R234" s="73" t="s">
        <v>95</v>
      </c>
      <c r="S234" s="74">
        <v>36679</v>
      </c>
    </row>
    <row r="235" spans="1:19" ht="24.95" customHeight="1" x14ac:dyDescent="0.25">
      <c r="A235" s="6">
        <v>205</v>
      </c>
      <c r="B235" s="96" t="s">
        <v>303</v>
      </c>
      <c r="C235" s="80">
        <v>1985</v>
      </c>
      <c r="D235" s="1">
        <v>2017</v>
      </c>
      <c r="E235" s="80" t="s">
        <v>89</v>
      </c>
      <c r="F235" s="1">
        <v>16</v>
      </c>
      <c r="G235" s="1">
        <v>1</v>
      </c>
      <c r="H235" s="21">
        <v>10520.29</v>
      </c>
      <c r="I235" s="21">
        <v>9576.81</v>
      </c>
      <c r="J235" s="22">
        <v>299</v>
      </c>
      <c r="K235" s="21">
        <f>'прил 2'!C230</f>
        <v>3830000</v>
      </c>
      <c r="L235" s="21">
        <v>0</v>
      </c>
      <c r="M235" s="21">
        <v>0</v>
      </c>
      <c r="N235" s="21">
        <v>0</v>
      </c>
      <c r="O235" s="21">
        <f t="shared" si="70"/>
        <v>3830000</v>
      </c>
      <c r="P235" s="21">
        <f t="shared" si="69"/>
        <v>399.92440071380764</v>
      </c>
      <c r="Q235" s="21">
        <v>1113.71546162031</v>
      </c>
      <c r="R235" s="73" t="s">
        <v>95</v>
      </c>
      <c r="S235" s="74">
        <v>38830</v>
      </c>
    </row>
    <row r="236" spans="1:19" ht="24.95" customHeight="1" x14ac:dyDescent="0.25">
      <c r="A236" s="6">
        <v>206</v>
      </c>
      <c r="B236" s="96" t="s">
        <v>304</v>
      </c>
      <c r="C236" s="80">
        <v>1992</v>
      </c>
      <c r="D236" s="1"/>
      <c r="E236" s="1" t="s">
        <v>90</v>
      </c>
      <c r="F236" s="1">
        <v>10</v>
      </c>
      <c r="G236" s="1">
        <v>3</v>
      </c>
      <c r="H236" s="21">
        <v>8503.2999999999993</v>
      </c>
      <c r="I236" s="21">
        <v>6843.67</v>
      </c>
      <c r="J236" s="22">
        <v>360</v>
      </c>
      <c r="K236" s="21">
        <f>'прил 2'!C231</f>
        <v>3192208</v>
      </c>
      <c r="L236" s="21">
        <v>0</v>
      </c>
      <c r="M236" s="21">
        <v>0</v>
      </c>
      <c r="N236" s="21">
        <v>0</v>
      </c>
      <c r="O236" s="21">
        <f t="shared" si="70"/>
        <v>3192208</v>
      </c>
      <c r="P236" s="21">
        <f t="shared" si="69"/>
        <v>466.44680412702542</v>
      </c>
      <c r="Q236" s="21">
        <v>10680</v>
      </c>
      <c r="R236" s="73" t="s">
        <v>95</v>
      </c>
      <c r="S236" s="74">
        <v>40472</v>
      </c>
    </row>
    <row r="237" spans="1:19" ht="24.95" customHeight="1" x14ac:dyDescent="0.25">
      <c r="A237" s="6">
        <v>207</v>
      </c>
      <c r="B237" s="96" t="s">
        <v>305</v>
      </c>
      <c r="C237" s="80">
        <v>1993</v>
      </c>
      <c r="D237" s="1"/>
      <c r="E237" s="1" t="s">
        <v>90</v>
      </c>
      <c r="F237" s="1">
        <v>14</v>
      </c>
      <c r="G237" s="1">
        <v>1</v>
      </c>
      <c r="H237" s="21">
        <v>4638.7</v>
      </c>
      <c r="I237" s="21">
        <v>4234.2</v>
      </c>
      <c r="J237" s="22">
        <v>255</v>
      </c>
      <c r="K237" s="21">
        <f>'прил 2'!C232</f>
        <v>701329.2</v>
      </c>
      <c r="L237" s="21">
        <v>0</v>
      </c>
      <c r="M237" s="21">
        <v>0</v>
      </c>
      <c r="N237" s="21">
        <v>0</v>
      </c>
      <c r="O237" s="21">
        <f t="shared" si="70"/>
        <v>701329.2</v>
      </c>
      <c r="P237" s="21">
        <f t="shared" si="69"/>
        <v>165.63440555476831</v>
      </c>
      <c r="Q237" s="21">
        <v>1091</v>
      </c>
      <c r="R237" s="73" t="s">
        <v>95</v>
      </c>
      <c r="S237" s="74">
        <v>36859</v>
      </c>
    </row>
    <row r="238" spans="1:19" ht="24.95" customHeight="1" x14ac:dyDescent="0.25">
      <c r="A238" s="6">
        <v>208</v>
      </c>
      <c r="B238" s="96" t="s">
        <v>306</v>
      </c>
      <c r="C238" s="80">
        <v>1994</v>
      </c>
      <c r="D238" s="1"/>
      <c r="E238" s="1" t="s">
        <v>90</v>
      </c>
      <c r="F238" s="1">
        <v>9</v>
      </c>
      <c r="G238" s="1">
        <v>1</v>
      </c>
      <c r="H238" s="21">
        <v>6136.2</v>
      </c>
      <c r="I238" s="21">
        <v>4077.4</v>
      </c>
      <c r="J238" s="22">
        <v>223</v>
      </c>
      <c r="K238" s="21">
        <f>'прил 2'!C233</f>
        <v>2813000</v>
      </c>
      <c r="L238" s="21">
        <v>0</v>
      </c>
      <c r="M238" s="21">
        <v>0</v>
      </c>
      <c r="N238" s="21">
        <v>0</v>
      </c>
      <c r="O238" s="21">
        <f t="shared" si="70"/>
        <v>2813000</v>
      </c>
      <c r="P238" s="21">
        <f t="shared" si="69"/>
        <v>689.90042674253198</v>
      </c>
      <c r="Q238" s="21">
        <v>9676</v>
      </c>
      <c r="R238" s="73" t="s">
        <v>95</v>
      </c>
      <c r="S238" s="74">
        <v>41979</v>
      </c>
    </row>
    <row r="239" spans="1:19" ht="24.95" customHeight="1" x14ac:dyDescent="0.25">
      <c r="A239" s="6">
        <v>209</v>
      </c>
      <c r="B239" s="96" t="s">
        <v>307</v>
      </c>
      <c r="C239" s="80">
        <v>2006</v>
      </c>
      <c r="D239" s="1"/>
      <c r="E239" s="1" t="s">
        <v>90</v>
      </c>
      <c r="F239" s="1">
        <v>10</v>
      </c>
      <c r="G239" s="1">
        <v>4</v>
      </c>
      <c r="H239" s="21">
        <v>9304.7000000000007</v>
      </c>
      <c r="I239" s="21">
        <v>7520.79</v>
      </c>
      <c r="J239" s="22">
        <v>479</v>
      </c>
      <c r="K239" s="21">
        <f>'прил 2'!C234</f>
        <v>2383497.6</v>
      </c>
      <c r="L239" s="21">
        <v>0</v>
      </c>
      <c r="M239" s="21">
        <v>0</v>
      </c>
      <c r="N239" s="21">
        <v>0</v>
      </c>
      <c r="O239" s="21">
        <f t="shared" si="70"/>
        <v>2383497.6</v>
      </c>
      <c r="P239" s="21">
        <f t="shared" si="69"/>
        <v>316.92117450427418</v>
      </c>
      <c r="Q239" s="21">
        <v>4129</v>
      </c>
      <c r="R239" s="73" t="s">
        <v>95</v>
      </c>
      <c r="S239" s="74">
        <v>40718</v>
      </c>
    </row>
    <row r="240" spans="1:19" ht="24.95" customHeight="1" x14ac:dyDescent="0.25">
      <c r="A240" s="6">
        <v>210</v>
      </c>
      <c r="B240" s="96" t="s">
        <v>308</v>
      </c>
      <c r="C240" s="80">
        <v>2011</v>
      </c>
      <c r="D240" s="1"/>
      <c r="E240" s="1" t="s">
        <v>90</v>
      </c>
      <c r="F240" s="1">
        <v>10</v>
      </c>
      <c r="G240" s="1">
        <v>2</v>
      </c>
      <c r="H240" s="21">
        <v>6923.7</v>
      </c>
      <c r="I240" s="21">
        <v>4849.63</v>
      </c>
      <c r="J240" s="22">
        <v>211</v>
      </c>
      <c r="K240" s="21">
        <f>'прил 2'!C235</f>
        <v>354073</v>
      </c>
      <c r="L240" s="21">
        <v>0</v>
      </c>
      <c r="M240" s="21">
        <v>0</v>
      </c>
      <c r="N240" s="21">
        <v>0</v>
      </c>
      <c r="O240" s="21">
        <f t="shared" si="70"/>
        <v>354073</v>
      </c>
      <c r="P240" s="21">
        <f t="shared" si="69"/>
        <v>73.010312126904523</v>
      </c>
      <c r="Q240" s="21">
        <v>6228</v>
      </c>
      <c r="R240" s="73" t="s">
        <v>95</v>
      </c>
      <c r="S240" s="74">
        <v>37846</v>
      </c>
    </row>
    <row r="241" spans="1:19" ht="24.95" customHeight="1" x14ac:dyDescent="0.25">
      <c r="A241" s="6">
        <v>211</v>
      </c>
      <c r="B241" s="96" t="s">
        <v>309</v>
      </c>
      <c r="C241" s="80">
        <v>1999</v>
      </c>
      <c r="D241" s="1">
        <v>2017</v>
      </c>
      <c r="E241" s="80" t="s">
        <v>89</v>
      </c>
      <c r="F241" s="1">
        <v>13</v>
      </c>
      <c r="G241" s="1">
        <v>1</v>
      </c>
      <c r="H241" s="21">
        <v>5265.3</v>
      </c>
      <c r="I241" s="21">
        <v>4186.93</v>
      </c>
      <c r="J241" s="22">
        <v>213</v>
      </c>
      <c r="K241" s="21">
        <f>'прил 2'!C236</f>
        <v>179900</v>
      </c>
      <c r="L241" s="21">
        <v>0</v>
      </c>
      <c r="M241" s="21">
        <v>0</v>
      </c>
      <c r="N241" s="21">
        <v>0</v>
      </c>
      <c r="O241" s="21">
        <f t="shared" si="70"/>
        <v>179900</v>
      </c>
      <c r="P241" s="21">
        <f t="shared" si="69"/>
        <v>42.967042678048116</v>
      </c>
      <c r="Q241" s="21">
        <v>6228</v>
      </c>
      <c r="R241" s="73" t="s">
        <v>95</v>
      </c>
      <c r="S241" s="74">
        <v>42209</v>
      </c>
    </row>
    <row r="242" spans="1:19" ht="24.95" customHeight="1" x14ac:dyDescent="0.25">
      <c r="A242" s="6">
        <v>212</v>
      </c>
      <c r="B242" s="96" t="s">
        <v>310</v>
      </c>
      <c r="C242" s="80">
        <v>2015</v>
      </c>
      <c r="D242" s="1"/>
      <c r="E242" s="1" t="s">
        <v>90</v>
      </c>
      <c r="F242" s="1">
        <v>19</v>
      </c>
      <c r="G242" s="1">
        <v>1</v>
      </c>
      <c r="H242" s="21">
        <v>8848.9</v>
      </c>
      <c r="I242" s="21">
        <v>7964.01</v>
      </c>
      <c r="J242" s="22">
        <v>180</v>
      </c>
      <c r="K242" s="21">
        <f>'прил 2'!C237</f>
        <v>240038</v>
      </c>
      <c r="L242" s="21">
        <v>0</v>
      </c>
      <c r="M242" s="21">
        <v>0</v>
      </c>
      <c r="N242" s="21">
        <v>0</v>
      </c>
      <c r="O242" s="21">
        <f t="shared" si="70"/>
        <v>240038</v>
      </c>
      <c r="P242" s="21">
        <f t="shared" si="69"/>
        <v>30.140343871994133</v>
      </c>
      <c r="Q242" s="21">
        <v>885.90848077789951</v>
      </c>
      <c r="R242" s="73" t="s">
        <v>95</v>
      </c>
      <c r="S242" s="74">
        <v>42721</v>
      </c>
    </row>
    <row r="243" spans="1:19" ht="24.95" customHeight="1" x14ac:dyDescent="0.25">
      <c r="A243" s="6">
        <v>213</v>
      </c>
      <c r="B243" s="96" t="s">
        <v>311</v>
      </c>
      <c r="C243" s="80">
        <v>1990</v>
      </c>
      <c r="D243" s="1">
        <v>2018</v>
      </c>
      <c r="E243" s="1" t="s">
        <v>90</v>
      </c>
      <c r="F243" s="1">
        <v>10</v>
      </c>
      <c r="G243" s="1">
        <v>5</v>
      </c>
      <c r="H243" s="21">
        <v>12839.64</v>
      </c>
      <c r="I243" s="21">
        <v>11672.45</v>
      </c>
      <c r="J243" s="22">
        <v>579</v>
      </c>
      <c r="K243" s="21">
        <f>'прил 2'!C238</f>
        <v>5998000</v>
      </c>
      <c r="L243" s="21">
        <v>0</v>
      </c>
      <c r="M243" s="21">
        <v>0</v>
      </c>
      <c r="N243" s="21">
        <v>0</v>
      </c>
      <c r="O243" s="21">
        <f t="shared" si="70"/>
        <v>5998000</v>
      </c>
      <c r="P243" s="21">
        <f t="shared" si="69"/>
        <v>513.85955819043988</v>
      </c>
      <c r="Q243" s="21">
        <v>3825</v>
      </c>
      <c r="R243" s="73" t="s">
        <v>95</v>
      </c>
      <c r="S243" s="74">
        <v>36883</v>
      </c>
    </row>
    <row r="244" spans="1:19" ht="24.95" customHeight="1" x14ac:dyDescent="0.25">
      <c r="A244" s="6">
        <v>214</v>
      </c>
      <c r="B244" s="96" t="s">
        <v>312</v>
      </c>
      <c r="C244" s="80">
        <v>1993</v>
      </c>
      <c r="D244" s="1">
        <v>2019</v>
      </c>
      <c r="E244" s="1" t="s">
        <v>90</v>
      </c>
      <c r="F244" s="1">
        <v>10</v>
      </c>
      <c r="G244" s="1">
        <v>4</v>
      </c>
      <c r="H244" s="21">
        <v>10765</v>
      </c>
      <c r="I244" s="21">
        <v>9083.7999999999993</v>
      </c>
      <c r="J244" s="22">
        <v>406</v>
      </c>
      <c r="K244" s="21">
        <f>'прил 2'!C239</f>
        <v>5262180</v>
      </c>
      <c r="L244" s="21">
        <v>0</v>
      </c>
      <c r="M244" s="21">
        <v>0</v>
      </c>
      <c r="N244" s="21">
        <v>0</v>
      </c>
      <c r="O244" s="21">
        <f t="shared" si="70"/>
        <v>5262180</v>
      </c>
      <c r="P244" s="21">
        <f t="shared" si="69"/>
        <v>579.29280697505453</v>
      </c>
      <c r="Q244" s="21">
        <v>8923</v>
      </c>
      <c r="R244" s="73" t="s">
        <v>95</v>
      </c>
      <c r="S244" s="74">
        <v>40953</v>
      </c>
    </row>
    <row r="245" spans="1:19" ht="24.95" customHeight="1" x14ac:dyDescent="0.25">
      <c r="A245" s="6">
        <v>215</v>
      </c>
      <c r="B245" s="96" t="s">
        <v>313</v>
      </c>
      <c r="C245" s="80">
        <v>2006</v>
      </c>
      <c r="D245" s="1">
        <v>2018</v>
      </c>
      <c r="E245" s="80" t="s">
        <v>89</v>
      </c>
      <c r="F245" s="1">
        <v>17</v>
      </c>
      <c r="G245" s="1">
        <v>1</v>
      </c>
      <c r="H245" s="21">
        <v>8580.5</v>
      </c>
      <c r="I245" s="21">
        <v>6074.37</v>
      </c>
      <c r="J245" s="22">
        <v>228</v>
      </c>
      <c r="K245" s="21">
        <f>'прил 2'!C240</f>
        <v>2497682.61</v>
      </c>
      <c r="L245" s="21">
        <v>0</v>
      </c>
      <c r="M245" s="21">
        <v>0</v>
      </c>
      <c r="N245" s="21">
        <v>0</v>
      </c>
      <c r="O245" s="21">
        <f t="shared" si="70"/>
        <v>2497682.61</v>
      </c>
      <c r="P245" s="21">
        <f t="shared" si="69"/>
        <v>411.18381165454196</v>
      </c>
      <c r="Q245" s="21">
        <v>4129</v>
      </c>
      <c r="R245" s="73" t="s">
        <v>95</v>
      </c>
      <c r="S245" s="74">
        <v>40380</v>
      </c>
    </row>
    <row r="246" spans="1:19" ht="24.95" customHeight="1" x14ac:dyDescent="0.25">
      <c r="A246" s="6">
        <v>216</v>
      </c>
      <c r="B246" s="96" t="s">
        <v>314</v>
      </c>
      <c r="C246" s="80">
        <v>2003</v>
      </c>
      <c r="D246" s="1"/>
      <c r="E246" s="1" t="s">
        <v>90</v>
      </c>
      <c r="F246" s="1">
        <v>10</v>
      </c>
      <c r="G246" s="1">
        <v>2</v>
      </c>
      <c r="H246" s="21">
        <v>7738.6</v>
      </c>
      <c r="I246" s="21">
        <v>6171.3</v>
      </c>
      <c r="J246" s="22">
        <v>201</v>
      </c>
      <c r="K246" s="21">
        <f>'прил 2'!C241</f>
        <v>1621659.8</v>
      </c>
      <c r="L246" s="21">
        <v>0</v>
      </c>
      <c r="M246" s="21">
        <v>0</v>
      </c>
      <c r="N246" s="21">
        <v>0</v>
      </c>
      <c r="O246" s="21">
        <f t="shared" si="70"/>
        <v>1621659.8</v>
      </c>
      <c r="P246" s="21">
        <f t="shared" si="69"/>
        <v>262.77442354123116</v>
      </c>
      <c r="Q246" s="21">
        <v>4129</v>
      </c>
      <c r="R246" s="73" t="s">
        <v>95</v>
      </c>
      <c r="S246" s="74">
        <v>40802</v>
      </c>
    </row>
    <row r="247" spans="1:19" ht="24.95" customHeight="1" x14ac:dyDescent="0.25">
      <c r="A247" s="6">
        <v>217</v>
      </c>
      <c r="B247" s="96" t="s">
        <v>315</v>
      </c>
      <c r="C247" s="80">
        <v>1990</v>
      </c>
      <c r="D247" s="1">
        <v>2017</v>
      </c>
      <c r="E247" s="1" t="s">
        <v>90</v>
      </c>
      <c r="F247" s="1">
        <v>10</v>
      </c>
      <c r="G247" s="1">
        <v>6</v>
      </c>
      <c r="H247" s="21">
        <v>14079.7</v>
      </c>
      <c r="I247" s="21">
        <v>14052.43</v>
      </c>
      <c r="J247" s="22">
        <v>722</v>
      </c>
      <c r="K247" s="21">
        <f>'прил 2'!C242</f>
        <v>8778700.4900000002</v>
      </c>
      <c r="L247" s="21">
        <v>0</v>
      </c>
      <c r="M247" s="21">
        <v>0</v>
      </c>
      <c r="N247" s="21">
        <v>0</v>
      </c>
      <c r="O247" s="21">
        <f t="shared" si="70"/>
        <v>8778700.4900000002</v>
      </c>
      <c r="P247" s="21">
        <f t="shared" si="69"/>
        <v>624.71049419922394</v>
      </c>
      <c r="Q247" s="21">
        <v>15900</v>
      </c>
      <c r="R247" s="73" t="s">
        <v>95</v>
      </c>
      <c r="S247" s="74">
        <v>41493</v>
      </c>
    </row>
    <row r="248" spans="1:19" ht="24.95" customHeight="1" x14ac:dyDescent="0.25">
      <c r="A248" s="6">
        <v>218</v>
      </c>
      <c r="B248" s="96" t="s">
        <v>316</v>
      </c>
      <c r="C248" s="80">
        <v>1985</v>
      </c>
      <c r="D248" s="1"/>
      <c r="E248" s="1" t="s">
        <v>90</v>
      </c>
      <c r="F248" s="1">
        <v>5</v>
      </c>
      <c r="G248" s="1">
        <v>3</v>
      </c>
      <c r="H248" s="21">
        <v>3170</v>
      </c>
      <c r="I248" s="21">
        <v>3127.7</v>
      </c>
      <c r="J248" s="22">
        <v>201</v>
      </c>
      <c r="K248" s="21">
        <f>'прил 2'!C243</f>
        <v>704274.32</v>
      </c>
      <c r="L248" s="21">
        <v>0</v>
      </c>
      <c r="M248" s="21">
        <v>0</v>
      </c>
      <c r="N248" s="21">
        <v>0</v>
      </c>
      <c r="O248" s="21">
        <f t="shared" si="70"/>
        <v>704274.32</v>
      </c>
      <c r="P248" s="21">
        <f t="shared" si="69"/>
        <v>225.17323272692394</v>
      </c>
      <c r="Q248" s="21">
        <v>6224</v>
      </c>
      <c r="R248" s="73" t="s">
        <v>95</v>
      </c>
      <c r="S248" s="74">
        <v>36746</v>
      </c>
    </row>
    <row r="249" spans="1:19" ht="24.95" customHeight="1" x14ac:dyDescent="0.25">
      <c r="A249" s="6">
        <v>219</v>
      </c>
      <c r="B249" s="96" t="s">
        <v>317</v>
      </c>
      <c r="C249" s="80">
        <v>1996</v>
      </c>
      <c r="D249" s="1">
        <v>2019</v>
      </c>
      <c r="E249" s="80" t="s">
        <v>89</v>
      </c>
      <c r="F249" s="1">
        <v>14</v>
      </c>
      <c r="G249" s="1">
        <v>2</v>
      </c>
      <c r="H249" s="21">
        <v>10413.299999999999</v>
      </c>
      <c r="I249" s="21">
        <v>6765.5</v>
      </c>
      <c r="J249" s="22">
        <v>251</v>
      </c>
      <c r="K249" s="21">
        <f>'прил 2'!C244</f>
        <v>2724149.03</v>
      </c>
      <c r="L249" s="21">
        <v>0</v>
      </c>
      <c r="M249" s="21">
        <v>0</v>
      </c>
      <c r="N249" s="21">
        <v>0</v>
      </c>
      <c r="O249" s="21">
        <f t="shared" si="70"/>
        <v>2724149.03</v>
      </c>
      <c r="P249" s="21">
        <f t="shared" si="69"/>
        <v>402.65302342768456</v>
      </c>
      <c r="Q249" s="21">
        <v>1691</v>
      </c>
      <c r="R249" s="73" t="s">
        <v>95</v>
      </c>
      <c r="S249" s="74">
        <v>42042</v>
      </c>
    </row>
    <row r="250" spans="1:19" ht="24.95" customHeight="1" x14ac:dyDescent="0.25">
      <c r="A250" s="6">
        <v>220</v>
      </c>
      <c r="B250" s="96" t="s">
        <v>318</v>
      </c>
      <c r="C250" s="80">
        <v>1998</v>
      </c>
      <c r="D250" s="1"/>
      <c r="E250" s="80" t="s">
        <v>89</v>
      </c>
      <c r="F250" s="1">
        <v>10</v>
      </c>
      <c r="G250" s="1">
        <v>2</v>
      </c>
      <c r="H250" s="21">
        <v>3897.63</v>
      </c>
      <c r="I250" s="21">
        <v>3686.6</v>
      </c>
      <c r="J250" s="22">
        <v>52</v>
      </c>
      <c r="K250" s="21">
        <f>'прил 2'!C245</f>
        <v>2466021.21</v>
      </c>
      <c r="L250" s="21">
        <v>0</v>
      </c>
      <c r="M250" s="21">
        <v>0</v>
      </c>
      <c r="N250" s="21">
        <v>0</v>
      </c>
      <c r="O250" s="21">
        <f t="shared" si="70"/>
        <v>2466021.21</v>
      </c>
      <c r="P250" s="21">
        <f t="shared" si="69"/>
        <v>668.91477513155758</v>
      </c>
      <c r="Q250" s="21">
        <v>12452</v>
      </c>
      <c r="R250" s="73" t="s">
        <v>95</v>
      </c>
      <c r="S250" s="74">
        <v>38673</v>
      </c>
    </row>
    <row r="251" spans="1:19" ht="24.95" customHeight="1" x14ac:dyDescent="0.25">
      <c r="A251" s="90" t="s">
        <v>32</v>
      </c>
      <c r="B251" s="96"/>
      <c r="C251" s="80" t="s">
        <v>56</v>
      </c>
      <c r="D251" s="24" t="s">
        <v>56</v>
      </c>
      <c r="E251" s="24" t="s">
        <v>56</v>
      </c>
      <c r="F251" s="24" t="s">
        <v>56</v>
      </c>
      <c r="G251" s="24" t="s">
        <v>56</v>
      </c>
      <c r="H251" s="26">
        <f>SUM(H252:H258)</f>
        <v>15925.24</v>
      </c>
      <c r="I251" s="26">
        <f t="shared" ref="I251:K251" si="71">SUM(I252:I258)</f>
        <v>13266.71</v>
      </c>
      <c r="J251" s="72">
        <f t="shared" si="71"/>
        <v>680</v>
      </c>
      <c r="K251" s="26">
        <f t="shared" si="71"/>
        <v>52900858.249999993</v>
      </c>
      <c r="L251" s="26">
        <f t="shared" ref="L251" si="72">SUM(L252:L258)</f>
        <v>0</v>
      </c>
      <c r="M251" s="26">
        <f t="shared" ref="M251" si="73">SUM(M252:M258)</f>
        <v>0</v>
      </c>
      <c r="N251" s="26">
        <f t="shared" ref="N251" si="74">SUM(N252:N258)</f>
        <v>0</v>
      </c>
      <c r="O251" s="26">
        <f t="shared" ref="O251" si="75">SUM(O252:O258)</f>
        <v>52900858.249999993</v>
      </c>
      <c r="P251" s="26">
        <f t="shared" si="69"/>
        <v>3987.4888536796234</v>
      </c>
      <c r="Q251" s="26">
        <f>MAX(Q252:Q258)</f>
        <v>33145.07</v>
      </c>
      <c r="R251" s="24" t="s">
        <v>56</v>
      </c>
      <c r="S251" s="43" t="s">
        <v>56</v>
      </c>
    </row>
    <row r="252" spans="1:19" ht="24.95" customHeight="1" x14ac:dyDescent="0.25">
      <c r="A252" s="6">
        <v>221</v>
      </c>
      <c r="B252" s="96" t="s">
        <v>319</v>
      </c>
      <c r="C252" s="80">
        <v>1976</v>
      </c>
      <c r="D252" s="1"/>
      <c r="E252" s="1" t="s">
        <v>90</v>
      </c>
      <c r="F252" s="1">
        <v>2</v>
      </c>
      <c r="G252" s="1">
        <v>1</v>
      </c>
      <c r="H252" s="21">
        <v>805.8</v>
      </c>
      <c r="I252" s="21">
        <v>640.79999999999995</v>
      </c>
      <c r="J252" s="22">
        <v>35</v>
      </c>
      <c r="K252" s="21">
        <f>'прил 2'!C247</f>
        <v>18159852.91</v>
      </c>
      <c r="L252" s="21">
        <v>0</v>
      </c>
      <c r="M252" s="21">
        <v>0</v>
      </c>
      <c r="N252" s="21">
        <v>0</v>
      </c>
      <c r="O252" s="21">
        <f t="shared" si="70"/>
        <v>18159852.91</v>
      </c>
      <c r="P252" s="21">
        <f t="shared" si="69"/>
        <v>28339.345989388268</v>
      </c>
      <c r="Q252" s="21">
        <v>33145.07</v>
      </c>
      <c r="R252" s="73" t="s">
        <v>95</v>
      </c>
      <c r="S252" s="8">
        <v>42876</v>
      </c>
    </row>
    <row r="253" spans="1:19" ht="24.95" customHeight="1" x14ac:dyDescent="0.25">
      <c r="A253" s="6">
        <v>222</v>
      </c>
      <c r="B253" s="96" t="s">
        <v>320</v>
      </c>
      <c r="C253" s="80">
        <v>1976</v>
      </c>
      <c r="D253" s="1"/>
      <c r="E253" s="1" t="s">
        <v>90</v>
      </c>
      <c r="F253" s="1">
        <v>2</v>
      </c>
      <c r="G253" s="1">
        <v>1</v>
      </c>
      <c r="H253" s="21">
        <v>886.4</v>
      </c>
      <c r="I253" s="21">
        <v>626.1</v>
      </c>
      <c r="J253" s="22">
        <v>34</v>
      </c>
      <c r="K253" s="21">
        <f>'прил 2'!C248</f>
        <v>7388812.0799999991</v>
      </c>
      <c r="L253" s="21">
        <v>0</v>
      </c>
      <c r="M253" s="21">
        <v>0</v>
      </c>
      <c r="N253" s="21">
        <v>0</v>
      </c>
      <c r="O253" s="21">
        <f t="shared" si="70"/>
        <v>7388812.0799999991</v>
      </c>
      <c r="P253" s="21">
        <f t="shared" si="69"/>
        <v>11801.328988979394</v>
      </c>
      <c r="Q253" s="21">
        <v>13786.07</v>
      </c>
      <c r="R253" s="73" t="s">
        <v>95</v>
      </c>
      <c r="S253" s="8">
        <v>42877</v>
      </c>
    </row>
    <row r="254" spans="1:19" ht="24.95" customHeight="1" x14ac:dyDescent="0.25">
      <c r="A254" s="6">
        <v>223</v>
      </c>
      <c r="B254" s="96" t="s">
        <v>321</v>
      </c>
      <c r="C254" s="80">
        <v>1990</v>
      </c>
      <c r="D254" s="1"/>
      <c r="E254" s="1" t="s">
        <v>90</v>
      </c>
      <c r="F254" s="1">
        <v>3</v>
      </c>
      <c r="G254" s="1">
        <v>3</v>
      </c>
      <c r="H254" s="21">
        <v>2958.33</v>
      </c>
      <c r="I254" s="21">
        <v>1947.41</v>
      </c>
      <c r="J254" s="22">
        <v>98</v>
      </c>
      <c r="K254" s="21">
        <f>'прил 2'!C249</f>
        <v>8419836.3599999994</v>
      </c>
      <c r="L254" s="21">
        <v>0</v>
      </c>
      <c r="M254" s="21">
        <v>0</v>
      </c>
      <c r="N254" s="21">
        <v>0</v>
      </c>
      <c r="O254" s="21">
        <f t="shared" si="70"/>
        <v>8419836.3599999994</v>
      </c>
      <c r="P254" s="21">
        <f t="shared" si="69"/>
        <v>4323.6074375709268</v>
      </c>
      <c r="Q254" s="21">
        <v>7566</v>
      </c>
      <c r="R254" s="73" t="s">
        <v>95</v>
      </c>
      <c r="S254" s="8">
        <v>40335</v>
      </c>
    </row>
    <row r="255" spans="1:19" ht="24.95" customHeight="1" x14ac:dyDescent="0.25">
      <c r="A255" s="6">
        <v>224</v>
      </c>
      <c r="B255" s="96" t="s">
        <v>322</v>
      </c>
      <c r="C255" s="80">
        <v>1981</v>
      </c>
      <c r="D255" s="1"/>
      <c r="E255" s="80" t="s">
        <v>89</v>
      </c>
      <c r="F255" s="1">
        <v>3</v>
      </c>
      <c r="G255" s="1">
        <v>3</v>
      </c>
      <c r="H255" s="21">
        <v>1351.8</v>
      </c>
      <c r="I255" s="21">
        <v>1222.7</v>
      </c>
      <c r="J255" s="22">
        <v>75</v>
      </c>
      <c r="K255" s="21">
        <f>'прил 2'!C250</f>
        <v>8063840.9100000001</v>
      </c>
      <c r="L255" s="21">
        <v>0</v>
      </c>
      <c r="M255" s="21">
        <v>0</v>
      </c>
      <c r="N255" s="21">
        <v>0</v>
      </c>
      <c r="O255" s="21">
        <f t="shared" si="70"/>
        <v>8063840.9100000001</v>
      </c>
      <c r="P255" s="21">
        <f t="shared" si="69"/>
        <v>6595.1099288459964</v>
      </c>
      <c r="Q255" s="21">
        <v>12899.07</v>
      </c>
      <c r="R255" s="73" t="s">
        <v>95</v>
      </c>
      <c r="S255" s="8">
        <v>37893</v>
      </c>
    </row>
    <row r="256" spans="1:19" ht="24.95" customHeight="1" x14ac:dyDescent="0.25">
      <c r="A256" s="6">
        <v>225</v>
      </c>
      <c r="B256" s="96" t="s">
        <v>323</v>
      </c>
      <c r="C256" s="80">
        <v>1976</v>
      </c>
      <c r="D256" s="1"/>
      <c r="E256" s="1" t="s">
        <v>90</v>
      </c>
      <c r="F256" s="1">
        <v>5</v>
      </c>
      <c r="G256" s="1">
        <v>4</v>
      </c>
      <c r="H256" s="21">
        <v>5167.91</v>
      </c>
      <c r="I256" s="21">
        <v>4695.3999999999996</v>
      </c>
      <c r="J256" s="22">
        <v>242</v>
      </c>
      <c r="K256" s="21">
        <f>'прил 2'!C251</f>
        <v>8073449.6799999997</v>
      </c>
      <c r="L256" s="21">
        <v>0</v>
      </c>
      <c r="M256" s="21">
        <v>0</v>
      </c>
      <c r="N256" s="21">
        <v>0</v>
      </c>
      <c r="O256" s="21">
        <f t="shared" si="70"/>
        <v>8073449.6799999997</v>
      </c>
      <c r="P256" s="21">
        <f t="shared" si="69"/>
        <v>1719.4381053797333</v>
      </c>
      <c r="Q256" s="21">
        <v>6224</v>
      </c>
      <c r="R256" s="73" t="s">
        <v>95</v>
      </c>
      <c r="S256" s="8">
        <v>40239</v>
      </c>
    </row>
    <row r="257" spans="1:19" ht="24.95" customHeight="1" x14ac:dyDescent="0.25">
      <c r="A257" s="6">
        <v>226</v>
      </c>
      <c r="B257" s="96" t="s">
        <v>324</v>
      </c>
      <c r="C257" s="80">
        <v>1986</v>
      </c>
      <c r="D257" s="1"/>
      <c r="E257" s="1" t="s">
        <v>90</v>
      </c>
      <c r="F257" s="1">
        <v>3</v>
      </c>
      <c r="G257" s="1">
        <v>2</v>
      </c>
      <c r="H257" s="21">
        <v>1954.4</v>
      </c>
      <c r="I257" s="21">
        <v>1367.9</v>
      </c>
      <c r="J257" s="22">
        <v>66</v>
      </c>
      <c r="K257" s="21">
        <f>'прил 2'!C252</f>
        <v>998623.71</v>
      </c>
      <c r="L257" s="21">
        <v>0</v>
      </c>
      <c r="M257" s="21">
        <v>0</v>
      </c>
      <c r="N257" s="21">
        <v>0</v>
      </c>
      <c r="O257" s="21">
        <f t="shared" si="70"/>
        <v>998623.71</v>
      </c>
      <c r="P257" s="21">
        <f t="shared" si="69"/>
        <v>730.04145770889681</v>
      </c>
      <c r="Q257" s="21">
        <v>7566</v>
      </c>
      <c r="R257" s="73" t="s">
        <v>95</v>
      </c>
      <c r="S257" s="8">
        <v>40333</v>
      </c>
    </row>
    <row r="258" spans="1:19" ht="24.95" customHeight="1" x14ac:dyDescent="0.25">
      <c r="A258" s="6">
        <v>227</v>
      </c>
      <c r="B258" s="96" t="s">
        <v>325</v>
      </c>
      <c r="C258" s="80">
        <v>1986</v>
      </c>
      <c r="D258" s="1"/>
      <c r="E258" s="80" t="s">
        <v>89</v>
      </c>
      <c r="F258" s="1">
        <v>5</v>
      </c>
      <c r="G258" s="1">
        <v>3</v>
      </c>
      <c r="H258" s="21">
        <v>2800.6</v>
      </c>
      <c r="I258" s="21">
        <v>2766.4</v>
      </c>
      <c r="J258" s="22">
        <v>130</v>
      </c>
      <c r="K258" s="21">
        <f>'прил 2'!C253</f>
        <v>1796442.6</v>
      </c>
      <c r="L258" s="21">
        <v>0</v>
      </c>
      <c r="M258" s="21">
        <v>0</v>
      </c>
      <c r="N258" s="21">
        <v>0</v>
      </c>
      <c r="O258" s="21">
        <f t="shared" si="70"/>
        <v>1796442.6</v>
      </c>
      <c r="P258" s="21">
        <f t="shared" si="69"/>
        <v>649.37919317524586</v>
      </c>
      <c r="Q258" s="21">
        <v>4867</v>
      </c>
      <c r="R258" s="73" t="s">
        <v>95</v>
      </c>
      <c r="S258" s="8">
        <v>39584</v>
      </c>
    </row>
    <row r="259" spans="1:19" ht="24.95" customHeight="1" x14ac:dyDescent="0.25">
      <c r="A259" s="91" t="s">
        <v>33</v>
      </c>
      <c r="B259" s="96"/>
      <c r="C259" s="80" t="s">
        <v>56</v>
      </c>
      <c r="D259" s="24" t="s">
        <v>56</v>
      </c>
      <c r="E259" s="24" t="s">
        <v>56</v>
      </c>
      <c r="F259" s="24" t="s">
        <v>56</v>
      </c>
      <c r="G259" s="24" t="s">
        <v>56</v>
      </c>
      <c r="H259" s="26">
        <f>SUM(H260:H261)</f>
        <v>1583.63</v>
      </c>
      <c r="I259" s="26">
        <f t="shared" ref="I259:K259" si="76">SUM(I260:I261)</f>
        <v>1518.9</v>
      </c>
      <c r="J259" s="72">
        <f t="shared" si="76"/>
        <v>67</v>
      </c>
      <c r="K259" s="26">
        <f t="shared" si="76"/>
        <v>11302240.76</v>
      </c>
      <c r="L259" s="26">
        <f t="shared" ref="L259" si="77">SUM(L260:L261)</f>
        <v>0</v>
      </c>
      <c r="M259" s="26">
        <f t="shared" ref="M259" si="78">SUM(M260:M261)</f>
        <v>0</v>
      </c>
      <c r="N259" s="26">
        <f t="shared" ref="N259" si="79">SUM(N260:N261)</f>
        <v>0</v>
      </c>
      <c r="O259" s="26">
        <f t="shared" ref="O259" si="80">SUM(O260:O261)</f>
        <v>11302240.76</v>
      </c>
      <c r="P259" s="26">
        <f t="shared" si="69"/>
        <v>7441.0696951741384</v>
      </c>
      <c r="Q259" s="26">
        <f>MAX(Q260:Q261)</f>
        <v>10879</v>
      </c>
      <c r="R259" s="24" t="s">
        <v>56</v>
      </c>
      <c r="S259" s="43" t="s">
        <v>56</v>
      </c>
    </row>
    <row r="260" spans="1:19" ht="24.95" customHeight="1" x14ac:dyDescent="0.25">
      <c r="A260" s="6">
        <v>228</v>
      </c>
      <c r="B260" s="96" t="s">
        <v>326</v>
      </c>
      <c r="C260" s="80">
        <v>1990</v>
      </c>
      <c r="D260" s="1"/>
      <c r="E260" s="80" t="s">
        <v>89</v>
      </c>
      <c r="F260" s="1">
        <v>2</v>
      </c>
      <c r="G260" s="1">
        <v>3</v>
      </c>
      <c r="H260" s="21">
        <v>881.5</v>
      </c>
      <c r="I260" s="21">
        <v>880.6</v>
      </c>
      <c r="J260" s="22">
        <v>40</v>
      </c>
      <c r="K260" s="21">
        <f>'прил 2'!C255</f>
        <v>5448050.6399999997</v>
      </c>
      <c r="L260" s="21">
        <v>0</v>
      </c>
      <c r="M260" s="21">
        <v>0</v>
      </c>
      <c r="N260" s="21">
        <v>0</v>
      </c>
      <c r="O260" s="21">
        <f t="shared" si="70"/>
        <v>5448050.6399999997</v>
      </c>
      <c r="P260" s="21">
        <f t="shared" si="69"/>
        <v>6186.7483988189861</v>
      </c>
      <c r="Q260" s="21">
        <v>7566</v>
      </c>
      <c r="R260" s="73" t="s">
        <v>95</v>
      </c>
      <c r="S260" s="8">
        <v>38554</v>
      </c>
    </row>
    <row r="261" spans="1:19" ht="24.95" customHeight="1" x14ac:dyDescent="0.25">
      <c r="A261" s="6">
        <v>229</v>
      </c>
      <c r="B261" s="96" t="s">
        <v>327</v>
      </c>
      <c r="C261" s="80">
        <v>1964</v>
      </c>
      <c r="D261" s="1">
        <v>2019</v>
      </c>
      <c r="E261" s="80" t="s">
        <v>89</v>
      </c>
      <c r="F261" s="1">
        <v>2</v>
      </c>
      <c r="G261" s="1">
        <v>2</v>
      </c>
      <c r="H261" s="21">
        <v>702.13</v>
      </c>
      <c r="I261" s="21">
        <v>638.29999999999995</v>
      </c>
      <c r="J261" s="22">
        <v>27</v>
      </c>
      <c r="K261" s="21">
        <f>'прил 2'!C256</f>
        <v>5854190.1200000001</v>
      </c>
      <c r="L261" s="21">
        <v>0</v>
      </c>
      <c r="M261" s="21">
        <v>0</v>
      </c>
      <c r="N261" s="21">
        <v>0</v>
      </c>
      <c r="O261" s="21">
        <f t="shared" si="70"/>
        <v>5854190.1200000001</v>
      </c>
      <c r="P261" s="21">
        <f t="shared" si="69"/>
        <v>9171.5339495535027</v>
      </c>
      <c r="Q261" s="21">
        <v>10879</v>
      </c>
      <c r="R261" s="73" t="s">
        <v>95</v>
      </c>
      <c r="S261" s="8">
        <v>42171</v>
      </c>
    </row>
    <row r="262" spans="1:19" ht="24.95" customHeight="1" x14ac:dyDescent="0.25">
      <c r="A262" s="91" t="s">
        <v>34</v>
      </c>
      <c r="B262" s="96"/>
      <c r="C262" s="80" t="s">
        <v>56</v>
      </c>
      <c r="D262" s="24" t="s">
        <v>56</v>
      </c>
      <c r="E262" s="24" t="s">
        <v>56</v>
      </c>
      <c r="F262" s="24" t="s">
        <v>56</v>
      </c>
      <c r="G262" s="24" t="s">
        <v>56</v>
      </c>
      <c r="H262" s="26">
        <f>SUM(H263)</f>
        <v>763.7</v>
      </c>
      <c r="I262" s="26">
        <f t="shared" ref="I262:K262" si="81">SUM(I263)</f>
        <v>694.7</v>
      </c>
      <c r="J262" s="72">
        <f t="shared" si="81"/>
        <v>43</v>
      </c>
      <c r="K262" s="26">
        <f t="shared" si="81"/>
        <v>1699637.96</v>
      </c>
      <c r="L262" s="26">
        <f t="shared" ref="L262" si="82">SUM(L263)</f>
        <v>0</v>
      </c>
      <c r="M262" s="26">
        <f t="shared" ref="M262" si="83">SUM(M263)</f>
        <v>0</v>
      </c>
      <c r="N262" s="26">
        <f t="shared" ref="N262" si="84">SUM(N263)</f>
        <v>0</v>
      </c>
      <c r="O262" s="26">
        <f t="shared" ref="O262" si="85">SUM(O263)</f>
        <v>1699637.96</v>
      </c>
      <c r="P262" s="26">
        <f t="shared" si="69"/>
        <v>2446.5783215776592</v>
      </c>
      <c r="Q262" s="26">
        <f>MAX(Q263)</f>
        <v>12969.97</v>
      </c>
      <c r="R262" s="24" t="s">
        <v>56</v>
      </c>
      <c r="S262" s="43" t="s">
        <v>56</v>
      </c>
    </row>
    <row r="263" spans="1:19" ht="24.95" customHeight="1" x14ac:dyDescent="0.25">
      <c r="A263" s="6">
        <v>230</v>
      </c>
      <c r="B263" s="96" t="s">
        <v>328</v>
      </c>
      <c r="C263" s="80">
        <v>1975</v>
      </c>
      <c r="D263" s="1">
        <v>2009</v>
      </c>
      <c r="E263" s="80" t="s">
        <v>89</v>
      </c>
      <c r="F263" s="1">
        <v>2</v>
      </c>
      <c r="G263" s="1">
        <v>3</v>
      </c>
      <c r="H263" s="21">
        <v>763.7</v>
      </c>
      <c r="I263" s="21">
        <v>694.7</v>
      </c>
      <c r="J263" s="22">
        <v>43</v>
      </c>
      <c r="K263" s="21">
        <f>'прил 2'!C258</f>
        <v>1699637.96</v>
      </c>
      <c r="L263" s="21">
        <v>0</v>
      </c>
      <c r="M263" s="21">
        <v>0</v>
      </c>
      <c r="N263" s="21">
        <v>0</v>
      </c>
      <c r="O263" s="21">
        <f t="shared" si="70"/>
        <v>1699637.96</v>
      </c>
      <c r="P263" s="21">
        <f t="shared" si="69"/>
        <v>2446.5783215776592</v>
      </c>
      <c r="Q263" s="21">
        <v>12969.97</v>
      </c>
      <c r="R263" s="73" t="s">
        <v>95</v>
      </c>
      <c r="S263" s="8">
        <v>40125</v>
      </c>
    </row>
    <row r="264" spans="1:19" ht="24.95" customHeight="1" x14ac:dyDescent="0.25">
      <c r="A264" s="91" t="s">
        <v>35</v>
      </c>
      <c r="B264" s="96"/>
      <c r="C264" s="80" t="s">
        <v>56</v>
      </c>
      <c r="D264" s="24" t="s">
        <v>56</v>
      </c>
      <c r="E264" s="24" t="s">
        <v>56</v>
      </c>
      <c r="F264" s="24" t="s">
        <v>56</v>
      </c>
      <c r="G264" s="24" t="s">
        <v>56</v>
      </c>
      <c r="H264" s="26">
        <f>SUM(H265:H269)</f>
        <v>5200.4000000000005</v>
      </c>
      <c r="I264" s="26">
        <f t="shared" ref="I264:K264" si="86">SUM(I265:I269)</f>
        <v>4446.09</v>
      </c>
      <c r="J264" s="72">
        <f t="shared" si="86"/>
        <v>214</v>
      </c>
      <c r="K264" s="26">
        <f t="shared" si="86"/>
        <v>69500105.409999996</v>
      </c>
      <c r="L264" s="26">
        <f t="shared" ref="L264" si="87">SUM(L265:L269)</f>
        <v>0</v>
      </c>
      <c r="M264" s="26">
        <f t="shared" ref="M264" si="88">SUM(M265:M269)</f>
        <v>0</v>
      </c>
      <c r="N264" s="26">
        <f t="shared" ref="N264" si="89">SUM(N265:N269)</f>
        <v>0</v>
      </c>
      <c r="O264" s="26">
        <f t="shared" ref="O264" si="90">SUM(O265:O269)</f>
        <v>69500105.409999996</v>
      </c>
      <c r="P264" s="26">
        <f t="shared" si="69"/>
        <v>15631.736066971203</v>
      </c>
      <c r="Q264" s="26">
        <f>MAX(Q265:Q269)</f>
        <v>37667</v>
      </c>
      <c r="R264" s="24" t="s">
        <v>56</v>
      </c>
      <c r="S264" s="43" t="s">
        <v>56</v>
      </c>
    </row>
    <row r="265" spans="1:19" ht="24.95" customHeight="1" x14ac:dyDescent="0.25">
      <c r="A265" s="6">
        <v>231</v>
      </c>
      <c r="B265" s="96" t="s">
        <v>329</v>
      </c>
      <c r="C265" s="80">
        <v>1983</v>
      </c>
      <c r="D265" s="1"/>
      <c r="E265" s="1" t="s">
        <v>90</v>
      </c>
      <c r="F265" s="1">
        <v>3</v>
      </c>
      <c r="G265" s="1">
        <v>3</v>
      </c>
      <c r="H265" s="21">
        <v>1462.1</v>
      </c>
      <c r="I265" s="21">
        <v>1356.8</v>
      </c>
      <c r="J265" s="22">
        <v>41</v>
      </c>
      <c r="K265" s="21">
        <f>'прил 2'!C260</f>
        <v>28271258.530000001</v>
      </c>
      <c r="L265" s="21">
        <v>0</v>
      </c>
      <c r="M265" s="21">
        <v>0</v>
      </c>
      <c r="N265" s="21">
        <v>0</v>
      </c>
      <c r="O265" s="21">
        <f t="shared" si="70"/>
        <v>28271258.530000001</v>
      </c>
      <c r="P265" s="21">
        <f t="shared" si="69"/>
        <v>20836.717666568398</v>
      </c>
      <c r="Q265" s="21">
        <v>36139.07</v>
      </c>
      <c r="R265" s="73" t="s">
        <v>95</v>
      </c>
      <c r="S265" s="8">
        <v>42535</v>
      </c>
    </row>
    <row r="266" spans="1:19" ht="24.95" customHeight="1" x14ac:dyDescent="0.25">
      <c r="A266" s="6">
        <v>232</v>
      </c>
      <c r="B266" s="96" t="s">
        <v>330</v>
      </c>
      <c r="C266" s="80">
        <v>1985</v>
      </c>
      <c r="D266" s="1"/>
      <c r="E266" s="1" t="s">
        <v>90</v>
      </c>
      <c r="F266" s="1">
        <v>2</v>
      </c>
      <c r="G266" s="1">
        <v>3</v>
      </c>
      <c r="H266" s="21">
        <v>935.7</v>
      </c>
      <c r="I266" s="21">
        <v>661.9</v>
      </c>
      <c r="J266" s="22">
        <v>28</v>
      </c>
      <c r="K266" s="21">
        <f>'прил 2'!C261</f>
        <v>14274142.91</v>
      </c>
      <c r="L266" s="21">
        <v>0</v>
      </c>
      <c r="M266" s="21">
        <v>0</v>
      </c>
      <c r="N266" s="21">
        <v>0</v>
      </c>
      <c r="O266" s="21">
        <f t="shared" si="70"/>
        <v>14274142.91</v>
      </c>
      <c r="P266" s="21">
        <f t="shared" si="69"/>
        <v>21565.407025230397</v>
      </c>
      <c r="Q266" s="21">
        <v>23796.07</v>
      </c>
      <c r="R266" s="73" t="s">
        <v>95</v>
      </c>
      <c r="S266" s="8">
        <v>40059</v>
      </c>
    </row>
    <row r="267" spans="1:19" ht="24.95" customHeight="1" x14ac:dyDescent="0.25">
      <c r="A267" s="6">
        <v>233</v>
      </c>
      <c r="B267" s="96" t="s">
        <v>331</v>
      </c>
      <c r="C267" s="80">
        <v>1984</v>
      </c>
      <c r="D267" s="1">
        <v>2009</v>
      </c>
      <c r="E267" s="80" t="s">
        <v>89</v>
      </c>
      <c r="F267" s="1">
        <v>2</v>
      </c>
      <c r="G267" s="1">
        <v>3</v>
      </c>
      <c r="H267" s="21">
        <v>948.3</v>
      </c>
      <c r="I267" s="21">
        <v>862.09</v>
      </c>
      <c r="J267" s="22">
        <v>62</v>
      </c>
      <c r="K267" s="21">
        <f>'прил 2'!C262</f>
        <v>5189279</v>
      </c>
      <c r="L267" s="21">
        <v>0</v>
      </c>
      <c r="M267" s="21">
        <v>0</v>
      </c>
      <c r="N267" s="21">
        <v>0</v>
      </c>
      <c r="O267" s="21">
        <f t="shared" si="70"/>
        <v>5189279</v>
      </c>
      <c r="P267" s="21">
        <f t="shared" si="69"/>
        <v>6019.4167662309037</v>
      </c>
      <c r="Q267" s="21">
        <v>12175</v>
      </c>
      <c r="R267" s="73" t="s">
        <v>95</v>
      </c>
      <c r="S267" s="8">
        <v>39310</v>
      </c>
    </row>
    <row r="268" spans="1:19" ht="24.95" customHeight="1" x14ac:dyDescent="0.25">
      <c r="A268" s="6">
        <v>234</v>
      </c>
      <c r="B268" s="96" t="s">
        <v>332</v>
      </c>
      <c r="C268" s="80">
        <v>1963</v>
      </c>
      <c r="D268" s="1">
        <v>2009</v>
      </c>
      <c r="E268" s="80" t="s">
        <v>89</v>
      </c>
      <c r="F268" s="1">
        <v>3</v>
      </c>
      <c r="G268" s="1">
        <v>2</v>
      </c>
      <c r="H268" s="21">
        <v>936.6</v>
      </c>
      <c r="I268" s="21">
        <v>871.6</v>
      </c>
      <c r="J268" s="22">
        <v>58</v>
      </c>
      <c r="K268" s="21">
        <f>'прил 2'!C263</f>
        <v>1768049.06</v>
      </c>
      <c r="L268" s="21">
        <v>0</v>
      </c>
      <c r="M268" s="21">
        <v>0</v>
      </c>
      <c r="N268" s="21">
        <v>0</v>
      </c>
      <c r="O268" s="21">
        <f t="shared" si="70"/>
        <v>1768049.06</v>
      </c>
      <c r="P268" s="21">
        <f t="shared" si="69"/>
        <v>2028.5097062872878</v>
      </c>
      <c r="Q268" s="21">
        <v>5690.97</v>
      </c>
      <c r="R268" s="73" t="s">
        <v>95</v>
      </c>
      <c r="S268" s="8">
        <v>39906</v>
      </c>
    </row>
    <row r="269" spans="1:19" ht="24.95" customHeight="1" x14ac:dyDescent="0.25">
      <c r="A269" s="6">
        <v>235</v>
      </c>
      <c r="B269" s="96" t="s">
        <v>333</v>
      </c>
      <c r="C269" s="80">
        <v>1954</v>
      </c>
      <c r="D269" s="1"/>
      <c r="E269" s="80" t="s">
        <v>89</v>
      </c>
      <c r="F269" s="1">
        <v>2</v>
      </c>
      <c r="G269" s="1">
        <v>2</v>
      </c>
      <c r="H269" s="21">
        <v>917.7</v>
      </c>
      <c r="I269" s="21">
        <v>693.7</v>
      </c>
      <c r="J269" s="22">
        <v>25</v>
      </c>
      <c r="K269" s="21">
        <f>'прил 2'!C264</f>
        <v>19997375.91</v>
      </c>
      <c r="L269" s="21">
        <v>0</v>
      </c>
      <c r="M269" s="21">
        <v>0</v>
      </c>
      <c r="N269" s="21">
        <v>0</v>
      </c>
      <c r="O269" s="21">
        <f t="shared" si="70"/>
        <v>19997375.91</v>
      </c>
      <c r="P269" s="21">
        <f t="shared" si="69"/>
        <v>28827.1239873144</v>
      </c>
      <c r="Q269" s="21">
        <v>37667</v>
      </c>
      <c r="R269" s="73" t="s">
        <v>95</v>
      </c>
      <c r="S269" s="8">
        <v>42534</v>
      </c>
    </row>
    <row r="270" spans="1:19" ht="24.95" customHeight="1" x14ac:dyDescent="0.25">
      <c r="A270" s="91" t="s">
        <v>36</v>
      </c>
      <c r="B270" s="96"/>
      <c r="C270" s="80" t="s">
        <v>56</v>
      </c>
      <c r="D270" s="24" t="s">
        <v>56</v>
      </c>
      <c r="E270" s="24" t="s">
        <v>56</v>
      </c>
      <c r="F270" s="24" t="s">
        <v>56</v>
      </c>
      <c r="G270" s="24" t="s">
        <v>56</v>
      </c>
      <c r="H270" s="26">
        <f>SUM(H271:H277)</f>
        <v>18553.03</v>
      </c>
      <c r="I270" s="26">
        <f t="shared" ref="I270:K270" si="91">SUM(I271:I277)</f>
        <v>16846.419899999997</v>
      </c>
      <c r="J270" s="72">
        <f t="shared" si="91"/>
        <v>626</v>
      </c>
      <c r="K270" s="26">
        <f t="shared" si="91"/>
        <v>58317175.919999987</v>
      </c>
      <c r="L270" s="26">
        <f t="shared" ref="L270" si="92">SUM(L271:L277)</f>
        <v>0</v>
      </c>
      <c r="M270" s="26">
        <f t="shared" ref="M270" si="93">SUM(M271:M277)</f>
        <v>0</v>
      </c>
      <c r="N270" s="26">
        <f t="shared" ref="N270" si="94">SUM(N271:N277)</f>
        <v>0</v>
      </c>
      <c r="O270" s="26">
        <f t="shared" ref="O270" si="95">SUM(O271:O277)</f>
        <v>58317175.919999987</v>
      </c>
      <c r="P270" s="26">
        <f t="shared" si="69"/>
        <v>3461.6954976885027</v>
      </c>
      <c r="Q270" s="26">
        <f>MAX(Q271:Q277)</f>
        <v>13555.41</v>
      </c>
      <c r="R270" s="24" t="s">
        <v>56</v>
      </c>
      <c r="S270" s="43" t="s">
        <v>56</v>
      </c>
    </row>
    <row r="271" spans="1:19" ht="24.95" customHeight="1" x14ac:dyDescent="0.25">
      <c r="A271" s="6">
        <v>236</v>
      </c>
      <c r="B271" s="96" t="s">
        <v>334</v>
      </c>
      <c r="C271" s="80">
        <v>1965</v>
      </c>
      <c r="D271" s="1">
        <v>2019</v>
      </c>
      <c r="E271" s="80" t="s">
        <v>89</v>
      </c>
      <c r="F271" s="1">
        <v>3</v>
      </c>
      <c r="G271" s="1">
        <v>2</v>
      </c>
      <c r="H271" s="21">
        <v>1630.53</v>
      </c>
      <c r="I271" s="21">
        <v>1478.8</v>
      </c>
      <c r="J271" s="22">
        <v>61</v>
      </c>
      <c r="K271" s="21">
        <f>'прил 2'!C266</f>
        <v>10915661.829999996</v>
      </c>
      <c r="L271" s="21">
        <v>0</v>
      </c>
      <c r="M271" s="21">
        <v>0</v>
      </c>
      <c r="N271" s="21">
        <v>0</v>
      </c>
      <c r="O271" s="21">
        <f t="shared" si="70"/>
        <v>10915661.829999996</v>
      </c>
      <c r="P271" s="21">
        <f t="shared" ref="P271:P334" si="96">K271/I271</f>
        <v>7381.4321274005924</v>
      </c>
      <c r="Q271" s="21">
        <v>12762.97</v>
      </c>
      <c r="R271" s="73" t="s">
        <v>95</v>
      </c>
      <c r="S271" s="8">
        <v>41321</v>
      </c>
    </row>
    <row r="272" spans="1:19" ht="24.95" customHeight="1" x14ac:dyDescent="0.25">
      <c r="A272" s="6">
        <v>237</v>
      </c>
      <c r="B272" s="96" t="s">
        <v>335</v>
      </c>
      <c r="C272" s="80">
        <v>1969</v>
      </c>
      <c r="D272" s="1">
        <v>2019</v>
      </c>
      <c r="E272" s="80" t="s">
        <v>89</v>
      </c>
      <c r="F272" s="1">
        <v>5</v>
      </c>
      <c r="G272" s="1">
        <v>3</v>
      </c>
      <c r="H272" s="21">
        <v>2527.5</v>
      </c>
      <c r="I272" s="21">
        <v>2514.1</v>
      </c>
      <c r="J272" s="22">
        <v>113</v>
      </c>
      <c r="K272" s="21">
        <f>'прил 2'!C267</f>
        <v>12675439.309999999</v>
      </c>
      <c r="L272" s="21">
        <v>0</v>
      </c>
      <c r="M272" s="21">
        <v>0</v>
      </c>
      <c r="N272" s="21">
        <v>0</v>
      </c>
      <c r="O272" s="21">
        <f t="shared" si="70"/>
        <v>12675439.309999999</v>
      </c>
      <c r="P272" s="21">
        <f t="shared" si="96"/>
        <v>5041.7403086591621</v>
      </c>
      <c r="Q272" s="21">
        <v>13006.68</v>
      </c>
      <c r="R272" s="73" t="s">
        <v>95</v>
      </c>
      <c r="S272" s="8">
        <v>41322</v>
      </c>
    </row>
    <row r="273" spans="1:19" ht="24.95" customHeight="1" x14ac:dyDescent="0.25">
      <c r="A273" s="6">
        <v>238</v>
      </c>
      <c r="B273" s="96" t="s">
        <v>336</v>
      </c>
      <c r="C273" s="80">
        <v>1973</v>
      </c>
      <c r="D273" s="1"/>
      <c r="E273" s="80" t="s">
        <v>89</v>
      </c>
      <c r="F273" s="1">
        <v>2</v>
      </c>
      <c r="G273" s="1">
        <v>1</v>
      </c>
      <c r="H273" s="21">
        <v>408.4</v>
      </c>
      <c r="I273" s="21">
        <v>337.8</v>
      </c>
      <c r="J273" s="22">
        <v>11</v>
      </c>
      <c r="K273" s="21">
        <f>'прил 2'!C268</f>
        <v>534559.16</v>
      </c>
      <c r="L273" s="21">
        <v>0</v>
      </c>
      <c r="M273" s="21">
        <v>0</v>
      </c>
      <c r="N273" s="21">
        <v>0</v>
      </c>
      <c r="O273" s="21">
        <f t="shared" si="70"/>
        <v>534559.16</v>
      </c>
      <c r="P273" s="21">
        <f t="shared" si="96"/>
        <v>1582.4723505032564</v>
      </c>
      <c r="Q273" s="21">
        <v>4055.07</v>
      </c>
      <c r="R273" s="73" t="s">
        <v>95</v>
      </c>
      <c r="S273" s="8">
        <v>39363</v>
      </c>
    </row>
    <row r="274" spans="1:19" ht="24.95" customHeight="1" x14ac:dyDescent="0.25">
      <c r="A274" s="6">
        <v>239</v>
      </c>
      <c r="B274" s="96" t="s">
        <v>337</v>
      </c>
      <c r="C274" s="80">
        <v>1985</v>
      </c>
      <c r="D274" s="1">
        <v>2009</v>
      </c>
      <c r="E274" s="1" t="s">
        <v>90</v>
      </c>
      <c r="F274" s="1">
        <v>5</v>
      </c>
      <c r="G274" s="1">
        <v>3</v>
      </c>
      <c r="H274" s="21">
        <v>3502.4</v>
      </c>
      <c r="I274" s="21">
        <v>3184.01</v>
      </c>
      <c r="J274" s="22">
        <v>96</v>
      </c>
      <c r="K274" s="21">
        <f>'прил 2'!C269</f>
        <v>15906748.710000001</v>
      </c>
      <c r="L274" s="21">
        <v>0</v>
      </c>
      <c r="M274" s="21">
        <v>0</v>
      </c>
      <c r="N274" s="21">
        <v>0</v>
      </c>
      <c r="O274" s="21">
        <f t="shared" si="70"/>
        <v>15906748.710000001</v>
      </c>
      <c r="P274" s="21">
        <f t="shared" si="96"/>
        <v>4995.82247229123</v>
      </c>
      <c r="Q274" s="21">
        <v>13555.41</v>
      </c>
      <c r="R274" s="73" t="s">
        <v>95</v>
      </c>
      <c r="S274" s="8">
        <v>40113</v>
      </c>
    </row>
    <row r="275" spans="1:19" ht="24.95" customHeight="1" x14ac:dyDescent="0.25">
      <c r="A275" s="6">
        <v>240</v>
      </c>
      <c r="B275" s="96" t="s">
        <v>338</v>
      </c>
      <c r="C275" s="80">
        <v>1989</v>
      </c>
      <c r="D275" s="1">
        <v>2009</v>
      </c>
      <c r="E275" s="1" t="s">
        <v>90</v>
      </c>
      <c r="F275" s="1">
        <v>5</v>
      </c>
      <c r="G275" s="1">
        <v>3</v>
      </c>
      <c r="H275" s="21">
        <v>3211.2</v>
      </c>
      <c r="I275" s="21">
        <v>3093.91</v>
      </c>
      <c r="J275" s="22">
        <v>148</v>
      </c>
      <c r="K275" s="21">
        <f>'прил 2'!C270</f>
        <v>15750156.379999999</v>
      </c>
      <c r="L275" s="21">
        <v>0</v>
      </c>
      <c r="M275" s="21">
        <v>0</v>
      </c>
      <c r="N275" s="21">
        <v>0</v>
      </c>
      <c r="O275" s="21">
        <f t="shared" ref="O275:O338" si="97">K275-L275-M275-N275</f>
        <v>15750156.379999999</v>
      </c>
      <c r="P275" s="21">
        <f t="shared" si="96"/>
        <v>5090.696361561907</v>
      </c>
      <c r="Q275" s="21">
        <v>13555.41</v>
      </c>
      <c r="R275" s="73" t="s">
        <v>95</v>
      </c>
      <c r="S275" s="8">
        <v>40116</v>
      </c>
    </row>
    <row r="276" spans="1:19" ht="24.95" customHeight="1" x14ac:dyDescent="0.25">
      <c r="A276" s="6">
        <v>241</v>
      </c>
      <c r="B276" s="96" t="s">
        <v>339</v>
      </c>
      <c r="C276" s="80">
        <v>1982</v>
      </c>
      <c r="D276" s="1"/>
      <c r="E276" s="80" t="s">
        <v>89</v>
      </c>
      <c r="F276" s="1">
        <v>2</v>
      </c>
      <c r="G276" s="1">
        <v>1</v>
      </c>
      <c r="H276" s="21">
        <v>401</v>
      </c>
      <c r="I276" s="21">
        <v>350.59989999999999</v>
      </c>
      <c r="J276" s="22">
        <v>19</v>
      </c>
      <c r="K276" s="21">
        <f>'прил 2'!C271</f>
        <v>2070132.3400000003</v>
      </c>
      <c r="L276" s="21">
        <v>0</v>
      </c>
      <c r="M276" s="21">
        <v>0</v>
      </c>
      <c r="N276" s="21">
        <v>0</v>
      </c>
      <c r="O276" s="21">
        <f t="shared" si="97"/>
        <v>2070132.3400000003</v>
      </c>
      <c r="P276" s="21">
        <f t="shared" si="96"/>
        <v>5904.543441113361</v>
      </c>
      <c r="Q276" s="21">
        <v>8095.07</v>
      </c>
      <c r="R276" s="73" t="s">
        <v>95</v>
      </c>
      <c r="S276" s="8">
        <v>41681</v>
      </c>
    </row>
    <row r="277" spans="1:19" ht="24.95" customHeight="1" x14ac:dyDescent="0.25">
      <c r="A277" s="6">
        <v>242</v>
      </c>
      <c r="B277" s="96" t="s">
        <v>340</v>
      </c>
      <c r="C277" s="80">
        <v>2003</v>
      </c>
      <c r="D277" s="1"/>
      <c r="E277" s="80" t="s">
        <v>89</v>
      </c>
      <c r="F277" s="1">
        <v>5</v>
      </c>
      <c r="G277" s="1">
        <v>4</v>
      </c>
      <c r="H277" s="21">
        <v>6872</v>
      </c>
      <c r="I277" s="21">
        <v>5887.2</v>
      </c>
      <c r="J277" s="22">
        <v>178</v>
      </c>
      <c r="K277" s="21">
        <f>'прил 2'!C272</f>
        <v>464478.19</v>
      </c>
      <c r="L277" s="21">
        <v>0</v>
      </c>
      <c r="M277" s="21">
        <v>0</v>
      </c>
      <c r="N277" s="21">
        <v>0</v>
      </c>
      <c r="O277" s="21">
        <f t="shared" si="97"/>
        <v>464478.19</v>
      </c>
      <c r="P277" s="21">
        <f t="shared" si="96"/>
        <v>78.896281763826607</v>
      </c>
      <c r="Q277" s="21">
        <v>589</v>
      </c>
      <c r="R277" s="73" t="s">
        <v>95</v>
      </c>
      <c r="S277" s="8">
        <v>42571</v>
      </c>
    </row>
    <row r="278" spans="1:19" ht="24.95" customHeight="1" x14ac:dyDescent="0.25">
      <c r="A278" s="124" t="s">
        <v>797</v>
      </c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6"/>
      <c r="S278" s="43" t="s">
        <v>56</v>
      </c>
    </row>
    <row r="279" spans="1:19" ht="24.95" customHeight="1" x14ac:dyDescent="0.25">
      <c r="A279" s="83" t="s">
        <v>38</v>
      </c>
      <c r="B279" s="82"/>
      <c r="C279" s="80" t="s">
        <v>56</v>
      </c>
      <c r="D279" s="24" t="s">
        <v>56</v>
      </c>
      <c r="E279" s="24" t="s">
        <v>56</v>
      </c>
      <c r="F279" s="24" t="s">
        <v>56</v>
      </c>
      <c r="G279" s="24" t="s">
        <v>56</v>
      </c>
      <c r="H279" s="26">
        <f t="shared" ref="H279:O279" si="98">H280+H290+H298+H304+H308+H314+H333+H335+H339+H343+H346+H355+H357+H527+H529+H531+H534+H537+H539</f>
        <v>1157972.4799999997</v>
      </c>
      <c r="I279" s="26">
        <f t="shared" si="98"/>
        <v>919706.46989999991</v>
      </c>
      <c r="J279" s="72">
        <f t="shared" si="98"/>
        <v>41391</v>
      </c>
      <c r="K279" s="26">
        <f t="shared" si="98"/>
        <v>3347056508.440002</v>
      </c>
      <c r="L279" s="26">
        <f t="shared" si="98"/>
        <v>0</v>
      </c>
      <c r="M279" s="26">
        <f t="shared" si="98"/>
        <v>514999999.99999976</v>
      </c>
      <c r="N279" s="26">
        <f t="shared" si="98"/>
        <v>0</v>
      </c>
      <c r="O279" s="26">
        <f t="shared" si="98"/>
        <v>2832056508.440002</v>
      </c>
      <c r="P279" s="26">
        <f t="shared" si="96"/>
        <v>3639.2660245218553</v>
      </c>
      <c r="Q279" s="26">
        <f>MAX(Q280:Q546)</f>
        <v>35822.97</v>
      </c>
      <c r="R279" s="24" t="s">
        <v>56</v>
      </c>
      <c r="S279" s="43" t="s">
        <v>56</v>
      </c>
    </row>
    <row r="280" spans="1:19" ht="24.95" customHeight="1" x14ac:dyDescent="0.25">
      <c r="A280" s="88" t="s">
        <v>20</v>
      </c>
      <c r="B280" s="82"/>
      <c r="C280" s="80" t="s">
        <v>56</v>
      </c>
      <c r="D280" s="24" t="s">
        <v>56</v>
      </c>
      <c r="E280" s="24" t="s">
        <v>56</v>
      </c>
      <c r="F280" s="24" t="s">
        <v>56</v>
      </c>
      <c r="G280" s="24" t="s">
        <v>56</v>
      </c>
      <c r="H280" s="26">
        <f>SUM(H281:H289)</f>
        <v>41441.25</v>
      </c>
      <c r="I280" s="26">
        <f t="shared" ref="I280:K280" si="99">SUM(I281:I289)</f>
        <v>32247.640000000003</v>
      </c>
      <c r="J280" s="72">
        <f t="shared" si="99"/>
        <v>1211</v>
      </c>
      <c r="K280" s="26">
        <f t="shared" si="99"/>
        <v>82602478.25</v>
      </c>
      <c r="L280" s="26">
        <f t="shared" ref="L280" si="100">SUM(L281:L289)</f>
        <v>0</v>
      </c>
      <c r="M280" s="26">
        <f t="shared" ref="M280" si="101">SUM(M281:M289)</f>
        <v>31536497.100000001</v>
      </c>
      <c r="N280" s="26">
        <f t="shared" ref="N280" si="102">SUM(N281:N289)</f>
        <v>0</v>
      </c>
      <c r="O280" s="26">
        <f t="shared" ref="O280" si="103">SUM(O281:O289)</f>
        <v>51065981.150000006</v>
      </c>
      <c r="P280" s="26">
        <f t="shared" si="96"/>
        <v>2561.5046015770454</v>
      </c>
      <c r="Q280" s="26">
        <f>MAX(Q281:Q289)</f>
        <v>18910.97</v>
      </c>
      <c r="R280" s="24" t="s">
        <v>56</v>
      </c>
      <c r="S280" s="43" t="s">
        <v>56</v>
      </c>
    </row>
    <row r="281" spans="1:19" ht="24.95" customHeight="1" x14ac:dyDescent="0.25">
      <c r="A281" s="6">
        <v>1</v>
      </c>
      <c r="B281" s="98" t="s">
        <v>341</v>
      </c>
      <c r="C281" s="80">
        <v>1958</v>
      </c>
      <c r="D281" s="1">
        <v>2019</v>
      </c>
      <c r="E281" s="80" t="s">
        <v>89</v>
      </c>
      <c r="F281" s="1">
        <v>2</v>
      </c>
      <c r="G281" s="1">
        <v>1</v>
      </c>
      <c r="H281" s="21">
        <v>544.79999999999995</v>
      </c>
      <c r="I281" s="21">
        <v>387.81</v>
      </c>
      <c r="J281" s="22">
        <v>21</v>
      </c>
      <c r="K281" s="21">
        <f>'прил 2'!C276</f>
        <v>4382551.830000001</v>
      </c>
      <c r="L281" s="21">
        <v>0</v>
      </c>
      <c r="M281" s="21">
        <v>0</v>
      </c>
      <c r="N281" s="21">
        <v>0</v>
      </c>
      <c r="O281" s="21">
        <f t="shared" si="97"/>
        <v>4382551.830000001</v>
      </c>
      <c r="P281" s="21">
        <f t="shared" si="96"/>
        <v>11300.770557747353</v>
      </c>
      <c r="Q281" s="21">
        <v>12719.97</v>
      </c>
      <c r="R281" s="73" t="s">
        <v>96</v>
      </c>
      <c r="S281" s="99">
        <v>41101</v>
      </c>
    </row>
    <row r="282" spans="1:19" ht="24.95" customHeight="1" x14ac:dyDescent="0.25">
      <c r="A282" s="6">
        <v>2</v>
      </c>
      <c r="B282" s="98" t="s">
        <v>342</v>
      </c>
      <c r="C282" s="80">
        <v>1963</v>
      </c>
      <c r="D282" s="1">
        <v>2008</v>
      </c>
      <c r="E282" s="80" t="s">
        <v>89</v>
      </c>
      <c r="F282" s="1">
        <v>2</v>
      </c>
      <c r="G282" s="1">
        <v>3</v>
      </c>
      <c r="H282" s="21">
        <v>1642.04</v>
      </c>
      <c r="I282" s="21">
        <v>1001.6</v>
      </c>
      <c r="J282" s="22">
        <v>36</v>
      </c>
      <c r="K282" s="21">
        <f>'прил 2'!C277</f>
        <v>17578623.57</v>
      </c>
      <c r="L282" s="21">
        <v>0</v>
      </c>
      <c r="M282" s="21">
        <v>0</v>
      </c>
      <c r="N282" s="21">
        <v>0</v>
      </c>
      <c r="O282" s="21">
        <f t="shared" si="97"/>
        <v>17578623.57</v>
      </c>
      <c r="P282" s="21">
        <f t="shared" si="96"/>
        <v>17550.542701677317</v>
      </c>
      <c r="Q282" s="21">
        <v>18910.97</v>
      </c>
      <c r="R282" s="73" t="s">
        <v>96</v>
      </c>
      <c r="S282" s="99">
        <v>41634</v>
      </c>
    </row>
    <row r="283" spans="1:19" ht="24.95" customHeight="1" x14ac:dyDescent="0.25">
      <c r="A283" s="6">
        <v>3</v>
      </c>
      <c r="B283" s="98" t="s">
        <v>343</v>
      </c>
      <c r="C283" s="80">
        <v>1964</v>
      </c>
      <c r="D283" s="1"/>
      <c r="E283" s="80" t="s">
        <v>89</v>
      </c>
      <c r="F283" s="1">
        <v>4</v>
      </c>
      <c r="G283" s="1">
        <v>3</v>
      </c>
      <c r="H283" s="21">
        <v>2606.16</v>
      </c>
      <c r="I283" s="21">
        <v>2029.6</v>
      </c>
      <c r="J283" s="22">
        <v>92</v>
      </c>
      <c r="K283" s="21">
        <f>'прил 2'!C278</f>
        <v>14070545.140000001</v>
      </c>
      <c r="L283" s="21">
        <v>0</v>
      </c>
      <c r="M283" s="21">
        <v>0</v>
      </c>
      <c r="N283" s="21">
        <v>0</v>
      </c>
      <c r="O283" s="21">
        <f t="shared" si="97"/>
        <v>14070545.140000001</v>
      </c>
      <c r="P283" s="21">
        <f t="shared" si="96"/>
        <v>6932.6690677966108</v>
      </c>
      <c r="Q283" s="21">
        <v>7935.68</v>
      </c>
      <c r="R283" s="73" t="s">
        <v>96</v>
      </c>
      <c r="S283" s="99">
        <v>40259</v>
      </c>
    </row>
    <row r="284" spans="1:19" ht="24.95" customHeight="1" x14ac:dyDescent="0.25">
      <c r="A284" s="6">
        <v>4</v>
      </c>
      <c r="B284" s="98" t="s">
        <v>103</v>
      </c>
      <c r="C284" s="80">
        <v>1975</v>
      </c>
      <c r="D284" s="1"/>
      <c r="E284" s="80" t="s">
        <v>89</v>
      </c>
      <c r="F284" s="1">
        <v>5</v>
      </c>
      <c r="G284" s="1">
        <v>4</v>
      </c>
      <c r="H284" s="21">
        <v>3662.7</v>
      </c>
      <c r="I284" s="21">
        <v>3307.64</v>
      </c>
      <c r="J284" s="22">
        <v>119</v>
      </c>
      <c r="K284" s="21">
        <f>'прил 2'!C279</f>
        <v>4775831.92</v>
      </c>
      <c r="L284" s="21">
        <v>0</v>
      </c>
      <c r="M284" s="21">
        <v>0</v>
      </c>
      <c r="N284" s="21">
        <v>0</v>
      </c>
      <c r="O284" s="21">
        <f t="shared" si="97"/>
        <v>4775831.92</v>
      </c>
      <c r="P284" s="21">
        <f t="shared" si="96"/>
        <v>1443.8789952957395</v>
      </c>
      <c r="Q284" s="21">
        <v>7370.41</v>
      </c>
      <c r="R284" s="73" t="s">
        <v>96</v>
      </c>
      <c r="S284" s="99">
        <v>42308</v>
      </c>
    </row>
    <row r="285" spans="1:19" ht="24.95" customHeight="1" x14ac:dyDescent="0.25">
      <c r="A285" s="6">
        <v>5</v>
      </c>
      <c r="B285" s="98" t="s">
        <v>344</v>
      </c>
      <c r="C285" s="80">
        <v>1994</v>
      </c>
      <c r="D285" s="1"/>
      <c r="E285" s="1" t="s">
        <v>90</v>
      </c>
      <c r="F285" s="1">
        <v>9</v>
      </c>
      <c r="G285" s="1">
        <v>2</v>
      </c>
      <c r="H285" s="21">
        <v>5371.8</v>
      </c>
      <c r="I285" s="21">
        <v>4223.3</v>
      </c>
      <c r="J285" s="22">
        <v>135</v>
      </c>
      <c r="K285" s="21">
        <f>'прил 2'!C280</f>
        <v>4883466.5</v>
      </c>
      <c r="L285" s="21">
        <v>0</v>
      </c>
      <c r="M285" s="21">
        <v>4868673.42</v>
      </c>
      <c r="N285" s="21">
        <v>0</v>
      </c>
      <c r="O285" s="21">
        <f t="shared" si="97"/>
        <v>14793.080000000075</v>
      </c>
      <c r="P285" s="21">
        <f t="shared" si="96"/>
        <v>1156.3153221414534</v>
      </c>
      <c r="Q285" s="21">
        <v>1472.4203821656051</v>
      </c>
      <c r="R285" s="73" t="s">
        <v>96</v>
      </c>
      <c r="S285" s="99">
        <v>41107</v>
      </c>
    </row>
    <row r="286" spans="1:19" ht="24.95" customHeight="1" x14ac:dyDescent="0.25">
      <c r="A286" s="6">
        <v>6</v>
      </c>
      <c r="B286" s="98" t="s">
        <v>345</v>
      </c>
      <c r="C286" s="80">
        <v>1994</v>
      </c>
      <c r="D286" s="1"/>
      <c r="E286" s="1" t="s">
        <v>90</v>
      </c>
      <c r="F286" s="1">
        <v>10</v>
      </c>
      <c r="G286" s="1">
        <v>4</v>
      </c>
      <c r="H286" s="21">
        <v>11676.3</v>
      </c>
      <c r="I286" s="21">
        <v>8994.86</v>
      </c>
      <c r="J286" s="22">
        <v>367</v>
      </c>
      <c r="K286" s="21">
        <f>'прил 2'!C281</f>
        <v>11152068.5</v>
      </c>
      <c r="L286" s="21">
        <v>0</v>
      </c>
      <c r="M286" s="21">
        <v>11118286.460000001</v>
      </c>
      <c r="N286" s="21">
        <v>0</v>
      </c>
      <c r="O286" s="21">
        <f t="shared" si="97"/>
        <v>33782.039999999106</v>
      </c>
      <c r="P286" s="21">
        <f t="shared" si="96"/>
        <v>1239.8268010841746</v>
      </c>
      <c r="Q286" s="21">
        <v>1239.8268010841746</v>
      </c>
      <c r="R286" s="73" t="s">
        <v>96</v>
      </c>
      <c r="S286" s="99">
        <v>42351</v>
      </c>
    </row>
    <row r="287" spans="1:19" ht="24.95" customHeight="1" x14ac:dyDescent="0.25">
      <c r="A287" s="6">
        <v>7</v>
      </c>
      <c r="B287" s="98" t="s">
        <v>346</v>
      </c>
      <c r="C287" s="80">
        <v>1995</v>
      </c>
      <c r="D287" s="1"/>
      <c r="E287" s="1" t="s">
        <v>90</v>
      </c>
      <c r="F287" s="1">
        <v>9</v>
      </c>
      <c r="G287" s="1">
        <v>2</v>
      </c>
      <c r="H287" s="21">
        <v>5497.4</v>
      </c>
      <c r="I287" s="21">
        <v>4153.3</v>
      </c>
      <c r="J287" s="22">
        <v>119</v>
      </c>
      <c r="K287" s="21">
        <f>'прил 2'!C282</f>
        <v>5753401.6399999997</v>
      </c>
      <c r="L287" s="21">
        <v>0</v>
      </c>
      <c r="M287" s="21">
        <v>5735973.2999999998</v>
      </c>
      <c r="N287" s="21">
        <v>0</v>
      </c>
      <c r="O287" s="21">
        <f t="shared" si="97"/>
        <v>17428.339999999851</v>
      </c>
      <c r="P287" s="21">
        <f t="shared" si="96"/>
        <v>1385.2603086702138</v>
      </c>
      <c r="Q287" s="21">
        <v>1874.236655189849</v>
      </c>
      <c r="R287" s="73" t="s">
        <v>96</v>
      </c>
      <c r="S287" s="99">
        <v>40326</v>
      </c>
    </row>
    <row r="288" spans="1:19" ht="24.95" customHeight="1" x14ac:dyDescent="0.25">
      <c r="A288" s="6">
        <v>8</v>
      </c>
      <c r="B288" s="98" t="s">
        <v>347</v>
      </c>
      <c r="C288" s="80">
        <v>1995</v>
      </c>
      <c r="D288" s="1"/>
      <c r="E288" s="1" t="s">
        <v>90</v>
      </c>
      <c r="F288" s="1">
        <v>10</v>
      </c>
      <c r="G288" s="1">
        <v>3</v>
      </c>
      <c r="H288" s="21">
        <v>8782</v>
      </c>
      <c r="I288" s="21">
        <v>6639.13</v>
      </c>
      <c r="J288" s="22">
        <v>264</v>
      </c>
      <c r="K288" s="21">
        <f>'прил 2'!C283</f>
        <v>9843381.6600000001</v>
      </c>
      <c r="L288" s="21">
        <v>0</v>
      </c>
      <c r="M288" s="21">
        <v>9813563.9199999999</v>
      </c>
      <c r="N288" s="21">
        <v>0</v>
      </c>
      <c r="O288" s="21">
        <f t="shared" si="97"/>
        <v>29817.740000000224</v>
      </c>
      <c r="P288" s="21">
        <f t="shared" si="96"/>
        <v>1482.6312574087267</v>
      </c>
      <c r="Q288" s="21">
        <v>1482.6312574087267</v>
      </c>
      <c r="R288" s="73" t="s">
        <v>96</v>
      </c>
      <c r="S288" s="99">
        <v>42352</v>
      </c>
    </row>
    <row r="289" spans="1:19" ht="24.95" customHeight="1" x14ac:dyDescent="0.25">
      <c r="A289" s="6">
        <v>9</v>
      </c>
      <c r="B289" s="98" t="s">
        <v>100</v>
      </c>
      <c r="C289" s="80">
        <v>1960</v>
      </c>
      <c r="D289" s="1">
        <v>2019</v>
      </c>
      <c r="E289" s="80" t="s">
        <v>89</v>
      </c>
      <c r="F289" s="1">
        <v>3</v>
      </c>
      <c r="G289" s="1">
        <v>3</v>
      </c>
      <c r="H289" s="21">
        <v>1658.05</v>
      </c>
      <c r="I289" s="21">
        <v>1510.4</v>
      </c>
      <c r="J289" s="22">
        <v>58</v>
      </c>
      <c r="K289" s="21">
        <f>'прил 2'!C284</f>
        <v>10162607.49</v>
      </c>
      <c r="L289" s="21">
        <v>0</v>
      </c>
      <c r="M289" s="21">
        <v>0</v>
      </c>
      <c r="N289" s="21">
        <v>0</v>
      </c>
      <c r="O289" s="21">
        <f t="shared" si="97"/>
        <v>10162607.49</v>
      </c>
      <c r="P289" s="21">
        <f t="shared" si="96"/>
        <v>6728.4212725105926</v>
      </c>
      <c r="Q289" s="21">
        <v>9596.9699999999993</v>
      </c>
      <c r="R289" s="73" t="s">
        <v>96</v>
      </c>
      <c r="S289" s="8">
        <v>42369</v>
      </c>
    </row>
    <row r="290" spans="1:19" ht="24.95" customHeight="1" x14ac:dyDescent="0.25">
      <c r="A290" s="87" t="s">
        <v>21</v>
      </c>
      <c r="B290" s="98"/>
      <c r="C290" s="80" t="s">
        <v>56</v>
      </c>
      <c r="D290" s="24" t="s">
        <v>56</v>
      </c>
      <c r="E290" s="24" t="s">
        <v>56</v>
      </c>
      <c r="F290" s="24" t="s">
        <v>56</v>
      </c>
      <c r="G290" s="24" t="s">
        <v>56</v>
      </c>
      <c r="H290" s="26">
        <f>SUM(H291:H297)</f>
        <v>12132.5</v>
      </c>
      <c r="I290" s="26">
        <f t="shared" ref="I290:O290" si="104">SUM(I291:I297)</f>
        <v>8542.93</v>
      </c>
      <c r="J290" s="72">
        <f t="shared" si="104"/>
        <v>399</v>
      </c>
      <c r="K290" s="26">
        <f t="shared" si="104"/>
        <v>56338731.68</v>
      </c>
      <c r="L290" s="26">
        <f t="shared" si="104"/>
        <v>0</v>
      </c>
      <c r="M290" s="26">
        <f t="shared" si="104"/>
        <v>0</v>
      </c>
      <c r="N290" s="26">
        <f t="shared" si="104"/>
        <v>0</v>
      </c>
      <c r="O290" s="26">
        <f t="shared" si="104"/>
        <v>56338731.68</v>
      </c>
      <c r="P290" s="26">
        <f t="shared" si="96"/>
        <v>6594.7785689453149</v>
      </c>
      <c r="Q290" s="26">
        <f>MAX(Q291:Q297)</f>
        <v>28526.68</v>
      </c>
      <c r="R290" s="24" t="s">
        <v>56</v>
      </c>
      <c r="S290" s="43" t="s">
        <v>56</v>
      </c>
    </row>
    <row r="291" spans="1:19" ht="24.95" customHeight="1" x14ac:dyDescent="0.25">
      <c r="A291" s="6">
        <v>10</v>
      </c>
      <c r="B291" s="98" t="s">
        <v>348</v>
      </c>
      <c r="C291" s="80">
        <v>1961</v>
      </c>
      <c r="D291" s="1">
        <v>2019</v>
      </c>
      <c r="E291" s="80" t="s">
        <v>89</v>
      </c>
      <c r="F291" s="1">
        <v>2</v>
      </c>
      <c r="G291" s="1">
        <v>2</v>
      </c>
      <c r="H291" s="21">
        <v>680.4</v>
      </c>
      <c r="I291" s="21">
        <v>614.9</v>
      </c>
      <c r="J291" s="22">
        <v>33</v>
      </c>
      <c r="K291" s="21">
        <f>'прил 2'!C286</f>
        <v>5067353.5299999993</v>
      </c>
      <c r="L291" s="21">
        <v>0</v>
      </c>
      <c r="M291" s="21">
        <v>0</v>
      </c>
      <c r="N291" s="21">
        <v>0</v>
      </c>
      <c r="O291" s="21">
        <f t="shared" si="97"/>
        <v>5067353.5299999993</v>
      </c>
      <c r="P291" s="21">
        <f t="shared" si="96"/>
        <v>8240.9392258903881</v>
      </c>
      <c r="Q291" s="21">
        <v>11673.97</v>
      </c>
      <c r="R291" s="73" t="s">
        <v>96</v>
      </c>
      <c r="S291" s="99">
        <v>41286</v>
      </c>
    </row>
    <row r="292" spans="1:19" ht="24.95" customHeight="1" x14ac:dyDescent="0.25">
      <c r="A292" s="6">
        <v>11</v>
      </c>
      <c r="B292" s="98" t="s">
        <v>349</v>
      </c>
      <c r="C292" s="80">
        <v>1961</v>
      </c>
      <c r="D292" s="1">
        <v>2019</v>
      </c>
      <c r="E292" s="80" t="s">
        <v>89</v>
      </c>
      <c r="F292" s="1">
        <v>3</v>
      </c>
      <c r="G292" s="1">
        <v>4</v>
      </c>
      <c r="H292" s="21">
        <v>2707.2</v>
      </c>
      <c r="I292" s="21">
        <v>1859.8</v>
      </c>
      <c r="J292" s="22">
        <v>52</v>
      </c>
      <c r="K292" s="21">
        <f>'прил 2'!C287</f>
        <v>3530199.5</v>
      </c>
      <c r="L292" s="21">
        <v>0</v>
      </c>
      <c r="M292" s="21">
        <v>0</v>
      </c>
      <c r="N292" s="21">
        <v>0</v>
      </c>
      <c r="O292" s="21">
        <f t="shared" si="97"/>
        <v>3530199.5</v>
      </c>
      <c r="P292" s="21">
        <f t="shared" si="96"/>
        <v>1898.1608237444887</v>
      </c>
      <c r="Q292" s="21">
        <v>8031.97</v>
      </c>
      <c r="R292" s="73" t="s">
        <v>96</v>
      </c>
      <c r="S292" s="99">
        <v>39815</v>
      </c>
    </row>
    <row r="293" spans="1:19" ht="24.95" customHeight="1" x14ac:dyDescent="0.25">
      <c r="A293" s="6">
        <v>12</v>
      </c>
      <c r="B293" s="98" t="s">
        <v>350</v>
      </c>
      <c r="C293" s="80">
        <v>1964</v>
      </c>
      <c r="D293" s="1">
        <v>2007</v>
      </c>
      <c r="E293" s="80" t="s">
        <v>89</v>
      </c>
      <c r="F293" s="1">
        <v>3</v>
      </c>
      <c r="G293" s="1">
        <v>2</v>
      </c>
      <c r="H293" s="21">
        <v>1414.1</v>
      </c>
      <c r="I293" s="21">
        <v>917.9</v>
      </c>
      <c r="J293" s="22">
        <v>46</v>
      </c>
      <c r="K293" s="21">
        <f>'прил 2'!C288</f>
        <v>3839065.2800000003</v>
      </c>
      <c r="L293" s="21">
        <v>0</v>
      </c>
      <c r="M293" s="21">
        <v>0</v>
      </c>
      <c r="N293" s="21">
        <v>0</v>
      </c>
      <c r="O293" s="21">
        <f t="shared" si="97"/>
        <v>3839065.2800000003</v>
      </c>
      <c r="P293" s="21">
        <f t="shared" si="96"/>
        <v>4182.4439263536333</v>
      </c>
      <c r="Q293" s="21">
        <v>13856.97</v>
      </c>
      <c r="R293" s="73" t="s">
        <v>96</v>
      </c>
      <c r="S293" s="99">
        <v>40400</v>
      </c>
    </row>
    <row r="294" spans="1:19" ht="24.95" customHeight="1" x14ac:dyDescent="0.25">
      <c r="A294" s="6">
        <v>13</v>
      </c>
      <c r="B294" s="98" t="s">
        <v>351</v>
      </c>
      <c r="C294" s="80">
        <v>1964</v>
      </c>
      <c r="D294" s="1"/>
      <c r="E294" s="80" t="s">
        <v>89</v>
      </c>
      <c r="F294" s="1">
        <v>3</v>
      </c>
      <c r="G294" s="1">
        <v>3</v>
      </c>
      <c r="H294" s="21">
        <v>1244.4000000000001</v>
      </c>
      <c r="I294" s="21">
        <v>1022</v>
      </c>
      <c r="J294" s="22">
        <v>98</v>
      </c>
      <c r="K294" s="21">
        <f>'прил 2'!C289</f>
        <v>3614690.8600000003</v>
      </c>
      <c r="L294" s="21">
        <v>0</v>
      </c>
      <c r="M294" s="21">
        <v>0</v>
      </c>
      <c r="N294" s="21">
        <v>0</v>
      </c>
      <c r="O294" s="21">
        <f t="shared" si="97"/>
        <v>3614690.8600000003</v>
      </c>
      <c r="P294" s="21">
        <f t="shared" si="96"/>
        <v>3536.8795107632095</v>
      </c>
      <c r="Q294" s="21">
        <v>13856.97</v>
      </c>
      <c r="R294" s="73" t="s">
        <v>96</v>
      </c>
      <c r="S294" s="99">
        <v>40561</v>
      </c>
    </row>
    <row r="295" spans="1:19" ht="24.95" customHeight="1" x14ac:dyDescent="0.25">
      <c r="A295" s="6">
        <v>14</v>
      </c>
      <c r="B295" s="98" t="s">
        <v>352</v>
      </c>
      <c r="C295" s="80">
        <v>1965</v>
      </c>
      <c r="D295" s="1">
        <v>2004</v>
      </c>
      <c r="E295" s="80" t="s">
        <v>89</v>
      </c>
      <c r="F295" s="1">
        <v>4</v>
      </c>
      <c r="G295" s="1">
        <v>3</v>
      </c>
      <c r="H295" s="21">
        <v>1916.7</v>
      </c>
      <c r="I295" s="21">
        <v>1075.7</v>
      </c>
      <c r="J295" s="22">
        <v>42</v>
      </c>
      <c r="K295" s="21">
        <f>'прил 2'!C290</f>
        <v>11457468.01</v>
      </c>
      <c r="L295" s="21">
        <v>0</v>
      </c>
      <c r="M295" s="21">
        <v>0</v>
      </c>
      <c r="N295" s="21">
        <v>0</v>
      </c>
      <c r="O295" s="21">
        <f t="shared" si="97"/>
        <v>11457468.01</v>
      </c>
      <c r="P295" s="21">
        <f t="shared" si="96"/>
        <v>10651.17412847448</v>
      </c>
      <c r="Q295" s="21">
        <v>28526.68</v>
      </c>
      <c r="R295" s="73" t="s">
        <v>96</v>
      </c>
      <c r="S295" s="99">
        <v>39820</v>
      </c>
    </row>
    <row r="296" spans="1:19" ht="24.95" customHeight="1" x14ac:dyDescent="0.25">
      <c r="A296" s="6">
        <v>15</v>
      </c>
      <c r="B296" s="98" t="s">
        <v>353</v>
      </c>
      <c r="C296" s="80">
        <v>1965</v>
      </c>
      <c r="D296" s="1"/>
      <c r="E296" s="80" t="s">
        <v>89</v>
      </c>
      <c r="F296" s="1">
        <v>4</v>
      </c>
      <c r="G296" s="1">
        <v>3</v>
      </c>
      <c r="H296" s="21">
        <v>3448.7</v>
      </c>
      <c r="I296" s="21">
        <v>2346.12</v>
      </c>
      <c r="J296" s="22">
        <v>80</v>
      </c>
      <c r="K296" s="21">
        <f>'прил 2'!C291</f>
        <v>20260458.879999999</v>
      </c>
      <c r="L296" s="21">
        <v>0</v>
      </c>
      <c r="M296" s="21">
        <v>0</v>
      </c>
      <c r="N296" s="21">
        <v>0</v>
      </c>
      <c r="O296" s="21">
        <f t="shared" si="97"/>
        <v>20260458.879999999</v>
      </c>
      <c r="P296" s="21">
        <f t="shared" si="96"/>
        <v>8635.7300052853225</v>
      </c>
      <c r="Q296" s="21">
        <v>28526.68</v>
      </c>
      <c r="R296" s="73" t="s">
        <v>96</v>
      </c>
      <c r="S296" s="99">
        <v>39821</v>
      </c>
    </row>
    <row r="297" spans="1:19" ht="24.95" customHeight="1" x14ac:dyDescent="0.25">
      <c r="A297" s="6">
        <v>16</v>
      </c>
      <c r="B297" s="98" t="s">
        <v>354</v>
      </c>
      <c r="C297" s="80">
        <v>1972</v>
      </c>
      <c r="D297" s="1"/>
      <c r="E297" s="80" t="s">
        <v>89</v>
      </c>
      <c r="F297" s="1">
        <v>2</v>
      </c>
      <c r="G297" s="1">
        <v>2</v>
      </c>
      <c r="H297" s="21">
        <v>721</v>
      </c>
      <c r="I297" s="21">
        <v>706.51</v>
      </c>
      <c r="J297" s="22">
        <v>48</v>
      </c>
      <c r="K297" s="21">
        <f>'прил 2'!C292</f>
        <v>8569495.6199999992</v>
      </c>
      <c r="L297" s="21">
        <v>0</v>
      </c>
      <c r="M297" s="21">
        <v>0</v>
      </c>
      <c r="N297" s="21">
        <v>0</v>
      </c>
      <c r="O297" s="21">
        <f t="shared" si="97"/>
        <v>8569495.6199999992</v>
      </c>
      <c r="P297" s="21">
        <f t="shared" si="96"/>
        <v>12129.333795699989</v>
      </c>
      <c r="Q297" s="21">
        <v>25781.97</v>
      </c>
      <c r="R297" s="73" t="s">
        <v>96</v>
      </c>
      <c r="S297" s="99">
        <v>39548</v>
      </c>
    </row>
    <row r="298" spans="1:19" ht="24.95" customHeight="1" x14ac:dyDescent="0.25">
      <c r="A298" s="87" t="s">
        <v>22</v>
      </c>
      <c r="B298" s="98"/>
      <c r="C298" s="80" t="s">
        <v>56</v>
      </c>
      <c r="D298" s="24" t="s">
        <v>56</v>
      </c>
      <c r="E298" s="24" t="s">
        <v>56</v>
      </c>
      <c r="F298" s="24" t="s">
        <v>56</v>
      </c>
      <c r="G298" s="24" t="s">
        <v>56</v>
      </c>
      <c r="H298" s="26">
        <f>SUM(H299:H303)</f>
        <v>1858.5</v>
      </c>
      <c r="I298" s="26">
        <f t="shared" ref="I298:O298" si="105">SUM(I299:I303)</f>
        <v>1671.8</v>
      </c>
      <c r="J298" s="72">
        <f t="shared" si="105"/>
        <v>116</v>
      </c>
      <c r="K298" s="26">
        <f t="shared" si="105"/>
        <v>22559499.760000002</v>
      </c>
      <c r="L298" s="26">
        <f t="shared" si="105"/>
        <v>0</v>
      </c>
      <c r="M298" s="26">
        <f t="shared" si="105"/>
        <v>0</v>
      </c>
      <c r="N298" s="26">
        <f t="shared" si="105"/>
        <v>0</v>
      </c>
      <c r="O298" s="26">
        <f t="shared" si="105"/>
        <v>22559499.760000002</v>
      </c>
      <c r="P298" s="26">
        <f t="shared" si="96"/>
        <v>13494.137911233402</v>
      </c>
      <c r="Q298" s="26">
        <f>MAX(Q299:Q303)</f>
        <v>29232.97</v>
      </c>
      <c r="R298" s="24" t="s">
        <v>56</v>
      </c>
      <c r="S298" s="43" t="s">
        <v>56</v>
      </c>
    </row>
    <row r="299" spans="1:19" ht="24.95" customHeight="1" x14ac:dyDescent="0.25">
      <c r="A299" s="6">
        <v>17</v>
      </c>
      <c r="B299" s="98" t="s">
        <v>355</v>
      </c>
      <c r="C299" s="80">
        <v>1965</v>
      </c>
      <c r="D299" s="1">
        <v>2009</v>
      </c>
      <c r="E299" s="80" t="s">
        <v>89</v>
      </c>
      <c r="F299" s="1">
        <v>2</v>
      </c>
      <c r="G299" s="1">
        <v>2</v>
      </c>
      <c r="H299" s="21">
        <v>340.4</v>
      </c>
      <c r="I299" s="21">
        <v>315.5</v>
      </c>
      <c r="J299" s="22">
        <v>24</v>
      </c>
      <c r="K299" s="21">
        <f>'прил 2'!C294</f>
        <v>6740039.9299999997</v>
      </c>
      <c r="L299" s="21">
        <v>0</v>
      </c>
      <c r="M299" s="21">
        <v>0</v>
      </c>
      <c r="N299" s="21">
        <v>0</v>
      </c>
      <c r="O299" s="21">
        <f t="shared" si="97"/>
        <v>6740039.9299999997</v>
      </c>
      <c r="P299" s="21">
        <f t="shared" si="96"/>
        <v>21363.042567353405</v>
      </c>
      <c r="Q299" s="21">
        <v>28066.97</v>
      </c>
      <c r="R299" s="73" t="s">
        <v>96</v>
      </c>
      <c r="S299" s="99">
        <v>41110</v>
      </c>
    </row>
    <row r="300" spans="1:19" ht="24.95" customHeight="1" x14ac:dyDescent="0.25">
      <c r="A300" s="6">
        <v>18</v>
      </c>
      <c r="B300" s="98" t="s">
        <v>356</v>
      </c>
      <c r="C300" s="80">
        <v>1967</v>
      </c>
      <c r="D300" s="1">
        <v>2019</v>
      </c>
      <c r="E300" s="80" t="s">
        <v>89</v>
      </c>
      <c r="F300" s="1">
        <v>2</v>
      </c>
      <c r="G300" s="1">
        <v>1</v>
      </c>
      <c r="H300" s="21">
        <v>346.28</v>
      </c>
      <c r="I300" s="21">
        <v>314.8</v>
      </c>
      <c r="J300" s="22">
        <v>12</v>
      </c>
      <c r="K300" s="21">
        <f>'прил 2'!C295</f>
        <v>286688.36</v>
      </c>
      <c r="L300" s="21">
        <v>0</v>
      </c>
      <c r="M300" s="21">
        <v>0</v>
      </c>
      <c r="N300" s="21">
        <v>0</v>
      </c>
      <c r="O300" s="21">
        <f t="shared" si="97"/>
        <v>286688.36</v>
      </c>
      <c r="P300" s="21">
        <f t="shared" si="96"/>
        <v>910.69999999999993</v>
      </c>
      <c r="Q300" s="21">
        <v>1948</v>
      </c>
      <c r="R300" s="73" t="s">
        <v>96</v>
      </c>
      <c r="S300" s="99">
        <v>42767</v>
      </c>
    </row>
    <row r="301" spans="1:19" ht="24.95" customHeight="1" x14ac:dyDescent="0.25">
      <c r="A301" s="6">
        <v>19</v>
      </c>
      <c r="B301" s="98" t="s">
        <v>357</v>
      </c>
      <c r="C301" s="80">
        <v>1966</v>
      </c>
      <c r="D301" s="1">
        <v>2008</v>
      </c>
      <c r="E301" s="80" t="s">
        <v>89</v>
      </c>
      <c r="F301" s="1">
        <v>2</v>
      </c>
      <c r="G301" s="1">
        <v>2</v>
      </c>
      <c r="H301" s="21">
        <v>418.44</v>
      </c>
      <c r="I301" s="21">
        <v>380.4</v>
      </c>
      <c r="J301" s="22">
        <v>31</v>
      </c>
      <c r="K301" s="21">
        <f>'прил 2'!C296</f>
        <v>2828646.85</v>
      </c>
      <c r="L301" s="21">
        <v>0</v>
      </c>
      <c r="M301" s="21">
        <v>0</v>
      </c>
      <c r="N301" s="21">
        <v>0</v>
      </c>
      <c r="O301" s="21">
        <f t="shared" si="97"/>
        <v>2828646.85</v>
      </c>
      <c r="P301" s="21">
        <f t="shared" si="96"/>
        <v>7435.9801524710838</v>
      </c>
      <c r="Q301" s="21">
        <v>12719.97</v>
      </c>
      <c r="R301" s="73" t="s">
        <v>96</v>
      </c>
      <c r="S301" s="99">
        <v>41111</v>
      </c>
    </row>
    <row r="302" spans="1:19" ht="24.95" customHeight="1" x14ac:dyDescent="0.25">
      <c r="A302" s="6">
        <v>20</v>
      </c>
      <c r="B302" s="98" t="s">
        <v>358</v>
      </c>
      <c r="C302" s="80">
        <v>1964</v>
      </c>
      <c r="D302" s="1">
        <v>2009</v>
      </c>
      <c r="E302" s="80" t="s">
        <v>89</v>
      </c>
      <c r="F302" s="1">
        <v>2</v>
      </c>
      <c r="G302" s="1">
        <v>2</v>
      </c>
      <c r="H302" s="21">
        <v>331.2</v>
      </c>
      <c r="I302" s="21">
        <v>277.3</v>
      </c>
      <c r="J302" s="22">
        <v>24</v>
      </c>
      <c r="K302" s="21">
        <f>'прил 2'!C297</f>
        <v>5935876.2599999998</v>
      </c>
      <c r="L302" s="21">
        <v>0</v>
      </c>
      <c r="M302" s="21">
        <v>0</v>
      </c>
      <c r="N302" s="21">
        <v>0</v>
      </c>
      <c r="O302" s="21">
        <f t="shared" si="97"/>
        <v>5935876.2599999998</v>
      </c>
      <c r="P302" s="21">
        <f t="shared" si="96"/>
        <v>21405.972809231876</v>
      </c>
      <c r="Q302" s="21">
        <v>28066.97</v>
      </c>
      <c r="R302" s="73" t="s">
        <v>96</v>
      </c>
      <c r="S302" s="99">
        <v>42554</v>
      </c>
    </row>
    <row r="303" spans="1:19" ht="24.95" customHeight="1" x14ac:dyDescent="0.25">
      <c r="A303" s="6">
        <v>21</v>
      </c>
      <c r="B303" s="98" t="s">
        <v>359</v>
      </c>
      <c r="C303" s="80">
        <v>1968</v>
      </c>
      <c r="D303" s="1">
        <v>2009</v>
      </c>
      <c r="E303" s="80" t="s">
        <v>89</v>
      </c>
      <c r="F303" s="1">
        <v>2</v>
      </c>
      <c r="G303" s="1">
        <v>2</v>
      </c>
      <c r="H303" s="21">
        <v>422.18</v>
      </c>
      <c r="I303" s="21">
        <v>383.8</v>
      </c>
      <c r="J303" s="22">
        <v>25</v>
      </c>
      <c r="K303" s="21">
        <f>'прил 2'!C298</f>
        <v>6768248.3600000003</v>
      </c>
      <c r="L303" s="21">
        <v>0</v>
      </c>
      <c r="M303" s="21">
        <v>0</v>
      </c>
      <c r="N303" s="21">
        <v>0</v>
      </c>
      <c r="O303" s="21">
        <f t="shared" si="97"/>
        <v>6768248.3600000003</v>
      </c>
      <c r="P303" s="21">
        <f t="shared" si="96"/>
        <v>17634.831578947367</v>
      </c>
      <c r="Q303" s="21">
        <v>29232.97</v>
      </c>
      <c r="R303" s="73" t="s">
        <v>96</v>
      </c>
      <c r="S303" s="99">
        <v>42551</v>
      </c>
    </row>
    <row r="304" spans="1:19" ht="24.95" customHeight="1" x14ac:dyDescent="0.25">
      <c r="A304" s="87" t="s">
        <v>23</v>
      </c>
      <c r="B304" s="98"/>
      <c r="C304" s="80" t="s">
        <v>56</v>
      </c>
      <c r="D304" s="24" t="s">
        <v>56</v>
      </c>
      <c r="E304" s="24" t="s">
        <v>56</v>
      </c>
      <c r="F304" s="24" t="s">
        <v>56</v>
      </c>
      <c r="G304" s="24" t="s">
        <v>56</v>
      </c>
      <c r="H304" s="26">
        <f>SUM(H305:H307)</f>
        <v>2666.2</v>
      </c>
      <c r="I304" s="26">
        <f t="shared" ref="I304:O304" si="106">SUM(I305:I307)</f>
        <v>2479.4</v>
      </c>
      <c r="J304" s="72">
        <f t="shared" si="106"/>
        <v>115</v>
      </c>
      <c r="K304" s="26">
        <f t="shared" si="106"/>
        <v>32220638.490000002</v>
      </c>
      <c r="L304" s="26">
        <f t="shared" si="106"/>
        <v>0</v>
      </c>
      <c r="M304" s="26">
        <f t="shared" si="106"/>
        <v>0</v>
      </c>
      <c r="N304" s="26">
        <f t="shared" si="106"/>
        <v>0</v>
      </c>
      <c r="O304" s="26">
        <f t="shared" si="106"/>
        <v>32220638.490000002</v>
      </c>
      <c r="P304" s="26">
        <f t="shared" si="96"/>
        <v>12995.336972654675</v>
      </c>
      <c r="Q304" s="26">
        <f>MAX(Q305:Q307)</f>
        <v>25781.97</v>
      </c>
      <c r="R304" s="24" t="s">
        <v>56</v>
      </c>
      <c r="S304" s="43" t="s">
        <v>56</v>
      </c>
    </row>
    <row r="305" spans="1:19" ht="24.95" customHeight="1" x14ac:dyDescent="0.25">
      <c r="A305" s="6">
        <v>22</v>
      </c>
      <c r="B305" s="98" t="s">
        <v>360</v>
      </c>
      <c r="C305" s="80">
        <v>1986</v>
      </c>
      <c r="D305" s="1">
        <v>2009</v>
      </c>
      <c r="E305" s="80" t="s">
        <v>89</v>
      </c>
      <c r="F305" s="1">
        <v>2</v>
      </c>
      <c r="G305" s="1">
        <v>3</v>
      </c>
      <c r="H305" s="21">
        <v>971.2</v>
      </c>
      <c r="I305" s="21">
        <v>883.5</v>
      </c>
      <c r="J305" s="22">
        <v>39</v>
      </c>
      <c r="K305" s="21">
        <f>'прил 2'!C300</f>
        <v>3756888.2800000003</v>
      </c>
      <c r="L305" s="21">
        <v>0</v>
      </c>
      <c r="M305" s="21">
        <v>0</v>
      </c>
      <c r="N305" s="21">
        <v>0</v>
      </c>
      <c r="O305" s="21">
        <f t="shared" si="97"/>
        <v>3756888.2800000003</v>
      </c>
      <c r="P305" s="21">
        <f t="shared" si="96"/>
        <v>4252.2787549518962</v>
      </c>
      <c r="Q305" s="21">
        <v>14902.97</v>
      </c>
      <c r="R305" s="73" t="s">
        <v>96</v>
      </c>
      <c r="S305" s="99">
        <v>39679</v>
      </c>
    </row>
    <row r="306" spans="1:19" ht="24.95" customHeight="1" x14ac:dyDescent="0.25">
      <c r="A306" s="6">
        <v>23</v>
      </c>
      <c r="B306" s="98" t="s">
        <v>361</v>
      </c>
      <c r="C306" s="80">
        <v>1970</v>
      </c>
      <c r="D306" s="1"/>
      <c r="E306" s="80" t="s">
        <v>89</v>
      </c>
      <c r="F306" s="1">
        <v>2</v>
      </c>
      <c r="G306" s="1">
        <v>3</v>
      </c>
      <c r="H306" s="21">
        <v>852</v>
      </c>
      <c r="I306" s="21">
        <v>795.5</v>
      </c>
      <c r="J306" s="22">
        <v>44</v>
      </c>
      <c r="K306" s="21">
        <f>'прил 2'!C301</f>
        <v>19530921.73</v>
      </c>
      <c r="L306" s="21">
        <v>0</v>
      </c>
      <c r="M306" s="21">
        <v>0</v>
      </c>
      <c r="N306" s="21">
        <v>0</v>
      </c>
      <c r="O306" s="21">
        <f t="shared" si="97"/>
        <v>19530921.73</v>
      </c>
      <c r="P306" s="21">
        <f t="shared" si="96"/>
        <v>24551.755788812068</v>
      </c>
      <c r="Q306" s="21">
        <v>25781.97</v>
      </c>
      <c r="R306" s="73" t="s">
        <v>96</v>
      </c>
      <c r="S306" s="99">
        <v>40756</v>
      </c>
    </row>
    <row r="307" spans="1:19" ht="24.95" customHeight="1" x14ac:dyDescent="0.25">
      <c r="A307" s="6">
        <v>24</v>
      </c>
      <c r="B307" s="98" t="s">
        <v>362</v>
      </c>
      <c r="C307" s="80">
        <v>1973</v>
      </c>
      <c r="D307" s="1"/>
      <c r="E307" s="80" t="s">
        <v>89</v>
      </c>
      <c r="F307" s="1">
        <v>2</v>
      </c>
      <c r="G307" s="1">
        <v>3</v>
      </c>
      <c r="H307" s="21">
        <v>843</v>
      </c>
      <c r="I307" s="21">
        <v>800.4</v>
      </c>
      <c r="J307" s="22">
        <v>32</v>
      </c>
      <c r="K307" s="21">
        <f>'прил 2'!C302</f>
        <v>8932828.4799999986</v>
      </c>
      <c r="L307" s="21">
        <v>0</v>
      </c>
      <c r="M307" s="21">
        <v>0</v>
      </c>
      <c r="N307" s="21">
        <v>0</v>
      </c>
      <c r="O307" s="21">
        <f t="shared" si="97"/>
        <v>8932828.4799999986</v>
      </c>
      <c r="P307" s="21">
        <f t="shared" si="96"/>
        <v>11160.455372313842</v>
      </c>
      <c r="Q307" s="21">
        <v>12719.97</v>
      </c>
      <c r="R307" s="73" t="s">
        <v>96</v>
      </c>
      <c r="S307" s="99">
        <v>39846</v>
      </c>
    </row>
    <row r="308" spans="1:19" ht="24.95" customHeight="1" x14ac:dyDescent="0.25">
      <c r="A308" s="87" t="s">
        <v>24</v>
      </c>
      <c r="B308" s="98"/>
      <c r="C308" s="80" t="s">
        <v>56</v>
      </c>
      <c r="D308" s="24" t="s">
        <v>56</v>
      </c>
      <c r="E308" s="24" t="s">
        <v>56</v>
      </c>
      <c r="F308" s="24" t="s">
        <v>56</v>
      </c>
      <c r="G308" s="24" t="s">
        <v>56</v>
      </c>
      <c r="H308" s="26">
        <f>SUM(H309:H313)</f>
        <v>4413.97</v>
      </c>
      <c r="I308" s="26">
        <f t="shared" ref="I308:O308" si="107">SUM(I309:I313)</f>
        <v>3657</v>
      </c>
      <c r="J308" s="72">
        <f t="shared" si="107"/>
        <v>194</v>
      </c>
      <c r="K308" s="26">
        <f t="shared" si="107"/>
        <v>36646564.130000003</v>
      </c>
      <c r="L308" s="26">
        <f t="shared" si="107"/>
        <v>0</v>
      </c>
      <c r="M308" s="26">
        <f t="shared" si="107"/>
        <v>0</v>
      </c>
      <c r="N308" s="26">
        <f t="shared" si="107"/>
        <v>0</v>
      </c>
      <c r="O308" s="26">
        <f t="shared" si="107"/>
        <v>36646564.130000003</v>
      </c>
      <c r="P308" s="26">
        <f t="shared" si="96"/>
        <v>10020.936322121959</v>
      </c>
      <c r="Q308" s="26">
        <f>MAX(Q309:Q313)</f>
        <v>30677.97</v>
      </c>
      <c r="R308" s="24" t="s">
        <v>56</v>
      </c>
      <c r="S308" s="43" t="s">
        <v>56</v>
      </c>
    </row>
    <row r="309" spans="1:19" ht="24.95" customHeight="1" x14ac:dyDescent="0.25">
      <c r="A309" s="6">
        <v>25</v>
      </c>
      <c r="B309" s="98" t="s">
        <v>363</v>
      </c>
      <c r="C309" s="80">
        <v>1972</v>
      </c>
      <c r="D309" s="1"/>
      <c r="E309" s="80" t="s">
        <v>89</v>
      </c>
      <c r="F309" s="1">
        <v>2</v>
      </c>
      <c r="G309" s="1">
        <v>1</v>
      </c>
      <c r="H309" s="21">
        <v>726</v>
      </c>
      <c r="I309" s="21">
        <v>368.3</v>
      </c>
      <c r="J309" s="22">
        <v>14</v>
      </c>
      <c r="K309" s="21">
        <f>'прил 2'!C304</f>
        <v>570256.42000000004</v>
      </c>
      <c r="L309" s="21">
        <v>0</v>
      </c>
      <c r="M309" s="21">
        <v>0</v>
      </c>
      <c r="N309" s="21">
        <v>0</v>
      </c>
      <c r="O309" s="21">
        <f t="shared" si="97"/>
        <v>570256.42000000004</v>
      </c>
      <c r="P309" s="21">
        <f t="shared" si="96"/>
        <v>1548.3475970676079</v>
      </c>
      <c r="Q309" s="21">
        <v>3079.9700000000003</v>
      </c>
      <c r="R309" s="73" t="s">
        <v>96</v>
      </c>
      <c r="S309" s="99">
        <v>39648</v>
      </c>
    </row>
    <row r="310" spans="1:19" ht="24.95" customHeight="1" x14ac:dyDescent="0.25">
      <c r="A310" s="6">
        <v>26</v>
      </c>
      <c r="B310" s="98" t="s">
        <v>364</v>
      </c>
      <c r="C310" s="80">
        <v>1974</v>
      </c>
      <c r="D310" s="1">
        <v>2017</v>
      </c>
      <c r="E310" s="80" t="s">
        <v>89</v>
      </c>
      <c r="F310" s="1">
        <v>2</v>
      </c>
      <c r="G310" s="1">
        <v>2</v>
      </c>
      <c r="H310" s="21">
        <v>809.27</v>
      </c>
      <c r="I310" s="21">
        <v>735.7</v>
      </c>
      <c r="J310" s="22">
        <v>51</v>
      </c>
      <c r="K310" s="21">
        <f>'прил 2'!C305</f>
        <v>5410269.3799999999</v>
      </c>
      <c r="L310" s="21">
        <v>0</v>
      </c>
      <c r="M310" s="21">
        <v>0</v>
      </c>
      <c r="N310" s="21">
        <v>0</v>
      </c>
      <c r="O310" s="21">
        <f t="shared" si="97"/>
        <v>5410269.3799999999</v>
      </c>
      <c r="P310" s="21">
        <f t="shared" si="96"/>
        <v>7353.9070001359241</v>
      </c>
      <c r="Q310" s="21">
        <v>12719.97</v>
      </c>
      <c r="R310" s="73" t="s">
        <v>96</v>
      </c>
      <c r="S310" s="99">
        <v>41899</v>
      </c>
    </row>
    <row r="311" spans="1:19" ht="24.95" customHeight="1" x14ac:dyDescent="0.25">
      <c r="A311" s="6">
        <v>27</v>
      </c>
      <c r="B311" s="98" t="s">
        <v>365</v>
      </c>
      <c r="C311" s="80">
        <v>1987</v>
      </c>
      <c r="D311" s="1"/>
      <c r="E311" s="80" t="s">
        <v>89</v>
      </c>
      <c r="F311" s="1">
        <v>2</v>
      </c>
      <c r="G311" s="1">
        <v>3</v>
      </c>
      <c r="H311" s="21">
        <v>908.9</v>
      </c>
      <c r="I311" s="21">
        <v>850</v>
      </c>
      <c r="J311" s="22">
        <v>43</v>
      </c>
      <c r="K311" s="21">
        <f>'прил 2'!C306</f>
        <v>25231378.879999999</v>
      </c>
      <c r="L311" s="21">
        <v>0</v>
      </c>
      <c r="M311" s="21">
        <v>0</v>
      </c>
      <c r="N311" s="21">
        <v>0</v>
      </c>
      <c r="O311" s="21">
        <f t="shared" si="97"/>
        <v>25231378.879999999</v>
      </c>
      <c r="P311" s="21">
        <f t="shared" si="96"/>
        <v>29683.975152941177</v>
      </c>
      <c r="Q311" s="21">
        <v>30677.97</v>
      </c>
      <c r="R311" s="73" t="s">
        <v>96</v>
      </c>
      <c r="S311" s="99">
        <v>39696</v>
      </c>
    </row>
    <row r="312" spans="1:19" ht="24.95" customHeight="1" x14ac:dyDescent="0.25">
      <c r="A312" s="6">
        <v>28</v>
      </c>
      <c r="B312" s="98" t="s">
        <v>366</v>
      </c>
      <c r="C312" s="80">
        <v>1972</v>
      </c>
      <c r="D312" s="1">
        <v>2009</v>
      </c>
      <c r="E312" s="80" t="s">
        <v>89</v>
      </c>
      <c r="F312" s="1">
        <v>2</v>
      </c>
      <c r="G312" s="1">
        <v>3</v>
      </c>
      <c r="H312" s="21">
        <v>943.8</v>
      </c>
      <c r="I312" s="21">
        <v>858</v>
      </c>
      <c r="J312" s="22">
        <v>40</v>
      </c>
      <c r="K312" s="21">
        <f>'прил 2'!C307</f>
        <v>4667091</v>
      </c>
      <c r="L312" s="21">
        <v>0</v>
      </c>
      <c r="M312" s="21">
        <v>0</v>
      </c>
      <c r="N312" s="21">
        <v>0</v>
      </c>
      <c r="O312" s="21">
        <f t="shared" si="97"/>
        <v>4667091</v>
      </c>
      <c r="P312" s="21">
        <f t="shared" si="96"/>
        <v>5439.5</v>
      </c>
      <c r="Q312" s="21">
        <v>10879</v>
      </c>
      <c r="R312" s="73" t="s">
        <v>96</v>
      </c>
      <c r="S312" s="99">
        <v>36734</v>
      </c>
    </row>
    <row r="313" spans="1:19" ht="24.95" customHeight="1" x14ac:dyDescent="0.25">
      <c r="A313" s="6">
        <v>29</v>
      </c>
      <c r="B313" s="98" t="s">
        <v>114</v>
      </c>
      <c r="C313" s="80">
        <v>1980</v>
      </c>
      <c r="D313" s="1"/>
      <c r="E313" s="80" t="s">
        <v>89</v>
      </c>
      <c r="F313" s="1">
        <v>2</v>
      </c>
      <c r="G313" s="1">
        <v>3</v>
      </c>
      <c r="H313" s="21">
        <v>1026</v>
      </c>
      <c r="I313" s="21">
        <v>845</v>
      </c>
      <c r="J313" s="22">
        <v>46</v>
      </c>
      <c r="K313" s="21">
        <f>'прил 2'!C308</f>
        <v>767568.45</v>
      </c>
      <c r="L313" s="21">
        <v>0</v>
      </c>
      <c r="M313" s="21">
        <v>0</v>
      </c>
      <c r="N313" s="21">
        <v>0</v>
      </c>
      <c r="O313" s="21">
        <f t="shared" si="97"/>
        <v>767568.45</v>
      </c>
      <c r="P313" s="21">
        <f t="shared" si="96"/>
        <v>908.36502958579877</v>
      </c>
      <c r="Q313" s="21">
        <v>1681.97</v>
      </c>
      <c r="R313" s="73" t="s">
        <v>96</v>
      </c>
      <c r="S313" s="8">
        <v>36731</v>
      </c>
    </row>
    <row r="314" spans="1:19" ht="24.95" customHeight="1" x14ac:dyDescent="0.25">
      <c r="A314" s="87" t="s">
        <v>25</v>
      </c>
      <c r="B314" s="98"/>
      <c r="C314" s="80" t="s">
        <v>56</v>
      </c>
      <c r="D314" s="24" t="s">
        <v>56</v>
      </c>
      <c r="E314" s="24" t="s">
        <v>56</v>
      </c>
      <c r="F314" s="24" t="s">
        <v>56</v>
      </c>
      <c r="G314" s="24" t="s">
        <v>56</v>
      </c>
      <c r="H314" s="26">
        <f>SUM(H315:H332)</f>
        <v>43515.75</v>
      </c>
      <c r="I314" s="26">
        <f t="shared" ref="I314:O314" si="108">SUM(I315:I332)</f>
        <v>37795.67</v>
      </c>
      <c r="J314" s="72">
        <f t="shared" si="108"/>
        <v>1324</v>
      </c>
      <c r="K314" s="26">
        <f t="shared" si="108"/>
        <v>136786719.76999998</v>
      </c>
      <c r="L314" s="26">
        <f t="shared" si="108"/>
        <v>0</v>
      </c>
      <c r="M314" s="26">
        <f t="shared" si="108"/>
        <v>24526249.91</v>
      </c>
      <c r="N314" s="26">
        <f t="shared" si="108"/>
        <v>0</v>
      </c>
      <c r="O314" s="26">
        <f t="shared" si="108"/>
        <v>112260469.86</v>
      </c>
      <c r="P314" s="26">
        <f t="shared" si="96"/>
        <v>3619.110860318126</v>
      </c>
      <c r="Q314" s="26">
        <f>MAX(Q315:Q332)</f>
        <v>33537.97</v>
      </c>
      <c r="R314" s="24" t="s">
        <v>56</v>
      </c>
      <c r="S314" s="43" t="s">
        <v>56</v>
      </c>
    </row>
    <row r="315" spans="1:19" ht="24.95" customHeight="1" x14ac:dyDescent="0.25">
      <c r="A315" s="6">
        <v>30</v>
      </c>
      <c r="B315" s="98" t="s">
        <v>367</v>
      </c>
      <c r="C315" s="80">
        <v>1938</v>
      </c>
      <c r="D315" s="1">
        <v>2009</v>
      </c>
      <c r="E315" s="80" t="s">
        <v>89</v>
      </c>
      <c r="F315" s="1">
        <v>2</v>
      </c>
      <c r="G315" s="1">
        <v>3</v>
      </c>
      <c r="H315" s="21">
        <v>949</v>
      </c>
      <c r="I315" s="21">
        <v>757.2</v>
      </c>
      <c r="J315" s="22">
        <v>39</v>
      </c>
      <c r="K315" s="21">
        <f>'прил 2'!C310</f>
        <v>2447217.77</v>
      </c>
      <c r="L315" s="21">
        <v>0</v>
      </c>
      <c r="M315" s="21">
        <v>0</v>
      </c>
      <c r="N315" s="21">
        <v>0</v>
      </c>
      <c r="O315" s="21">
        <f t="shared" si="97"/>
        <v>2447217.77</v>
      </c>
      <c r="P315" s="21">
        <f t="shared" si="96"/>
        <v>3231.9304939249864</v>
      </c>
      <c r="Q315" s="21">
        <v>6736.97</v>
      </c>
      <c r="R315" s="73" t="s">
        <v>96</v>
      </c>
      <c r="S315" s="99">
        <v>41169</v>
      </c>
    </row>
    <row r="316" spans="1:19" ht="24.95" customHeight="1" x14ac:dyDescent="0.25">
      <c r="A316" s="6">
        <v>31</v>
      </c>
      <c r="B316" s="98" t="s">
        <v>368</v>
      </c>
      <c r="C316" s="80">
        <v>1938</v>
      </c>
      <c r="D316" s="1"/>
      <c r="E316" s="80" t="s">
        <v>89</v>
      </c>
      <c r="F316" s="1">
        <v>2</v>
      </c>
      <c r="G316" s="1">
        <v>2</v>
      </c>
      <c r="H316" s="21">
        <v>464.21</v>
      </c>
      <c r="I316" s="21">
        <v>426.8</v>
      </c>
      <c r="J316" s="22">
        <v>17</v>
      </c>
      <c r="K316" s="21">
        <f>'прил 2'!C311</f>
        <v>3067847.1</v>
      </c>
      <c r="L316" s="21">
        <v>0</v>
      </c>
      <c r="M316" s="21">
        <v>0</v>
      </c>
      <c r="N316" s="21">
        <v>0</v>
      </c>
      <c r="O316" s="21">
        <f t="shared" si="97"/>
        <v>3067847.1</v>
      </c>
      <c r="P316" s="21">
        <f t="shared" si="96"/>
        <v>7188.0203842549199</v>
      </c>
      <c r="Q316" s="21">
        <v>14015.97</v>
      </c>
      <c r="R316" s="73" t="s">
        <v>96</v>
      </c>
      <c r="S316" s="99">
        <v>37929</v>
      </c>
    </row>
    <row r="317" spans="1:19" ht="24.95" customHeight="1" x14ac:dyDescent="0.25">
      <c r="A317" s="6">
        <v>32</v>
      </c>
      <c r="B317" s="98" t="s">
        <v>369</v>
      </c>
      <c r="C317" s="80">
        <v>1960</v>
      </c>
      <c r="D317" s="1">
        <v>2009</v>
      </c>
      <c r="E317" s="80" t="s">
        <v>89</v>
      </c>
      <c r="F317" s="1">
        <v>2</v>
      </c>
      <c r="G317" s="1">
        <v>1</v>
      </c>
      <c r="H317" s="21">
        <v>520</v>
      </c>
      <c r="I317" s="21">
        <v>516.4</v>
      </c>
      <c r="J317" s="22">
        <v>15</v>
      </c>
      <c r="K317" s="21">
        <f>'прил 2'!C312</f>
        <v>9159429.5999999996</v>
      </c>
      <c r="L317" s="21">
        <v>0</v>
      </c>
      <c r="M317" s="21">
        <v>0</v>
      </c>
      <c r="N317" s="21">
        <v>0</v>
      </c>
      <c r="O317" s="21">
        <f t="shared" si="97"/>
        <v>9159429.5999999996</v>
      </c>
      <c r="P317" s="21">
        <f t="shared" si="96"/>
        <v>17737.082881487218</v>
      </c>
      <c r="Q317" s="21">
        <v>33537.97</v>
      </c>
      <c r="R317" s="73" t="s">
        <v>96</v>
      </c>
      <c r="S317" s="99">
        <v>41855</v>
      </c>
    </row>
    <row r="318" spans="1:19" ht="24.95" customHeight="1" x14ac:dyDescent="0.25">
      <c r="A318" s="6">
        <v>33</v>
      </c>
      <c r="B318" s="98" t="s">
        <v>370</v>
      </c>
      <c r="C318" s="80">
        <v>1960</v>
      </c>
      <c r="D318" s="1">
        <v>2009</v>
      </c>
      <c r="E318" s="80" t="s">
        <v>89</v>
      </c>
      <c r="F318" s="1">
        <v>2</v>
      </c>
      <c r="G318" s="1">
        <v>1</v>
      </c>
      <c r="H318" s="21">
        <v>500.1</v>
      </c>
      <c r="I318" s="21">
        <v>498</v>
      </c>
      <c r="J318" s="22">
        <v>11</v>
      </c>
      <c r="K318" s="21">
        <f>'прил 2'!C313</f>
        <v>5196274.1000000006</v>
      </c>
      <c r="L318" s="21">
        <v>0</v>
      </c>
      <c r="M318" s="21">
        <v>0</v>
      </c>
      <c r="N318" s="21">
        <v>0</v>
      </c>
      <c r="O318" s="21">
        <f t="shared" si="97"/>
        <v>5196274.1000000006</v>
      </c>
      <c r="P318" s="21">
        <f t="shared" si="96"/>
        <v>10434.285341365463</v>
      </c>
      <c r="Q318" s="21">
        <v>22658.97</v>
      </c>
      <c r="R318" s="73" t="s">
        <v>96</v>
      </c>
      <c r="S318" s="99">
        <v>41857</v>
      </c>
    </row>
    <row r="319" spans="1:19" ht="24.95" customHeight="1" x14ac:dyDescent="0.25">
      <c r="A319" s="6">
        <v>34</v>
      </c>
      <c r="B319" s="98" t="s">
        <v>371</v>
      </c>
      <c r="C319" s="80">
        <v>1988</v>
      </c>
      <c r="D319" s="1"/>
      <c r="E319" s="80" t="s">
        <v>89</v>
      </c>
      <c r="F319" s="1">
        <v>3</v>
      </c>
      <c r="G319" s="1">
        <v>2</v>
      </c>
      <c r="H319" s="21">
        <v>1143.0999999999999</v>
      </c>
      <c r="I319" s="21">
        <v>1060.3</v>
      </c>
      <c r="J319" s="22">
        <v>45</v>
      </c>
      <c r="K319" s="21">
        <f>'прил 2'!C314</f>
        <v>3786993.08</v>
      </c>
      <c r="L319" s="21">
        <v>0</v>
      </c>
      <c r="M319" s="21">
        <v>0</v>
      </c>
      <c r="N319" s="21">
        <v>0</v>
      </c>
      <c r="O319" s="21">
        <f t="shared" si="97"/>
        <v>3786993.08</v>
      </c>
      <c r="P319" s="21">
        <f t="shared" si="96"/>
        <v>3571.6241441101579</v>
      </c>
      <c r="Q319" s="21">
        <v>12719.97</v>
      </c>
      <c r="R319" s="73" t="s">
        <v>96</v>
      </c>
      <c r="S319" s="99">
        <v>39459</v>
      </c>
    </row>
    <row r="320" spans="1:19" ht="24.95" customHeight="1" x14ac:dyDescent="0.25">
      <c r="A320" s="6">
        <v>35</v>
      </c>
      <c r="B320" s="98" t="s">
        <v>372</v>
      </c>
      <c r="C320" s="80">
        <v>1956</v>
      </c>
      <c r="D320" s="1">
        <v>2017</v>
      </c>
      <c r="E320" s="80" t="s">
        <v>89</v>
      </c>
      <c r="F320" s="1">
        <v>3</v>
      </c>
      <c r="G320" s="1">
        <v>2</v>
      </c>
      <c r="H320" s="21">
        <v>935</v>
      </c>
      <c r="I320" s="21">
        <v>918.67</v>
      </c>
      <c r="J320" s="22">
        <v>37</v>
      </c>
      <c r="K320" s="21">
        <f>'прил 2'!C315</f>
        <v>709396.57000000007</v>
      </c>
      <c r="L320" s="21">
        <v>0</v>
      </c>
      <c r="M320" s="21">
        <v>0</v>
      </c>
      <c r="N320" s="21">
        <v>0</v>
      </c>
      <c r="O320" s="21">
        <f t="shared" si="97"/>
        <v>709396.57000000007</v>
      </c>
      <c r="P320" s="21">
        <f t="shared" si="96"/>
        <v>772.19956023381633</v>
      </c>
      <c r="Q320" s="21">
        <v>2239.9700000000003</v>
      </c>
      <c r="R320" s="73" t="s">
        <v>96</v>
      </c>
      <c r="S320" s="99">
        <v>37919</v>
      </c>
    </row>
    <row r="321" spans="1:19" ht="24.95" customHeight="1" x14ac:dyDescent="0.25">
      <c r="A321" s="6">
        <v>36</v>
      </c>
      <c r="B321" s="98" t="s">
        <v>373</v>
      </c>
      <c r="C321" s="80">
        <v>1957</v>
      </c>
      <c r="D321" s="1">
        <v>2009</v>
      </c>
      <c r="E321" s="80" t="s">
        <v>89</v>
      </c>
      <c r="F321" s="1">
        <v>2</v>
      </c>
      <c r="G321" s="1">
        <v>1</v>
      </c>
      <c r="H321" s="21">
        <v>381</v>
      </c>
      <c r="I321" s="21">
        <v>379.3</v>
      </c>
      <c r="J321" s="22">
        <v>13</v>
      </c>
      <c r="K321" s="21">
        <f>'прил 2'!C316</f>
        <v>6731921.1899999995</v>
      </c>
      <c r="L321" s="21">
        <v>0</v>
      </c>
      <c r="M321" s="21">
        <v>0</v>
      </c>
      <c r="N321" s="21">
        <v>0</v>
      </c>
      <c r="O321" s="21">
        <f t="shared" si="97"/>
        <v>6731921.1899999995</v>
      </c>
      <c r="P321" s="21">
        <f t="shared" si="96"/>
        <v>17748.276272080147</v>
      </c>
      <c r="Q321" s="21">
        <v>29631.97</v>
      </c>
      <c r="R321" s="73" t="s">
        <v>96</v>
      </c>
      <c r="S321" s="99">
        <v>37753</v>
      </c>
    </row>
    <row r="322" spans="1:19" ht="24.95" customHeight="1" x14ac:dyDescent="0.25">
      <c r="A322" s="6">
        <v>37</v>
      </c>
      <c r="B322" s="98" t="s">
        <v>374</v>
      </c>
      <c r="C322" s="80">
        <v>1957</v>
      </c>
      <c r="D322" s="1">
        <v>2009</v>
      </c>
      <c r="E322" s="80" t="s">
        <v>89</v>
      </c>
      <c r="F322" s="1">
        <v>2</v>
      </c>
      <c r="G322" s="1">
        <v>2</v>
      </c>
      <c r="H322" s="21">
        <v>496</v>
      </c>
      <c r="I322" s="21">
        <v>413.5</v>
      </c>
      <c r="J322" s="22">
        <v>19</v>
      </c>
      <c r="K322" s="21">
        <f>'прил 2'!C317</f>
        <v>639778.69999999995</v>
      </c>
      <c r="L322" s="21">
        <v>0</v>
      </c>
      <c r="M322" s="21">
        <v>0</v>
      </c>
      <c r="N322" s="21">
        <v>0</v>
      </c>
      <c r="O322" s="21">
        <f t="shared" si="97"/>
        <v>639778.69999999995</v>
      </c>
      <c r="P322" s="21">
        <f t="shared" si="96"/>
        <v>1547.2278113663845</v>
      </c>
      <c r="Q322" s="21">
        <v>3405.9700000000003</v>
      </c>
      <c r="R322" s="73" t="s">
        <v>96</v>
      </c>
      <c r="S322" s="99">
        <v>42143</v>
      </c>
    </row>
    <row r="323" spans="1:19" ht="24.95" customHeight="1" x14ac:dyDescent="0.25">
      <c r="A323" s="6">
        <v>38</v>
      </c>
      <c r="B323" s="98" t="s">
        <v>128</v>
      </c>
      <c r="C323" s="80" t="s">
        <v>3</v>
      </c>
      <c r="D323" s="1"/>
      <c r="E323" s="80" t="s">
        <v>89</v>
      </c>
      <c r="F323" s="1">
        <v>4</v>
      </c>
      <c r="G323" s="1">
        <v>2</v>
      </c>
      <c r="H323" s="21">
        <v>1788.43</v>
      </c>
      <c r="I323" s="21">
        <v>1646.2</v>
      </c>
      <c r="J323" s="22">
        <v>12</v>
      </c>
      <c r="K323" s="21">
        <f>'прил 2'!C318</f>
        <v>3966864.43</v>
      </c>
      <c r="L323" s="21">
        <v>0</v>
      </c>
      <c r="M323" s="21">
        <v>0</v>
      </c>
      <c r="N323" s="21">
        <v>0</v>
      </c>
      <c r="O323" s="21">
        <f t="shared" si="97"/>
        <v>3966864.43</v>
      </c>
      <c r="P323" s="21">
        <f t="shared" si="96"/>
        <v>2409.7098955169481</v>
      </c>
      <c r="Q323" s="21">
        <v>7784.68</v>
      </c>
      <c r="R323" s="73" t="s">
        <v>96</v>
      </c>
      <c r="S323" s="99">
        <v>37791</v>
      </c>
    </row>
    <row r="324" spans="1:19" ht="24.95" customHeight="1" x14ac:dyDescent="0.25">
      <c r="A324" s="6">
        <v>39</v>
      </c>
      <c r="B324" s="98" t="s">
        <v>375</v>
      </c>
      <c r="C324" s="80">
        <v>1958</v>
      </c>
      <c r="D324" s="1">
        <v>2009</v>
      </c>
      <c r="E324" s="80" t="s">
        <v>89</v>
      </c>
      <c r="F324" s="1">
        <v>5</v>
      </c>
      <c r="G324" s="1">
        <v>2</v>
      </c>
      <c r="H324" s="21">
        <v>2900.81</v>
      </c>
      <c r="I324" s="21">
        <v>2766.02</v>
      </c>
      <c r="J324" s="22">
        <v>120</v>
      </c>
      <c r="K324" s="21">
        <f>'прил 2'!C319</f>
        <v>17819553.899999999</v>
      </c>
      <c r="L324" s="21">
        <v>0</v>
      </c>
      <c r="M324" s="21">
        <v>0</v>
      </c>
      <c r="N324" s="21">
        <v>0</v>
      </c>
      <c r="O324" s="21">
        <f t="shared" si="97"/>
        <v>17819553.899999999</v>
      </c>
      <c r="P324" s="21">
        <f t="shared" si="96"/>
        <v>6442.3084070252562</v>
      </c>
      <c r="Q324" s="21">
        <v>28210.68</v>
      </c>
      <c r="R324" s="73" t="s">
        <v>96</v>
      </c>
      <c r="S324" s="99">
        <v>37815</v>
      </c>
    </row>
    <row r="325" spans="1:19" ht="24.95" customHeight="1" x14ac:dyDescent="0.25">
      <c r="A325" s="6">
        <v>40</v>
      </c>
      <c r="B325" s="98" t="s">
        <v>376</v>
      </c>
      <c r="C325" s="80">
        <v>1960</v>
      </c>
      <c r="D325" s="1">
        <v>2008</v>
      </c>
      <c r="E325" s="80" t="s">
        <v>89</v>
      </c>
      <c r="F325" s="1">
        <v>2</v>
      </c>
      <c r="G325" s="1">
        <v>1</v>
      </c>
      <c r="H325" s="21">
        <v>571</v>
      </c>
      <c r="I325" s="21">
        <v>527.46</v>
      </c>
      <c r="J325" s="22">
        <v>29</v>
      </c>
      <c r="K325" s="21">
        <f>'прил 2'!C320</f>
        <v>3434065.73</v>
      </c>
      <c r="L325" s="21">
        <v>0</v>
      </c>
      <c r="M325" s="21">
        <v>0</v>
      </c>
      <c r="N325" s="21">
        <v>0</v>
      </c>
      <c r="O325" s="21">
        <f t="shared" si="97"/>
        <v>3434065.73</v>
      </c>
      <c r="P325" s="21">
        <f t="shared" si="96"/>
        <v>6510.57090585068</v>
      </c>
      <c r="Q325" s="21">
        <v>11881.97</v>
      </c>
      <c r="R325" s="73" t="s">
        <v>96</v>
      </c>
      <c r="S325" s="99">
        <v>42133</v>
      </c>
    </row>
    <row r="326" spans="1:19" ht="24.95" customHeight="1" x14ac:dyDescent="0.25">
      <c r="A326" s="6">
        <v>41</v>
      </c>
      <c r="B326" s="98" t="s">
        <v>377</v>
      </c>
      <c r="C326" s="80">
        <v>1960</v>
      </c>
      <c r="D326" s="1">
        <v>2008</v>
      </c>
      <c r="E326" s="80" t="s">
        <v>89</v>
      </c>
      <c r="F326" s="1">
        <v>2</v>
      </c>
      <c r="G326" s="1">
        <v>1</v>
      </c>
      <c r="H326" s="21">
        <v>555</v>
      </c>
      <c r="I326" s="21">
        <v>450.6</v>
      </c>
      <c r="J326" s="22">
        <v>32</v>
      </c>
      <c r="K326" s="21">
        <f>'прил 2'!C321</f>
        <v>2933662.85</v>
      </c>
      <c r="L326" s="21">
        <v>0</v>
      </c>
      <c r="M326" s="21">
        <v>0</v>
      </c>
      <c r="N326" s="21">
        <v>0</v>
      </c>
      <c r="O326" s="21">
        <f t="shared" si="97"/>
        <v>2933662.85</v>
      </c>
      <c r="P326" s="21">
        <f t="shared" si="96"/>
        <v>6510.5700177541057</v>
      </c>
      <c r="Q326" s="21">
        <v>11881.97</v>
      </c>
      <c r="R326" s="73" t="s">
        <v>96</v>
      </c>
      <c r="S326" s="99">
        <v>42138</v>
      </c>
    </row>
    <row r="327" spans="1:19" ht="24.95" customHeight="1" x14ac:dyDescent="0.25">
      <c r="A327" s="6">
        <v>42</v>
      </c>
      <c r="B327" s="98" t="s">
        <v>378</v>
      </c>
      <c r="C327" s="80">
        <v>1960</v>
      </c>
      <c r="D327" s="1"/>
      <c r="E327" s="80" t="s">
        <v>89</v>
      </c>
      <c r="F327" s="1">
        <v>3</v>
      </c>
      <c r="G327" s="1">
        <v>3</v>
      </c>
      <c r="H327" s="21">
        <v>1652.53</v>
      </c>
      <c r="I327" s="21">
        <v>1502.3</v>
      </c>
      <c r="J327" s="22">
        <v>41</v>
      </c>
      <c r="K327" s="21">
        <f>'прил 2'!C322</f>
        <v>15381202.189999999</v>
      </c>
      <c r="L327" s="21">
        <v>0</v>
      </c>
      <c r="M327" s="21">
        <v>0</v>
      </c>
      <c r="N327" s="21">
        <v>0</v>
      </c>
      <c r="O327" s="21">
        <f t="shared" si="97"/>
        <v>15381202.189999999</v>
      </c>
      <c r="P327" s="21">
        <f t="shared" si="96"/>
        <v>10238.435858350529</v>
      </c>
      <c r="Q327" s="21">
        <v>27346.97</v>
      </c>
      <c r="R327" s="73" t="s">
        <v>96</v>
      </c>
      <c r="S327" s="99">
        <v>39517</v>
      </c>
    </row>
    <row r="328" spans="1:19" ht="24.95" customHeight="1" x14ac:dyDescent="0.25">
      <c r="A328" s="6">
        <v>43</v>
      </c>
      <c r="B328" s="98" t="s">
        <v>379</v>
      </c>
      <c r="C328" s="80">
        <v>1994</v>
      </c>
      <c r="D328" s="1"/>
      <c r="E328" s="80" t="s">
        <v>89</v>
      </c>
      <c r="F328" s="1">
        <v>9</v>
      </c>
      <c r="G328" s="1">
        <v>1</v>
      </c>
      <c r="H328" s="21">
        <v>4131.38</v>
      </c>
      <c r="I328" s="21">
        <v>3786.6</v>
      </c>
      <c r="J328" s="22">
        <v>156</v>
      </c>
      <c r="K328" s="21">
        <f>'прил 2'!C323</f>
        <v>2441733.2400000002</v>
      </c>
      <c r="L328" s="21">
        <v>0</v>
      </c>
      <c r="M328" s="21">
        <v>2434336.7000000002</v>
      </c>
      <c r="N328" s="21">
        <v>0</v>
      </c>
      <c r="O328" s="21">
        <f t="shared" si="97"/>
        <v>7396.5400000000373</v>
      </c>
      <c r="P328" s="21">
        <f t="shared" si="96"/>
        <v>644.83527174774213</v>
      </c>
      <c r="Q328" s="21">
        <v>1642.231289283262</v>
      </c>
      <c r="R328" s="73" t="s">
        <v>96</v>
      </c>
      <c r="S328" s="99">
        <v>37443</v>
      </c>
    </row>
    <row r="329" spans="1:19" ht="24.95" customHeight="1" x14ac:dyDescent="0.25">
      <c r="A329" s="6">
        <v>44</v>
      </c>
      <c r="B329" s="98" t="s">
        <v>380</v>
      </c>
      <c r="C329" s="80">
        <v>1995</v>
      </c>
      <c r="D329" s="1"/>
      <c r="E329" s="1" t="s">
        <v>90</v>
      </c>
      <c r="F329" s="1">
        <v>10</v>
      </c>
      <c r="G329" s="1">
        <v>5</v>
      </c>
      <c r="H329" s="21">
        <v>12569</v>
      </c>
      <c r="I329" s="21">
        <v>10800.41</v>
      </c>
      <c r="J329" s="22">
        <v>265</v>
      </c>
      <c r="K329" s="21">
        <f>'прил 2'!C324</f>
        <v>16405636.1</v>
      </c>
      <c r="L329" s="21">
        <v>0</v>
      </c>
      <c r="M329" s="21">
        <v>16355939.869999999</v>
      </c>
      <c r="N329" s="21">
        <v>0</v>
      </c>
      <c r="O329" s="21">
        <f t="shared" si="97"/>
        <v>49696.230000000447</v>
      </c>
      <c r="P329" s="21">
        <f t="shared" si="96"/>
        <v>1518.9827145450959</v>
      </c>
      <c r="Q329" s="21">
        <v>1518.9827145450959</v>
      </c>
      <c r="R329" s="73" t="s">
        <v>96</v>
      </c>
      <c r="S329" s="99">
        <v>38028</v>
      </c>
    </row>
    <row r="330" spans="1:19" ht="24.95" customHeight="1" x14ac:dyDescent="0.25">
      <c r="A330" s="6">
        <v>45</v>
      </c>
      <c r="B330" s="98" t="s">
        <v>381</v>
      </c>
      <c r="C330" s="80">
        <v>1960</v>
      </c>
      <c r="D330" s="1"/>
      <c r="E330" s="80" t="s">
        <v>89</v>
      </c>
      <c r="F330" s="1">
        <v>2</v>
      </c>
      <c r="G330" s="1">
        <v>2</v>
      </c>
      <c r="H330" s="21">
        <v>235</v>
      </c>
      <c r="I330" s="21">
        <v>197.1</v>
      </c>
      <c r="J330" s="22">
        <v>7</v>
      </c>
      <c r="K330" s="21">
        <f>'прил 2'!C325</f>
        <v>6167115.29</v>
      </c>
      <c r="L330" s="21">
        <v>0</v>
      </c>
      <c r="M330" s="21">
        <v>0</v>
      </c>
      <c r="N330" s="21">
        <v>0</v>
      </c>
      <c r="O330" s="21">
        <f t="shared" si="97"/>
        <v>6167115.29</v>
      </c>
      <c r="P330" s="21">
        <f t="shared" si="96"/>
        <v>31289.270877727042</v>
      </c>
      <c r="Q330" s="21">
        <v>32625.97</v>
      </c>
      <c r="R330" s="73" t="s">
        <v>96</v>
      </c>
      <c r="S330" s="99">
        <v>37758</v>
      </c>
    </row>
    <row r="331" spans="1:19" ht="24.95" customHeight="1" x14ac:dyDescent="0.25">
      <c r="A331" s="6">
        <v>46</v>
      </c>
      <c r="B331" s="98" t="s">
        <v>124</v>
      </c>
      <c r="C331" s="80">
        <v>1974</v>
      </c>
      <c r="D331" s="1">
        <v>2008</v>
      </c>
      <c r="E331" s="80" t="s">
        <v>89</v>
      </c>
      <c r="F331" s="1">
        <v>9</v>
      </c>
      <c r="G331" s="1">
        <v>2</v>
      </c>
      <c r="H331" s="21">
        <v>4717.8999999999996</v>
      </c>
      <c r="I331" s="21">
        <v>4291.8100000000004</v>
      </c>
      <c r="J331" s="22">
        <v>178</v>
      </c>
      <c r="K331" s="21">
        <f>'прил 2'!C326</f>
        <v>5753401.6399999997</v>
      </c>
      <c r="L331" s="21">
        <v>0</v>
      </c>
      <c r="M331" s="21">
        <v>5735973.3399999999</v>
      </c>
      <c r="N331" s="21">
        <v>0</v>
      </c>
      <c r="O331" s="21">
        <f t="shared" si="97"/>
        <v>17428.299999999814</v>
      </c>
      <c r="P331" s="21">
        <f t="shared" si="96"/>
        <v>1340.5536684988383</v>
      </c>
      <c r="Q331" s="21">
        <v>1825.9161915369039</v>
      </c>
      <c r="R331" s="73" t="s">
        <v>96</v>
      </c>
      <c r="S331" s="99">
        <v>37808</v>
      </c>
    </row>
    <row r="332" spans="1:19" ht="24.95" customHeight="1" x14ac:dyDescent="0.25">
      <c r="A332" s="6">
        <v>47</v>
      </c>
      <c r="B332" s="98" t="s">
        <v>382</v>
      </c>
      <c r="C332" s="80">
        <v>1993</v>
      </c>
      <c r="D332" s="1">
        <v>2018</v>
      </c>
      <c r="E332" s="1" t="s">
        <v>90</v>
      </c>
      <c r="F332" s="1">
        <v>10</v>
      </c>
      <c r="G332" s="1">
        <v>3</v>
      </c>
      <c r="H332" s="21">
        <v>9006.2900000000009</v>
      </c>
      <c r="I332" s="21">
        <v>6857</v>
      </c>
      <c r="J332" s="22">
        <v>288</v>
      </c>
      <c r="K332" s="21">
        <f>'прил 2'!C327</f>
        <v>30744626.289999995</v>
      </c>
      <c r="L332" s="21">
        <v>0</v>
      </c>
      <c r="M332" s="21">
        <v>0</v>
      </c>
      <c r="N332" s="21">
        <v>0</v>
      </c>
      <c r="O332" s="21">
        <f t="shared" si="97"/>
        <v>30744626.289999995</v>
      </c>
      <c r="P332" s="21">
        <f t="shared" si="96"/>
        <v>4483.6847440571673</v>
      </c>
      <c r="Q332" s="21">
        <v>6963.16</v>
      </c>
      <c r="R332" s="73" t="s">
        <v>96</v>
      </c>
      <c r="S332" s="99">
        <v>38029</v>
      </c>
    </row>
    <row r="333" spans="1:19" ht="24.95" customHeight="1" x14ac:dyDescent="0.25">
      <c r="A333" s="87" t="s">
        <v>26</v>
      </c>
      <c r="B333" s="98"/>
      <c r="C333" s="80" t="s">
        <v>56</v>
      </c>
      <c r="D333" s="24" t="s">
        <v>56</v>
      </c>
      <c r="E333" s="24" t="s">
        <v>56</v>
      </c>
      <c r="F333" s="24" t="s">
        <v>56</v>
      </c>
      <c r="G333" s="24" t="s">
        <v>56</v>
      </c>
      <c r="H333" s="26">
        <f>SUM(H334)</f>
        <v>425.92</v>
      </c>
      <c r="I333" s="26">
        <f t="shared" ref="I333:O333" si="109">SUM(I334)</f>
        <v>387.2</v>
      </c>
      <c r="J333" s="72">
        <f t="shared" si="109"/>
        <v>28</v>
      </c>
      <c r="K333" s="26">
        <f t="shared" si="109"/>
        <v>6273045.9100000001</v>
      </c>
      <c r="L333" s="26">
        <f t="shared" si="109"/>
        <v>0</v>
      </c>
      <c r="M333" s="26">
        <f t="shared" si="109"/>
        <v>0</v>
      </c>
      <c r="N333" s="26">
        <f t="shared" si="109"/>
        <v>0</v>
      </c>
      <c r="O333" s="26">
        <f t="shared" si="109"/>
        <v>6273045.9100000001</v>
      </c>
      <c r="P333" s="26">
        <f t="shared" si="96"/>
        <v>16201.048321280992</v>
      </c>
      <c r="Q333" s="26">
        <f>MAX(Q334)</f>
        <v>27020.97</v>
      </c>
      <c r="R333" s="24" t="s">
        <v>56</v>
      </c>
      <c r="S333" s="43" t="s">
        <v>56</v>
      </c>
    </row>
    <row r="334" spans="1:19" ht="24.95" customHeight="1" x14ac:dyDescent="0.25">
      <c r="A334" s="6">
        <v>48</v>
      </c>
      <c r="B334" s="98" t="s">
        <v>383</v>
      </c>
      <c r="C334" s="80">
        <v>1964</v>
      </c>
      <c r="D334" s="1"/>
      <c r="E334" s="80" t="s">
        <v>89</v>
      </c>
      <c r="F334" s="1">
        <v>2</v>
      </c>
      <c r="G334" s="1">
        <v>2</v>
      </c>
      <c r="H334" s="21">
        <v>425.92</v>
      </c>
      <c r="I334" s="21">
        <v>387.2</v>
      </c>
      <c r="J334" s="22">
        <v>28</v>
      </c>
      <c r="K334" s="21">
        <f>'прил 2'!C329</f>
        <v>6273045.9100000001</v>
      </c>
      <c r="L334" s="21">
        <v>0</v>
      </c>
      <c r="M334" s="21">
        <v>0</v>
      </c>
      <c r="N334" s="21">
        <v>0</v>
      </c>
      <c r="O334" s="21">
        <f t="shared" si="97"/>
        <v>6273045.9100000001</v>
      </c>
      <c r="P334" s="21">
        <f t="shared" si="96"/>
        <v>16201.048321280992</v>
      </c>
      <c r="Q334" s="21">
        <v>27020.97</v>
      </c>
      <c r="R334" s="73" t="s">
        <v>96</v>
      </c>
      <c r="S334" s="99">
        <v>41742</v>
      </c>
    </row>
    <row r="335" spans="1:19" ht="24.95" customHeight="1" x14ac:dyDescent="0.25">
      <c r="A335" s="87" t="s">
        <v>27</v>
      </c>
      <c r="B335" s="98"/>
      <c r="C335" s="80" t="s">
        <v>56</v>
      </c>
      <c r="D335" s="24" t="s">
        <v>56</v>
      </c>
      <c r="E335" s="24" t="s">
        <v>56</v>
      </c>
      <c r="F335" s="24" t="s">
        <v>56</v>
      </c>
      <c r="G335" s="24" t="s">
        <v>56</v>
      </c>
      <c r="H335" s="26">
        <f>SUM(H336:H338)</f>
        <v>1139.5</v>
      </c>
      <c r="I335" s="26">
        <f t="shared" ref="I335:O335" si="110">SUM(I336:I338)</f>
        <v>848.01</v>
      </c>
      <c r="J335" s="72">
        <f t="shared" si="110"/>
        <v>37</v>
      </c>
      <c r="K335" s="26">
        <f t="shared" si="110"/>
        <v>2118437.62</v>
      </c>
      <c r="L335" s="26">
        <f t="shared" si="110"/>
        <v>0</v>
      </c>
      <c r="M335" s="26">
        <f t="shared" si="110"/>
        <v>0</v>
      </c>
      <c r="N335" s="26">
        <f t="shared" si="110"/>
        <v>0</v>
      </c>
      <c r="O335" s="26">
        <f t="shared" si="110"/>
        <v>2118437.62</v>
      </c>
      <c r="P335" s="26">
        <f t="shared" ref="P335:P398" si="111">K335/I335</f>
        <v>2498.1281116967962</v>
      </c>
      <c r="Q335" s="26">
        <f>MAX(Q336:Q338)</f>
        <v>15004.97</v>
      </c>
      <c r="R335" s="24" t="s">
        <v>56</v>
      </c>
      <c r="S335" s="43" t="s">
        <v>56</v>
      </c>
    </row>
    <row r="336" spans="1:19" ht="24.95" customHeight="1" x14ac:dyDescent="0.25">
      <c r="A336" s="6">
        <v>49</v>
      </c>
      <c r="B336" s="98" t="s">
        <v>384</v>
      </c>
      <c r="C336" s="80">
        <v>1917</v>
      </c>
      <c r="D336" s="1">
        <v>2017</v>
      </c>
      <c r="E336" s="80" t="s">
        <v>89</v>
      </c>
      <c r="F336" s="1">
        <v>1</v>
      </c>
      <c r="G336" s="1">
        <v>3</v>
      </c>
      <c r="H336" s="21">
        <v>595.9</v>
      </c>
      <c r="I336" s="21">
        <v>415.91</v>
      </c>
      <c r="J336" s="22">
        <v>18</v>
      </c>
      <c r="K336" s="21">
        <f>'прил 2'!C331</f>
        <v>374205.16</v>
      </c>
      <c r="L336" s="21">
        <v>0</v>
      </c>
      <c r="M336" s="21">
        <v>0</v>
      </c>
      <c r="N336" s="21">
        <v>0</v>
      </c>
      <c r="O336" s="21">
        <f t="shared" si="97"/>
        <v>374205.16</v>
      </c>
      <c r="P336" s="21">
        <f t="shared" si="111"/>
        <v>899.72628693707759</v>
      </c>
      <c r="Q336" s="21">
        <v>3285.9700000000003</v>
      </c>
      <c r="R336" s="73" t="s">
        <v>96</v>
      </c>
      <c r="S336" s="99">
        <v>41747</v>
      </c>
    </row>
    <row r="337" spans="1:19" ht="24.95" customHeight="1" x14ac:dyDescent="0.25">
      <c r="A337" s="6">
        <v>50</v>
      </c>
      <c r="B337" s="98" t="s">
        <v>385</v>
      </c>
      <c r="C337" s="80">
        <v>1963</v>
      </c>
      <c r="D337" s="1"/>
      <c r="E337" s="80" t="s">
        <v>89</v>
      </c>
      <c r="F337" s="1">
        <v>2</v>
      </c>
      <c r="G337" s="1">
        <v>1</v>
      </c>
      <c r="H337" s="21">
        <v>323.3</v>
      </c>
      <c r="I337" s="21">
        <v>276.8</v>
      </c>
      <c r="J337" s="22">
        <v>11</v>
      </c>
      <c r="K337" s="21">
        <f>'прил 2'!C332</f>
        <v>276904.88</v>
      </c>
      <c r="L337" s="21">
        <v>0</v>
      </c>
      <c r="M337" s="21">
        <v>0</v>
      </c>
      <c r="N337" s="21">
        <v>0</v>
      </c>
      <c r="O337" s="21">
        <f t="shared" si="97"/>
        <v>276904.88</v>
      </c>
      <c r="P337" s="21">
        <f t="shared" si="111"/>
        <v>1000.378901734104</v>
      </c>
      <c r="Q337" s="21">
        <v>3285.9700000000003</v>
      </c>
      <c r="R337" s="73" t="s">
        <v>96</v>
      </c>
      <c r="S337" s="99">
        <v>39371</v>
      </c>
    </row>
    <row r="338" spans="1:19" ht="24.95" customHeight="1" x14ac:dyDescent="0.25">
      <c r="A338" s="6">
        <v>51</v>
      </c>
      <c r="B338" s="98" t="s">
        <v>386</v>
      </c>
      <c r="C338" s="80">
        <v>1970</v>
      </c>
      <c r="D338" s="1"/>
      <c r="E338" s="80" t="s">
        <v>89</v>
      </c>
      <c r="F338" s="1">
        <v>1</v>
      </c>
      <c r="G338" s="1">
        <v>2</v>
      </c>
      <c r="H338" s="21">
        <v>220.3</v>
      </c>
      <c r="I338" s="21">
        <v>155.30000000000001</v>
      </c>
      <c r="J338" s="22">
        <v>8</v>
      </c>
      <c r="K338" s="21">
        <f>'прил 2'!C333</f>
        <v>1467327.58</v>
      </c>
      <c r="L338" s="21">
        <v>0</v>
      </c>
      <c r="M338" s="21">
        <v>0</v>
      </c>
      <c r="N338" s="21">
        <v>0</v>
      </c>
      <c r="O338" s="21">
        <f t="shared" si="97"/>
        <v>1467327.58</v>
      </c>
      <c r="P338" s="21">
        <f t="shared" si="111"/>
        <v>9448.3424339987123</v>
      </c>
      <c r="Q338" s="21">
        <v>15004.97</v>
      </c>
      <c r="R338" s="73" t="s">
        <v>96</v>
      </c>
      <c r="S338" s="99">
        <v>41183</v>
      </c>
    </row>
    <row r="339" spans="1:19" ht="24.95" customHeight="1" x14ac:dyDescent="0.25">
      <c r="A339" s="87" t="s">
        <v>40</v>
      </c>
      <c r="B339" s="98"/>
      <c r="C339" s="80" t="s">
        <v>56</v>
      </c>
      <c r="D339" s="24" t="s">
        <v>56</v>
      </c>
      <c r="E339" s="24" t="s">
        <v>56</v>
      </c>
      <c r="F339" s="24" t="s">
        <v>56</v>
      </c>
      <c r="G339" s="24" t="s">
        <v>56</v>
      </c>
      <c r="H339" s="26">
        <f>SUM(H340:H342)</f>
        <v>1232.9000000000001</v>
      </c>
      <c r="I339" s="26">
        <f t="shared" ref="I339:O339" si="112">SUM(I340:I342)</f>
        <v>1124.5999999999999</v>
      </c>
      <c r="J339" s="72">
        <f t="shared" si="112"/>
        <v>51</v>
      </c>
      <c r="K339" s="26">
        <f t="shared" si="112"/>
        <v>8678732.6699999999</v>
      </c>
      <c r="L339" s="26">
        <f t="shared" si="112"/>
        <v>0</v>
      </c>
      <c r="M339" s="26">
        <f t="shared" si="112"/>
        <v>0</v>
      </c>
      <c r="N339" s="26">
        <f t="shared" si="112"/>
        <v>0</v>
      </c>
      <c r="O339" s="26">
        <f t="shared" si="112"/>
        <v>8678732.6699999999</v>
      </c>
      <c r="P339" s="26">
        <f t="shared" si="111"/>
        <v>7717.1729237062073</v>
      </c>
      <c r="Q339" s="26">
        <f>MAX(Q340:Q342)</f>
        <v>25781.97</v>
      </c>
      <c r="R339" s="24" t="s">
        <v>56</v>
      </c>
      <c r="S339" s="43" t="s">
        <v>56</v>
      </c>
    </row>
    <row r="340" spans="1:19" ht="24.95" customHeight="1" x14ac:dyDescent="0.25">
      <c r="A340" s="6">
        <v>52</v>
      </c>
      <c r="B340" s="98" t="s">
        <v>387</v>
      </c>
      <c r="C340" s="80">
        <v>1966</v>
      </c>
      <c r="D340" s="1">
        <v>2018</v>
      </c>
      <c r="E340" s="80" t="s">
        <v>89</v>
      </c>
      <c r="F340" s="1">
        <v>2</v>
      </c>
      <c r="G340" s="1">
        <v>2</v>
      </c>
      <c r="H340" s="21">
        <v>433.8</v>
      </c>
      <c r="I340" s="21">
        <v>392.2</v>
      </c>
      <c r="J340" s="22">
        <v>19</v>
      </c>
      <c r="K340" s="21">
        <f>'прил 2'!C335</f>
        <v>309833.99000000005</v>
      </c>
      <c r="L340" s="21">
        <v>0</v>
      </c>
      <c r="M340" s="21">
        <v>0</v>
      </c>
      <c r="N340" s="21">
        <v>0</v>
      </c>
      <c r="O340" s="21">
        <f t="shared" ref="O340:O402" si="113">K340-L340-M340-N340</f>
        <v>309833.99000000005</v>
      </c>
      <c r="P340" s="21">
        <f t="shared" si="111"/>
        <v>789.98977562468144</v>
      </c>
      <c r="Q340" s="21">
        <v>1960.97</v>
      </c>
      <c r="R340" s="73" t="s">
        <v>96</v>
      </c>
      <c r="S340" s="99">
        <v>40358</v>
      </c>
    </row>
    <row r="341" spans="1:19" ht="24.95" customHeight="1" x14ac:dyDescent="0.25">
      <c r="A341" s="6">
        <v>53</v>
      </c>
      <c r="B341" s="98" t="s">
        <v>388</v>
      </c>
      <c r="C341" s="80">
        <v>1965</v>
      </c>
      <c r="D341" s="1"/>
      <c r="E341" s="80" t="s">
        <v>89</v>
      </c>
      <c r="F341" s="1">
        <v>2</v>
      </c>
      <c r="G341" s="1">
        <v>1</v>
      </c>
      <c r="H341" s="21">
        <v>377.2</v>
      </c>
      <c r="I341" s="21">
        <v>354.2</v>
      </c>
      <c r="J341" s="22">
        <v>18</v>
      </c>
      <c r="K341" s="21">
        <f>'прил 2'!C336</f>
        <v>2635967.9899999998</v>
      </c>
      <c r="L341" s="21">
        <v>0</v>
      </c>
      <c r="M341" s="21">
        <v>0</v>
      </c>
      <c r="N341" s="21">
        <v>0</v>
      </c>
      <c r="O341" s="21">
        <f t="shared" si="113"/>
        <v>2635967.9899999998</v>
      </c>
      <c r="P341" s="21">
        <f t="shared" si="111"/>
        <v>7442.0327216261994</v>
      </c>
      <c r="Q341" s="21">
        <v>12719.97</v>
      </c>
      <c r="R341" s="73" t="s">
        <v>96</v>
      </c>
      <c r="S341" s="99">
        <v>41184</v>
      </c>
    </row>
    <row r="342" spans="1:19" ht="24.95" customHeight="1" x14ac:dyDescent="0.25">
      <c r="A342" s="6">
        <v>54</v>
      </c>
      <c r="B342" s="98" t="s">
        <v>389</v>
      </c>
      <c r="C342" s="80">
        <v>1967</v>
      </c>
      <c r="D342" s="1"/>
      <c r="E342" s="80" t="s">
        <v>89</v>
      </c>
      <c r="F342" s="1">
        <v>2</v>
      </c>
      <c r="G342" s="1">
        <v>2</v>
      </c>
      <c r="H342" s="21">
        <v>421.9</v>
      </c>
      <c r="I342" s="21">
        <v>378.2</v>
      </c>
      <c r="J342" s="22">
        <v>14</v>
      </c>
      <c r="K342" s="21">
        <f>'прил 2'!C337</f>
        <v>5732930.6900000004</v>
      </c>
      <c r="L342" s="21">
        <v>0</v>
      </c>
      <c r="M342" s="21">
        <v>0</v>
      </c>
      <c r="N342" s="21">
        <v>0</v>
      </c>
      <c r="O342" s="21">
        <f t="shared" si="113"/>
        <v>5732930.6900000004</v>
      </c>
      <c r="P342" s="21">
        <f t="shared" si="111"/>
        <v>15158.462956107882</v>
      </c>
      <c r="Q342" s="21">
        <v>25781.97</v>
      </c>
      <c r="R342" s="73" t="s">
        <v>96</v>
      </c>
      <c r="S342" s="99">
        <v>40133</v>
      </c>
    </row>
    <row r="343" spans="1:19" ht="24.95" customHeight="1" x14ac:dyDescent="0.25">
      <c r="A343" s="87" t="s">
        <v>28</v>
      </c>
      <c r="B343" s="98"/>
      <c r="C343" s="80" t="s">
        <v>56</v>
      </c>
      <c r="D343" s="24" t="s">
        <v>56</v>
      </c>
      <c r="E343" s="24" t="s">
        <v>56</v>
      </c>
      <c r="F343" s="24" t="s">
        <v>56</v>
      </c>
      <c r="G343" s="24" t="s">
        <v>56</v>
      </c>
      <c r="H343" s="26">
        <f>SUM(H344:H345)</f>
        <v>1232.9000000000001</v>
      </c>
      <c r="I343" s="26">
        <f t="shared" ref="I343:O343" si="114">SUM(I344:I345)</f>
        <v>1177.4000000000001</v>
      </c>
      <c r="J343" s="72">
        <f t="shared" si="114"/>
        <v>80</v>
      </c>
      <c r="K343" s="26">
        <f t="shared" si="114"/>
        <v>10007820.66</v>
      </c>
      <c r="L343" s="26">
        <f t="shared" si="114"/>
        <v>0</v>
      </c>
      <c r="M343" s="26">
        <f t="shared" si="114"/>
        <v>0</v>
      </c>
      <c r="N343" s="26">
        <f t="shared" si="114"/>
        <v>0</v>
      </c>
      <c r="O343" s="26">
        <f t="shared" si="114"/>
        <v>10007820.66</v>
      </c>
      <c r="P343" s="26">
        <f t="shared" si="111"/>
        <v>8499.9326142347545</v>
      </c>
      <c r="Q343" s="26">
        <f>MAX(Q344:Q345)</f>
        <v>18353.97</v>
      </c>
      <c r="R343" s="24" t="s">
        <v>56</v>
      </c>
      <c r="S343" s="43" t="s">
        <v>56</v>
      </c>
    </row>
    <row r="344" spans="1:19" ht="24.95" customHeight="1" x14ac:dyDescent="0.25">
      <c r="A344" s="6">
        <v>55</v>
      </c>
      <c r="B344" s="98" t="s">
        <v>390</v>
      </c>
      <c r="C344" s="80">
        <v>1976</v>
      </c>
      <c r="D344" s="1"/>
      <c r="E344" s="80" t="s">
        <v>89</v>
      </c>
      <c r="F344" s="1">
        <v>2</v>
      </c>
      <c r="G344" s="1">
        <v>1</v>
      </c>
      <c r="H344" s="21">
        <v>500.8</v>
      </c>
      <c r="I344" s="21">
        <v>446.5</v>
      </c>
      <c r="J344" s="22">
        <v>38</v>
      </c>
      <c r="K344" s="21">
        <f>'прил 2'!C339</f>
        <v>3616005.8899999997</v>
      </c>
      <c r="L344" s="21">
        <v>0</v>
      </c>
      <c r="M344" s="21">
        <v>0</v>
      </c>
      <c r="N344" s="21">
        <v>0</v>
      </c>
      <c r="O344" s="21">
        <f t="shared" si="113"/>
        <v>3616005.8899999997</v>
      </c>
      <c r="P344" s="21">
        <f t="shared" si="111"/>
        <v>8098.5574244120935</v>
      </c>
      <c r="Q344" s="21">
        <v>18353.97</v>
      </c>
      <c r="R344" s="73" t="s">
        <v>96</v>
      </c>
      <c r="S344" s="99">
        <v>39375</v>
      </c>
    </row>
    <row r="345" spans="1:19" ht="24.95" customHeight="1" x14ac:dyDescent="0.25">
      <c r="A345" s="6">
        <v>56</v>
      </c>
      <c r="B345" s="98" t="s">
        <v>391</v>
      </c>
      <c r="C345" s="80">
        <v>1978</v>
      </c>
      <c r="D345" s="1"/>
      <c r="E345" s="80" t="s">
        <v>89</v>
      </c>
      <c r="F345" s="1">
        <v>2</v>
      </c>
      <c r="G345" s="1">
        <v>2</v>
      </c>
      <c r="H345" s="21">
        <v>732.1</v>
      </c>
      <c r="I345" s="21">
        <v>730.9</v>
      </c>
      <c r="J345" s="22">
        <v>42</v>
      </c>
      <c r="K345" s="21">
        <f>'прил 2'!C340</f>
        <v>6391814.7700000014</v>
      </c>
      <c r="L345" s="21">
        <v>0</v>
      </c>
      <c r="M345" s="21">
        <v>0</v>
      </c>
      <c r="N345" s="21">
        <v>0</v>
      </c>
      <c r="O345" s="21">
        <f t="shared" si="113"/>
        <v>6391814.7700000014</v>
      </c>
      <c r="P345" s="21">
        <f t="shared" si="111"/>
        <v>8745.1289779723647</v>
      </c>
      <c r="Q345" s="21">
        <v>18353.97</v>
      </c>
      <c r="R345" s="73" t="s">
        <v>96</v>
      </c>
      <c r="S345" s="99">
        <v>39376</v>
      </c>
    </row>
    <row r="346" spans="1:19" ht="24.95" customHeight="1" x14ac:dyDescent="0.25">
      <c r="A346" s="88" t="s">
        <v>29</v>
      </c>
      <c r="B346" s="98"/>
      <c r="C346" s="80" t="s">
        <v>56</v>
      </c>
      <c r="D346" s="24" t="s">
        <v>56</v>
      </c>
      <c r="E346" s="24" t="s">
        <v>56</v>
      </c>
      <c r="F346" s="24" t="s">
        <v>56</v>
      </c>
      <c r="G346" s="24" t="s">
        <v>56</v>
      </c>
      <c r="H346" s="26">
        <f>SUM(H347:H354)</f>
        <v>7701.63</v>
      </c>
      <c r="I346" s="26">
        <f t="shared" ref="I346:O346" si="115">SUM(I347:I354)</f>
        <v>6926.5</v>
      </c>
      <c r="J346" s="72">
        <f t="shared" si="115"/>
        <v>189</v>
      </c>
      <c r="K346" s="26">
        <f t="shared" si="115"/>
        <v>30490658.669999994</v>
      </c>
      <c r="L346" s="26">
        <f t="shared" si="115"/>
        <v>0</v>
      </c>
      <c r="M346" s="26">
        <f t="shared" si="115"/>
        <v>0</v>
      </c>
      <c r="N346" s="26">
        <f t="shared" si="115"/>
        <v>0</v>
      </c>
      <c r="O346" s="26">
        <f t="shared" si="115"/>
        <v>30490658.669999994</v>
      </c>
      <c r="P346" s="26">
        <f t="shared" si="111"/>
        <v>4402.029693207247</v>
      </c>
      <c r="Q346" s="26">
        <f>MAX(Q347:Q354)</f>
        <v>30677.97</v>
      </c>
      <c r="R346" s="24" t="s">
        <v>56</v>
      </c>
      <c r="S346" s="43" t="s">
        <v>56</v>
      </c>
    </row>
    <row r="347" spans="1:19" ht="24.95" customHeight="1" x14ac:dyDescent="0.25">
      <c r="A347" s="6">
        <v>57</v>
      </c>
      <c r="B347" s="98" t="s">
        <v>392</v>
      </c>
      <c r="C347" s="80">
        <v>1967</v>
      </c>
      <c r="D347" s="1"/>
      <c r="E347" s="80" t="s">
        <v>89</v>
      </c>
      <c r="F347" s="1">
        <v>2</v>
      </c>
      <c r="G347" s="1">
        <v>1</v>
      </c>
      <c r="H347" s="21">
        <v>527.66999999999996</v>
      </c>
      <c r="I347" s="21">
        <v>479.7</v>
      </c>
      <c r="J347" s="22">
        <v>10</v>
      </c>
      <c r="K347" s="21">
        <f>'прил 2'!C342</f>
        <v>2264754.1599999997</v>
      </c>
      <c r="L347" s="21">
        <v>0</v>
      </c>
      <c r="M347" s="21">
        <v>0</v>
      </c>
      <c r="N347" s="21">
        <v>0</v>
      </c>
      <c r="O347" s="21">
        <f t="shared" si="113"/>
        <v>2264754.1599999997</v>
      </c>
      <c r="P347" s="21">
        <f t="shared" si="111"/>
        <v>4721.1885761934536</v>
      </c>
      <c r="Q347" s="21">
        <v>9336.07</v>
      </c>
      <c r="R347" s="73" t="s">
        <v>96</v>
      </c>
      <c r="S347" s="99">
        <v>42119</v>
      </c>
    </row>
    <row r="348" spans="1:19" ht="24.95" customHeight="1" x14ac:dyDescent="0.25">
      <c r="A348" s="6">
        <v>58</v>
      </c>
      <c r="B348" s="98" t="s">
        <v>393</v>
      </c>
      <c r="C348" s="80">
        <v>1996</v>
      </c>
      <c r="D348" s="1"/>
      <c r="E348" s="1" t="s">
        <v>90</v>
      </c>
      <c r="F348" s="1">
        <v>5</v>
      </c>
      <c r="G348" s="1">
        <v>4</v>
      </c>
      <c r="H348" s="21">
        <v>3474.68</v>
      </c>
      <c r="I348" s="21">
        <v>3158.8</v>
      </c>
      <c r="J348" s="22">
        <v>54</v>
      </c>
      <c r="K348" s="21">
        <f>'прил 2'!C343</f>
        <v>5441262.7999999998</v>
      </c>
      <c r="L348" s="21">
        <v>0</v>
      </c>
      <c r="M348" s="21">
        <v>0</v>
      </c>
      <c r="N348" s="21">
        <v>0</v>
      </c>
      <c r="O348" s="21">
        <f t="shared" si="113"/>
        <v>5441262.7999999998</v>
      </c>
      <c r="P348" s="21">
        <f t="shared" si="111"/>
        <v>1722.5727491452449</v>
      </c>
      <c r="Q348" s="21">
        <v>6013.41</v>
      </c>
      <c r="R348" s="73" t="s">
        <v>96</v>
      </c>
      <c r="S348" s="99">
        <v>41162</v>
      </c>
    </row>
    <row r="349" spans="1:19" ht="24.95" customHeight="1" x14ac:dyDescent="0.25">
      <c r="A349" s="6">
        <v>59</v>
      </c>
      <c r="B349" s="98" t="s">
        <v>394</v>
      </c>
      <c r="C349" s="80">
        <v>1967</v>
      </c>
      <c r="D349" s="1">
        <v>2018</v>
      </c>
      <c r="E349" s="80" t="s">
        <v>89</v>
      </c>
      <c r="F349" s="1">
        <v>2</v>
      </c>
      <c r="G349" s="1">
        <v>3</v>
      </c>
      <c r="H349" s="21">
        <v>1110.0999999999999</v>
      </c>
      <c r="I349" s="21">
        <v>1000.1</v>
      </c>
      <c r="J349" s="22">
        <v>23</v>
      </c>
      <c r="K349" s="21">
        <f>'прил 2'!C344</f>
        <v>1583537.85</v>
      </c>
      <c r="L349" s="21">
        <v>0</v>
      </c>
      <c r="M349" s="21">
        <v>0</v>
      </c>
      <c r="N349" s="21">
        <v>0</v>
      </c>
      <c r="O349" s="21">
        <f t="shared" si="113"/>
        <v>1583537.85</v>
      </c>
      <c r="P349" s="21">
        <f t="shared" si="111"/>
        <v>1583.3795120487953</v>
      </c>
      <c r="Q349" s="21">
        <v>4125.97</v>
      </c>
      <c r="R349" s="73" t="s">
        <v>96</v>
      </c>
      <c r="S349" s="99">
        <v>40226</v>
      </c>
    </row>
    <row r="350" spans="1:19" ht="24.95" customHeight="1" x14ac:dyDescent="0.25">
      <c r="A350" s="6">
        <v>60</v>
      </c>
      <c r="B350" s="98" t="s">
        <v>395</v>
      </c>
      <c r="C350" s="80">
        <v>1964</v>
      </c>
      <c r="D350" s="1">
        <v>2019</v>
      </c>
      <c r="E350" s="80" t="s">
        <v>89</v>
      </c>
      <c r="F350" s="1">
        <v>2</v>
      </c>
      <c r="G350" s="1">
        <v>2</v>
      </c>
      <c r="H350" s="21">
        <v>416.68</v>
      </c>
      <c r="I350" s="21">
        <v>378.8</v>
      </c>
      <c r="J350" s="22">
        <v>16</v>
      </c>
      <c r="K350" s="21">
        <f>'прил 2'!C345</f>
        <v>2822353.02</v>
      </c>
      <c r="L350" s="21">
        <v>0</v>
      </c>
      <c r="M350" s="21">
        <v>0</v>
      </c>
      <c r="N350" s="21">
        <v>0</v>
      </c>
      <c r="O350" s="21">
        <f t="shared" si="113"/>
        <v>2822353.02</v>
      </c>
      <c r="P350" s="21">
        <f t="shared" si="111"/>
        <v>7450.7735480464626</v>
      </c>
      <c r="Q350" s="21">
        <v>13856.97</v>
      </c>
      <c r="R350" s="73" t="s">
        <v>96</v>
      </c>
      <c r="S350" s="99">
        <v>40240</v>
      </c>
    </row>
    <row r="351" spans="1:19" ht="24.95" customHeight="1" x14ac:dyDescent="0.25">
      <c r="A351" s="6">
        <v>61</v>
      </c>
      <c r="B351" s="98" t="s">
        <v>396</v>
      </c>
      <c r="C351" s="80">
        <v>1967</v>
      </c>
      <c r="D351" s="1"/>
      <c r="E351" s="80" t="s">
        <v>89</v>
      </c>
      <c r="F351" s="1">
        <v>2</v>
      </c>
      <c r="G351" s="1">
        <v>2</v>
      </c>
      <c r="H351" s="21">
        <v>599.9</v>
      </c>
      <c r="I351" s="21">
        <v>568.70000000000005</v>
      </c>
      <c r="J351" s="22">
        <v>22</v>
      </c>
      <c r="K351" s="21">
        <f>'прил 2'!C346</f>
        <v>9351124.8900000006</v>
      </c>
      <c r="L351" s="21">
        <v>0</v>
      </c>
      <c r="M351" s="21">
        <v>0</v>
      </c>
      <c r="N351" s="21">
        <v>0</v>
      </c>
      <c r="O351" s="21">
        <f t="shared" si="113"/>
        <v>9351124.8900000006</v>
      </c>
      <c r="P351" s="21">
        <f t="shared" si="111"/>
        <v>16442.983805169686</v>
      </c>
      <c r="Q351" s="21">
        <v>30677.97</v>
      </c>
      <c r="R351" s="73" t="s">
        <v>96</v>
      </c>
      <c r="S351" s="99">
        <v>41358</v>
      </c>
    </row>
    <row r="352" spans="1:19" ht="24.95" customHeight="1" x14ac:dyDescent="0.25">
      <c r="A352" s="6">
        <v>62</v>
      </c>
      <c r="B352" s="98" t="s">
        <v>397</v>
      </c>
      <c r="C352" s="80">
        <v>1967</v>
      </c>
      <c r="D352" s="1">
        <v>2017</v>
      </c>
      <c r="E352" s="80" t="s">
        <v>89</v>
      </c>
      <c r="F352" s="1">
        <v>2</v>
      </c>
      <c r="G352" s="1">
        <v>2</v>
      </c>
      <c r="H352" s="21">
        <v>640.20000000000005</v>
      </c>
      <c r="I352" s="21">
        <v>623.5</v>
      </c>
      <c r="J352" s="22">
        <v>26</v>
      </c>
      <c r="K352" s="21">
        <f>'прил 2'!C347</f>
        <v>1010362.88</v>
      </c>
      <c r="L352" s="21">
        <v>0</v>
      </c>
      <c r="M352" s="21">
        <v>0</v>
      </c>
      <c r="N352" s="21">
        <v>0</v>
      </c>
      <c r="O352" s="21">
        <f t="shared" si="113"/>
        <v>1010362.88</v>
      </c>
      <c r="P352" s="21">
        <f t="shared" si="111"/>
        <v>1620.4697353648758</v>
      </c>
      <c r="Q352" s="21">
        <v>4125.97</v>
      </c>
      <c r="R352" s="73" t="s">
        <v>96</v>
      </c>
      <c r="S352" s="99">
        <v>39640</v>
      </c>
    </row>
    <row r="353" spans="1:19" ht="24.95" customHeight="1" x14ac:dyDescent="0.25">
      <c r="A353" s="6">
        <v>63</v>
      </c>
      <c r="B353" s="98" t="s">
        <v>398</v>
      </c>
      <c r="C353" s="80">
        <v>1968</v>
      </c>
      <c r="D353" s="1"/>
      <c r="E353" s="80" t="s">
        <v>89</v>
      </c>
      <c r="F353" s="1">
        <v>2</v>
      </c>
      <c r="G353" s="1">
        <v>2</v>
      </c>
      <c r="H353" s="21">
        <v>615.79999999999995</v>
      </c>
      <c r="I353" s="21">
        <v>547</v>
      </c>
      <c r="J353" s="22">
        <v>29</v>
      </c>
      <c r="K353" s="21">
        <f>'прил 2'!C348</f>
        <v>4034942.99</v>
      </c>
      <c r="L353" s="21">
        <v>0</v>
      </c>
      <c r="M353" s="21">
        <v>0</v>
      </c>
      <c r="N353" s="21">
        <v>0</v>
      </c>
      <c r="O353" s="21">
        <f t="shared" si="113"/>
        <v>4034942.99</v>
      </c>
      <c r="P353" s="21">
        <f t="shared" si="111"/>
        <v>7376.495411334553</v>
      </c>
      <c r="Q353" s="21">
        <v>12719.97</v>
      </c>
      <c r="R353" s="73" t="s">
        <v>96</v>
      </c>
      <c r="S353" s="99">
        <v>39062</v>
      </c>
    </row>
    <row r="354" spans="1:19" ht="24.95" customHeight="1" x14ac:dyDescent="0.25">
      <c r="A354" s="6">
        <v>64</v>
      </c>
      <c r="B354" s="98" t="s">
        <v>399</v>
      </c>
      <c r="C354" s="80">
        <v>1917</v>
      </c>
      <c r="D354" s="1"/>
      <c r="E354" s="80" t="s">
        <v>89</v>
      </c>
      <c r="F354" s="1">
        <v>2</v>
      </c>
      <c r="G354" s="1">
        <v>1</v>
      </c>
      <c r="H354" s="21">
        <v>316.60000000000002</v>
      </c>
      <c r="I354" s="21">
        <v>169.9</v>
      </c>
      <c r="J354" s="22">
        <v>9</v>
      </c>
      <c r="K354" s="21">
        <f>'прил 2'!C349</f>
        <v>3982320.08</v>
      </c>
      <c r="L354" s="21">
        <v>0</v>
      </c>
      <c r="M354" s="21">
        <v>0</v>
      </c>
      <c r="N354" s="21">
        <v>0</v>
      </c>
      <c r="O354" s="21">
        <f t="shared" si="113"/>
        <v>3982320.08</v>
      </c>
      <c r="P354" s="21">
        <f t="shared" si="111"/>
        <v>23439.200000000001</v>
      </c>
      <c r="Q354" s="21">
        <v>29867</v>
      </c>
      <c r="R354" s="73" t="s">
        <v>96</v>
      </c>
      <c r="S354" s="99">
        <v>40223</v>
      </c>
    </row>
    <row r="355" spans="1:19" ht="24.95" customHeight="1" x14ac:dyDescent="0.25">
      <c r="A355" s="87" t="s">
        <v>30</v>
      </c>
      <c r="B355" s="98"/>
      <c r="C355" s="80" t="s">
        <v>56</v>
      </c>
      <c r="D355" s="24" t="s">
        <v>56</v>
      </c>
      <c r="E355" s="24" t="s">
        <v>56</v>
      </c>
      <c r="F355" s="24" t="s">
        <v>56</v>
      </c>
      <c r="G355" s="24" t="s">
        <v>56</v>
      </c>
      <c r="H355" s="26">
        <f>SUM(H356)</f>
        <v>310.87</v>
      </c>
      <c r="I355" s="26">
        <f t="shared" ref="I355:O355" si="116">SUM(I356)</f>
        <v>282.61</v>
      </c>
      <c r="J355" s="72">
        <f t="shared" si="116"/>
        <v>20</v>
      </c>
      <c r="K355" s="26">
        <f t="shared" si="116"/>
        <v>4368317.29</v>
      </c>
      <c r="L355" s="26">
        <f t="shared" si="116"/>
        <v>0</v>
      </c>
      <c r="M355" s="26">
        <f t="shared" si="116"/>
        <v>0</v>
      </c>
      <c r="N355" s="26">
        <f t="shared" si="116"/>
        <v>0</v>
      </c>
      <c r="O355" s="26">
        <f t="shared" si="116"/>
        <v>4368317.29</v>
      </c>
      <c r="P355" s="26">
        <f t="shared" si="111"/>
        <v>15457.051378224407</v>
      </c>
      <c r="Q355" s="26">
        <f>MAX(Q356)</f>
        <v>25901.97</v>
      </c>
      <c r="R355" s="24" t="s">
        <v>56</v>
      </c>
      <c r="S355" s="43" t="s">
        <v>56</v>
      </c>
    </row>
    <row r="356" spans="1:19" ht="24.95" customHeight="1" x14ac:dyDescent="0.25">
      <c r="A356" s="6">
        <v>65</v>
      </c>
      <c r="B356" s="98" t="s">
        <v>400</v>
      </c>
      <c r="C356" s="80">
        <v>1958</v>
      </c>
      <c r="D356" s="1"/>
      <c r="E356" s="1" t="s">
        <v>91</v>
      </c>
      <c r="F356" s="1">
        <v>1</v>
      </c>
      <c r="G356" s="1">
        <v>2</v>
      </c>
      <c r="H356" s="21">
        <v>310.87</v>
      </c>
      <c r="I356" s="21">
        <v>282.61</v>
      </c>
      <c r="J356" s="22">
        <v>20</v>
      </c>
      <c r="K356" s="21">
        <f>'прил 2'!C351</f>
        <v>4368317.29</v>
      </c>
      <c r="L356" s="21">
        <v>0</v>
      </c>
      <c r="M356" s="21">
        <v>0</v>
      </c>
      <c r="N356" s="21">
        <v>0</v>
      </c>
      <c r="O356" s="21">
        <f t="shared" si="113"/>
        <v>4368317.29</v>
      </c>
      <c r="P356" s="21">
        <f t="shared" si="111"/>
        <v>15457.051378224407</v>
      </c>
      <c r="Q356" s="21">
        <v>25901.97</v>
      </c>
      <c r="R356" s="73" t="s">
        <v>96</v>
      </c>
      <c r="S356" s="99">
        <v>40903</v>
      </c>
    </row>
    <row r="357" spans="1:19" ht="24.95" customHeight="1" x14ac:dyDescent="0.25">
      <c r="A357" s="92" t="s">
        <v>31</v>
      </c>
      <c r="B357" s="98"/>
      <c r="C357" s="80" t="s">
        <v>56</v>
      </c>
      <c r="D357" s="24" t="s">
        <v>56</v>
      </c>
      <c r="E357" s="24" t="s">
        <v>56</v>
      </c>
      <c r="F357" s="24" t="s">
        <v>56</v>
      </c>
      <c r="G357" s="24" t="s">
        <v>56</v>
      </c>
      <c r="H357" s="26">
        <f t="shared" ref="H357:O357" si="117">SUM(H358:H526)</f>
        <v>1012984.8299999997</v>
      </c>
      <c r="I357" s="26">
        <f t="shared" si="117"/>
        <v>798174.84</v>
      </c>
      <c r="J357" s="72">
        <f t="shared" si="117"/>
        <v>36607</v>
      </c>
      <c r="K357" s="26">
        <f t="shared" si="117"/>
        <v>2758918419.8500018</v>
      </c>
      <c r="L357" s="26">
        <f t="shared" si="117"/>
        <v>0</v>
      </c>
      <c r="M357" s="26">
        <f t="shared" si="117"/>
        <v>458937252.98999977</v>
      </c>
      <c r="N357" s="26">
        <f t="shared" si="117"/>
        <v>0</v>
      </c>
      <c r="O357" s="26">
        <f t="shared" si="117"/>
        <v>2299981166.8600016</v>
      </c>
      <c r="P357" s="26">
        <f t="shared" si="111"/>
        <v>3456.5339341565841</v>
      </c>
      <c r="Q357" s="26">
        <f>MAX(Q358:Q526)</f>
        <v>35822.97</v>
      </c>
      <c r="R357" s="24" t="s">
        <v>56</v>
      </c>
      <c r="S357" s="43" t="s">
        <v>56</v>
      </c>
    </row>
    <row r="358" spans="1:19" ht="24.95" customHeight="1" x14ac:dyDescent="0.25">
      <c r="A358" s="6">
        <v>66</v>
      </c>
      <c r="B358" s="98" t="s">
        <v>401</v>
      </c>
      <c r="C358" s="80">
        <v>1969</v>
      </c>
      <c r="D358" s="1"/>
      <c r="E358" s="80" t="s">
        <v>89</v>
      </c>
      <c r="F358" s="1">
        <v>5</v>
      </c>
      <c r="G358" s="1">
        <v>3</v>
      </c>
      <c r="H358" s="21">
        <v>3715.69</v>
      </c>
      <c r="I358" s="21">
        <v>2932.3</v>
      </c>
      <c r="J358" s="22">
        <v>322</v>
      </c>
      <c r="K358" s="21">
        <f>'прил 2'!C353</f>
        <v>12410332.050000001</v>
      </c>
      <c r="L358" s="21">
        <v>0</v>
      </c>
      <c r="M358" s="21">
        <v>0</v>
      </c>
      <c r="N358" s="21">
        <v>0</v>
      </c>
      <c r="O358" s="21">
        <f t="shared" si="113"/>
        <v>12410332.050000001</v>
      </c>
      <c r="P358" s="21">
        <f t="shared" si="111"/>
        <v>4232.285935954711</v>
      </c>
      <c r="Q358" s="21">
        <v>14658.41</v>
      </c>
      <c r="R358" s="73" t="s">
        <v>96</v>
      </c>
      <c r="S358" s="99">
        <v>36694</v>
      </c>
    </row>
    <row r="359" spans="1:19" ht="24.95" customHeight="1" x14ac:dyDescent="0.25">
      <c r="A359" s="6">
        <v>67</v>
      </c>
      <c r="B359" s="98" t="s">
        <v>402</v>
      </c>
      <c r="C359" s="80">
        <v>1951</v>
      </c>
      <c r="D359" s="1">
        <v>2006</v>
      </c>
      <c r="E359" s="80" t="s">
        <v>89</v>
      </c>
      <c r="F359" s="1">
        <v>2</v>
      </c>
      <c r="G359" s="1">
        <v>2</v>
      </c>
      <c r="H359" s="21">
        <v>482.7</v>
      </c>
      <c r="I359" s="21">
        <v>378.4</v>
      </c>
      <c r="J359" s="22">
        <v>26</v>
      </c>
      <c r="K359" s="21">
        <f>'прил 2'!C354</f>
        <v>8019276.9900000002</v>
      </c>
      <c r="L359" s="21">
        <v>0</v>
      </c>
      <c r="M359" s="21">
        <v>0</v>
      </c>
      <c r="N359" s="21">
        <v>0</v>
      </c>
      <c r="O359" s="21">
        <f t="shared" si="113"/>
        <v>8019276.9900000002</v>
      </c>
      <c r="P359" s="21">
        <f t="shared" si="111"/>
        <v>21192.592468287527</v>
      </c>
      <c r="Q359" s="21">
        <v>35822.97</v>
      </c>
      <c r="R359" s="73" t="s">
        <v>96</v>
      </c>
      <c r="S359" s="99">
        <v>38099</v>
      </c>
    </row>
    <row r="360" spans="1:19" ht="24.95" customHeight="1" x14ac:dyDescent="0.25">
      <c r="A360" s="6">
        <v>68</v>
      </c>
      <c r="B360" s="98" t="s">
        <v>170</v>
      </c>
      <c r="C360" s="80">
        <v>1988</v>
      </c>
      <c r="D360" s="1"/>
      <c r="E360" s="80" t="s">
        <v>89</v>
      </c>
      <c r="F360" s="1">
        <v>9</v>
      </c>
      <c r="G360" s="1">
        <v>3</v>
      </c>
      <c r="H360" s="21">
        <v>7317.4</v>
      </c>
      <c r="I360" s="21">
        <v>5784.8</v>
      </c>
      <c r="J360" s="22">
        <v>260</v>
      </c>
      <c r="K360" s="21">
        <f>'прил 2'!C355</f>
        <v>38723584.650000006</v>
      </c>
      <c r="L360" s="21">
        <v>0</v>
      </c>
      <c r="M360" s="21">
        <v>0</v>
      </c>
      <c r="N360" s="21">
        <v>0</v>
      </c>
      <c r="O360" s="21">
        <f t="shared" si="113"/>
        <v>38723584.650000006</v>
      </c>
      <c r="P360" s="21">
        <f t="shared" si="111"/>
        <v>6694.0230690775834</v>
      </c>
      <c r="Q360" s="21">
        <v>7340.16</v>
      </c>
      <c r="R360" s="73" t="s">
        <v>96</v>
      </c>
      <c r="S360" s="99">
        <v>40721</v>
      </c>
    </row>
    <row r="361" spans="1:19" ht="24.95" customHeight="1" x14ac:dyDescent="0.25">
      <c r="A361" s="6">
        <v>69</v>
      </c>
      <c r="B361" s="98" t="s">
        <v>403</v>
      </c>
      <c r="C361" s="80">
        <v>1966</v>
      </c>
      <c r="D361" s="1">
        <v>2009</v>
      </c>
      <c r="E361" s="80" t="s">
        <v>89</v>
      </c>
      <c r="F361" s="1">
        <v>5</v>
      </c>
      <c r="G361" s="1">
        <v>4</v>
      </c>
      <c r="H361" s="21">
        <v>4023</v>
      </c>
      <c r="I361" s="21">
        <v>3561</v>
      </c>
      <c r="J361" s="22">
        <v>139</v>
      </c>
      <c r="K361" s="21">
        <f>'прил 2'!C356</f>
        <v>13220014.07</v>
      </c>
      <c r="L361" s="21">
        <v>0</v>
      </c>
      <c r="M361" s="21">
        <v>0</v>
      </c>
      <c r="N361" s="21">
        <v>0</v>
      </c>
      <c r="O361" s="21">
        <f t="shared" si="113"/>
        <v>13220014.07</v>
      </c>
      <c r="P361" s="21">
        <f t="shared" si="111"/>
        <v>3712.4442768885147</v>
      </c>
      <c r="Q361" s="21">
        <v>14698.68</v>
      </c>
      <c r="R361" s="73" t="s">
        <v>96</v>
      </c>
      <c r="S361" s="99">
        <v>38720</v>
      </c>
    </row>
    <row r="362" spans="1:19" ht="24.95" customHeight="1" x14ac:dyDescent="0.25">
      <c r="A362" s="6">
        <v>70</v>
      </c>
      <c r="B362" s="98" t="s">
        <v>404</v>
      </c>
      <c r="C362" s="80">
        <v>1965</v>
      </c>
      <c r="D362" s="1">
        <v>2009</v>
      </c>
      <c r="E362" s="80" t="s">
        <v>89</v>
      </c>
      <c r="F362" s="1">
        <v>5</v>
      </c>
      <c r="G362" s="1">
        <v>4</v>
      </c>
      <c r="H362" s="21">
        <v>3362.1</v>
      </c>
      <c r="I362" s="21">
        <v>3080.1</v>
      </c>
      <c r="J362" s="22">
        <v>131</v>
      </c>
      <c r="K362" s="21">
        <f>'прил 2'!C357</f>
        <v>12053822.870000001</v>
      </c>
      <c r="L362" s="21">
        <v>0</v>
      </c>
      <c r="M362" s="21">
        <v>0</v>
      </c>
      <c r="N362" s="21">
        <v>0</v>
      </c>
      <c r="O362" s="21">
        <f t="shared" si="113"/>
        <v>12053822.870000001</v>
      </c>
      <c r="P362" s="21">
        <f t="shared" si="111"/>
        <v>3913.4517937729297</v>
      </c>
      <c r="Q362" s="21">
        <v>14698.68</v>
      </c>
      <c r="R362" s="73" t="s">
        <v>96</v>
      </c>
      <c r="S362" s="99">
        <v>38717</v>
      </c>
    </row>
    <row r="363" spans="1:19" ht="24.95" customHeight="1" x14ac:dyDescent="0.25">
      <c r="A363" s="6">
        <v>71</v>
      </c>
      <c r="B363" s="98" t="s">
        <v>405</v>
      </c>
      <c r="C363" s="80">
        <v>1967</v>
      </c>
      <c r="D363" s="1">
        <v>2009</v>
      </c>
      <c r="E363" s="80" t="s">
        <v>89</v>
      </c>
      <c r="F363" s="1">
        <v>5</v>
      </c>
      <c r="G363" s="1">
        <v>4</v>
      </c>
      <c r="H363" s="21">
        <v>3520.8</v>
      </c>
      <c r="I363" s="21">
        <v>3260.1</v>
      </c>
      <c r="J363" s="22">
        <v>119</v>
      </c>
      <c r="K363" s="21">
        <f>'прил 2'!C358</f>
        <v>11358731.860000001</v>
      </c>
      <c r="L363" s="21">
        <v>0</v>
      </c>
      <c r="M363" s="21">
        <v>0</v>
      </c>
      <c r="N363" s="21">
        <v>0</v>
      </c>
      <c r="O363" s="21">
        <f t="shared" si="113"/>
        <v>11358731.860000001</v>
      </c>
      <c r="P363" s="21">
        <f t="shared" si="111"/>
        <v>3484.1667004079636</v>
      </c>
      <c r="Q363" s="21">
        <v>14698.68</v>
      </c>
      <c r="R363" s="73" t="s">
        <v>96</v>
      </c>
      <c r="S363" s="99">
        <v>38721</v>
      </c>
    </row>
    <row r="364" spans="1:19" ht="24.95" customHeight="1" x14ac:dyDescent="0.25">
      <c r="A364" s="6">
        <v>72</v>
      </c>
      <c r="B364" s="98" t="s">
        <v>173</v>
      </c>
      <c r="C364" s="80">
        <v>1981</v>
      </c>
      <c r="D364" s="1">
        <v>2006</v>
      </c>
      <c r="E364" s="80" t="s">
        <v>89</v>
      </c>
      <c r="F364" s="1">
        <v>5</v>
      </c>
      <c r="G364" s="1">
        <v>2</v>
      </c>
      <c r="H364" s="21">
        <v>4396.2</v>
      </c>
      <c r="I364" s="21">
        <v>3215.4</v>
      </c>
      <c r="J364" s="22">
        <v>199</v>
      </c>
      <c r="K364" s="21">
        <f>'прил 2'!C359</f>
        <v>22152564.020000003</v>
      </c>
      <c r="L364" s="21">
        <v>0</v>
      </c>
      <c r="M364" s="21">
        <v>0</v>
      </c>
      <c r="N364" s="21">
        <v>0</v>
      </c>
      <c r="O364" s="21">
        <f t="shared" si="113"/>
        <v>22152564.020000003</v>
      </c>
      <c r="P364" s="21">
        <f t="shared" si="111"/>
        <v>6889.520439136656</v>
      </c>
      <c r="Q364" s="21">
        <v>7909.41</v>
      </c>
      <c r="R364" s="73" t="s">
        <v>96</v>
      </c>
      <c r="S364" s="99">
        <v>38209</v>
      </c>
    </row>
    <row r="365" spans="1:19" ht="24.95" customHeight="1" x14ac:dyDescent="0.25">
      <c r="A365" s="6">
        <v>73</v>
      </c>
      <c r="B365" s="98" t="s">
        <v>177</v>
      </c>
      <c r="C365" s="80">
        <v>1972</v>
      </c>
      <c r="D365" s="1">
        <v>1979</v>
      </c>
      <c r="E365" s="80" t="s">
        <v>89</v>
      </c>
      <c r="F365" s="1">
        <v>5</v>
      </c>
      <c r="G365" s="1">
        <v>4</v>
      </c>
      <c r="H365" s="21">
        <v>3639.21</v>
      </c>
      <c r="I365" s="21">
        <v>3313.6</v>
      </c>
      <c r="J365" s="22">
        <v>155</v>
      </c>
      <c r="K365" s="21">
        <f>'прил 2'!C360</f>
        <v>22799596.589999996</v>
      </c>
      <c r="L365" s="21">
        <v>0</v>
      </c>
      <c r="M365" s="21">
        <v>0</v>
      </c>
      <c r="N365" s="21">
        <v>0</v>
      </c>
      <c r="O365" s="21">
        <f t="shared" si="113"/>
        <v>22799596.589999996</v>
      </c>
      <c r="P365" s="21">
        <f t="shared" si="111"/>
        <v>6880.6122012312881</v>
      </c>
      <c r="Q365" s="21">
        <v>7909.41</v>
      </c>
      <c r="R365" s="73" t="s">
        <v>96</v>
      </c>
      <c r="S365" s="99">
        <v>36964</v>
      </c>
    </row>
    <row r="366" spans="1:19" ht="24.95" customHeight="1" x14ac:dyDescent="0.25">
      <c r="A366" s="6">
        <v>74</v>
      </c>
      <c r="B366" s="98" t="s">
        <v>180</v>
      </c>
      <c r="C366" s="80">
        <v>1985</v>
      </c>
      <c r="D366" s="1"/>
      <c r="E366" s="80" t="s">
        <v>89</v>
      </c>
      <c r="F366" s="1">
        <v>5</v>
      </c>
      <c r="G366" s="1">
        <v>6</v>
      </c>
      <c r="H366" s="21">
        <v>5474.9</v>
      </c>
      <c r="I366" s="21">
        <v>3762.4</v>
      </c>
      <c r="J366" s="22">
        <v>188</v>
      </c>
      <c r="K366" s="21">
        <f>'прил 2'!C361</f>
        <v>25907688.950000003</v>
      </c>
      <c r="L366" s="21">
        <v>0</v>
      </c>
      <c r="M366" s="21">
        <v>0</v>
      </c>
      <c r="N366" s="21">
        <v>0</v>
      </c>
      <c r="O366" s="21">
        <f t="shared" si="113"/>
        <v>25907688.950000003</v>
      </c>
      <c r="P366" s="21">
        <f t="shared" si="111"/>
        <v>6885.947520199873</v>
      </c>
      <c r="Q366" s="21">
        <v>7909.41</v>
      </c>
      <c r="R366" s="73" t="s">
        <v>96</v>
      </c>
      <c r="S366" s="99">
        <v>37058</v>
      </c>
    </row>
    <row r="367" spans="1:19" ht="24.95" customHeight="1" x14ac:dyDescent="0.25">
      <c r="A367" s="6">
        <v>75</v>
      </c>
      <c r="B367" s="98" t="s">
        <v>406</v>
      </c>
      <c r="C367" s="80">
        <v>1968</v>
      </c>
      <c r="D367" s="1"/>
      <c r="E367" s="80" t="s">
        <v>89</v>
      </c>
      <c r="F367" s="1">
        <v>5</v>
      </c>
      <c r="G367" s="1">
        <v>3</v>
      </c>
      <c r="H367" s="21">
        <v>3294.28</v>
      </c>
      <c r="I367" s="21">
        <v>2996.11</v>
      </c>
      <c r="J367" s="22">
        <v>298</v>
      </c>
      <c r="K367" s="21">
        <f>'прил 2'!C362</f>
        <v>4684205.1399999997</v>
      </c>
      <c r="L367" s="21">
        <v>0</v>
      </c>
      <c r="M367" s="21">
        <v>0</v>
      </c>
      <c r="N367" s="21">
        <v>0</v>
      </c>
      <c r="O367" s="21">
        <f t="shared" si="113"/>
        <v>4684205.1399999997</v>
      </c>
      <c r="P367" s="21">
        <f t="shared" si="111"/>
        <v>1563.4289595508842</v>
      </c>
      <c r="Q367" s="21">
        <v>6981.41</v>
      </c>
      <c r="R367" s="73" t="s">
        <v>96</v>
      </c>
      <c r="S367" s="99">
        <v>38944</v>
      </c>
    </row>
    <row r="368" spans="1:19" ht="24.95" customHeight="1" x14ac:dyDescent="0.25">
      <c r="A368" s="6">
        <v>76</v>
      </c>
      <c r="B368" s="98" t="s">
        <v>194</v>
      </c>
      <c r="C368" s="80">
        <v>2011</v>
      </c>
      <c r="D368" s="1"/>
      <c r="E368" s="1" t="s">
        <v>90</v>
      </c>
      <c r="F368" s="1" t="s">
        <v>8</v>
      </c>
      <c r="G368" s="1">
        <v>2</v>
      </c>
      <c r="H368" s="21">
        <v>10417.44</v>
      </c>
      <c r="I368" s="21">
        <v>9483.7099999999991</v>
      </c>
      <c r="J368" s="22">
        <v>65</v>
      </c>
      <c r="K368" s="21">
        <f>'прил 2'!C363</f>
        <v>16627844.090000002</v>
      </c>
      <c r="L368" s="21">
        <v>0</v>
      </c>
      <c r="M368" s="21">
        <v>0</v>
      </c>
      <c r="N368" s="21">
        <v>0</v>
      </c>
      <c r="O368" s="21">
        <f t="shared" si="113"/>
        <v>16627844.090000002</v>
      </c>
      <c r="P368" s="21">
        <f t="shared" si="111"/>
        <v>1753.3058360072168</v>
      </c>
      <c r="Q368" s="21">
        <v>8300.16</v>
      </c>
      <c r="R368" s="73" t="s">
        <v>96</v>
      </c>
      <c r="S368" s="99">
        <v>41477</v>
      </c>
    </row>
    <row r="369" spans="1:19" ht="24.95" customHeight="1" x14ac:dyDescent="0.25">
      <c r="A369" s="6">
        <v>77</v>
      </c>
      <c r="B369" s="98" t="s">
        <v>196</v>
      </c>
      <c r="C369" s="80">
        <v>1991</v>
      </c>
      <c r="D369" s="1"/>
      <c r="E369" s="80" t="s">
        <v>89</v>
      </c>
      <c r="F369" s="1">
        <v>10</v>
      </c>
      <c r="G369" s="1">
        <v>3</v>
      </c>
      <c r="H369" s="21">
        <v>7308.9</v>
      </c>
      <c r="I369" s="21">
        <v>6441.71</v>
      </c>
      <c r="J369" s="22">
        <v>386</v>
      </c>
      <c r="K369" s="21">
        <f>'прил 2'!C364</f>
        <v>29219225.559999999</v>
      </c>
      <c r="L369" s="21">
        <v>0</v>
      </c>
      <c r="M369" s="21">
        <v>0</v>
      </c>
      <c r="N369" s="21">
        <v>0</v>
      </c>
      <c r="O369" s="21">
        <f t="shared" si="113"/>
        <v>29219225.559999999</v>
      </c>
      <c r="P369" s="21">
        <f t="shared" si="111"/>
        <v>4535.9424065970061</v>
      </c>
      <c r="Q369" s="21">
        <v>18569.16</v>
      </c>
      <c r="R369" s="73" t="s">
        <v>96</v>
      </c>
      <c r="S369" s="99">
        <v>41523</v>
      </c>
    </row>
    <row r="370" spans="1:19" ht="24.95" customHeight="1" x14ac:dyDescent="0.25">
      <c r="A370" s="6">
        <v>78</v>
      </c>
      <c r="B370" s="98" t="s">
        <v>197</v>
      </c>
      <c r="C370" s="80">
        <v>2009</v>
      </c>
      <c r="D370" s="1"/>
      <c r="E370" s="80" t="s">
        <v>89</v>
      </c>
      <c r="F370" s="1">
        <v>10</v>
      </c>
      <c r="G370" s="1">
        <v>1</v>
      </c>
      <c r="H370" s="21">
        <v>3804.8</v>
      </c>
      <c r="I370" s="21">
        <v>2742.8</v>
      </c>
      <c r="J370" s="22">
        <v>22</v>
      </c>
      <c r="K370" s="21">
        <f>'прил 2'!C365</f>
        <v>17429621.27</v>
      </c>
      <c r="L370" s="21">
        <v>0</v>
      </c>
      <c r="M370" s="21">
        <v>0</v>
      </c>
      <c r="N370" s="21">
        <v>0</v>
      </c>
      <c r="O370" s="21">
        <f t="shared" si="113"/>
        <v>17429621.27</v>
      </c>
      <c r="P370" s="21">
        <f t="shared" si="111"/>
        <v>6354.6818105585526</v>
      </c>
      <c r="Q370" s="21">
        <v>6986.16</v>
      </c>
      <c r="R370" s="73" t="s">
        <v>96</v>
      </c>
      <c r="S370" s="99">
        <v>40855</v>
      </c>
    </row>
    <row r="371" spans="1:19" ht="24.95" customHeight="1" x14ac:dyDescent="0.25">
      <c r="A371" s="6">
        <v>79</v>
      </c>
      <c r="B371" s="98" t="s">
        <v>407</v>
      </c>
      <c r="C371" s="80">
        <v>1971</v>
      </c>
      <c r="D371" s="1">
        <v>2003</v>
      </c>
      <c r="E371" s="1" t="s">
        <v>90</v>
      </c>
      <c r="F371" s="1">
        <v>2</v>
      </c>
      <c r="G371" s="1">
        <v>1</v>
      </c>
      <c r="H371" s="21">
        <v>323.83999999999997</v>
      </c>
      <c r="I371" s="21">
        <v>294.39999999999998</v>
      </c>
      <c r="J371" s="22">
        <v>20</v>
      </c>
      <c r="K371" s="21">
        <f>'прил 2'!C366</f>
        <v>1890823.32</v>
      </c>
      <c r="L371" s="21">
        <v>0</v>
      </c>
      <c r="M371" s="21">
        <v>0</v>
      </c>
      <c r="N371" s="21">
        <v>0</v>
      </c>
      <c r="O371" s="21">
        <f t="shared" si="113"/>
        <v>1890823.32</v>
      </c>
      <c r="P371" s="21">
        <f t="shared" si="111"/>
        <v>6422.6335597826092</v>
      </c>
      <c r="Q371" s="21">
        <v>11621.07</v>
      </c>
      <c r="R371" s="73" t="s">
        <v>96</v>
      </c>
      <c r="S371" s="99">
        <v>38464</v>
      </c>
    </row>
    <row r="372" spans="1:19" ht="24.95" customHeight="1" x14ac:dyDescent="0.25">
      <c r="A372" s="6">
        <v>80</v>
      </c>
      <c r="B372" s="98" t="s">
        <v>408</v>
      </c>
      <c r="C372" s="80">
        <v>1971</v>
      </c>
      <c r="D372" s="1">
        <v>2004</v>
      </c>
      <c r="E372" s="80" t="s">
        <v>89</v>
      </c>
      <c r="F372" s="1">
        <v>2</v>
      </c>
      <c r="G372" s="1">
        <v>1</v>
      </c>
      <c r="H372" s="21">
        <v>295.10000000000002</v>
      </c>
      <c r="I372" s="21">
        <v>227.7</v>
      </c>
      <c r="J372" s="22">
        <v>17</v>
      </c>
      <c r="K372" s="21">
        <f>'прил 2'!C367</f>
        <v>1483371.47</v>
      </c>
      <c r="L372" s="21">
        <v>0</v>
      </c>
      <c r="M372" s="21">
        <v>0</v>
      </c>
      <c r="N372" s="21">
        <v>0</v>
      </c>
      <c r="O372" s="21">
        <f t="shared" si="113"/>
        <v>1483371.47</v>
      </c>
      <c r="P372" s="21">
        <f t="shared" si="111"/>
        <v>6514.58704435661</v>
      </c>
      <c r="Q372" s="21">
        <v>11621.07</v>
      </c>
      <c r="R372" s="73" t="s">
        <v>96</v>
      </c>
      <c r="S372" s="99">
        <v>38465</v>
      </c>
    </row>
    <row r="373" spans="1:19" ht="24.95" customHeight="1" x14ac:dyDescent="0.25">
      <c r="A373" s="6">
        <v>81</v>
      </c>
      <c r="B373" s="98" t="s">
        <v>409</v>
      </c>
      <c r="C373" s="80">
        <v>1971</v>
      </c>
      <c r="D373" s="1">
        <v>2003</v>
      </c>
      <c r="E373" s="1" t="s">
        <v>90</v>
      </c>
      <c r="F373" s="1">
        <v>2</v>
      </c>
      <c r="G373" s="1">
        <v>1</v>
      </c>
      <c r="H373" s="21">
        <v>295</v>
      </c>
      <c r="I373" s="21">
        <v>227.6</v>
      </c>
      <c r="J373" s="22">
        <v>16</v>
      </c>
      <c r="K373" s="21">
        <f>'прил 2'!C368</f>
        <v>1482755.6800000002</v>
      </c>
      <c r="L373" s="21">
        <v>0</v>
      </c>
      <c r="M373" s="21">
        <v>0</v>
      </c>
      <c r="N373" s="21">
        <v>0</v>
      </c>
      <c r="O373" s="21">
        <f t="shared" si="113"/>
        <v>1482755.6800000002</v>
      </c>
      <c r="P373" s="21">
        <f t="shared" si="111"/>
        <v>6514.7437609841836</v>
      </c>
      <c r="Q373" s="21">
        <v>11621.07</v>
      </c>
      <c r="R373" s="73" t="s">
        <v>96</v>
      </c>
      <c r="S373" s="99">
        <v>38466</v>
      </c>
    </row>
    <row r="374" spans="1:19" ht="24.95" customHeight="1" x14ac:dyDescent="0.25">
      <c r="A374" s="6">
        <v>82</v>
      </c>
      <c r="B374" s="98" t="s">
        <v>410</v>
      </c>
      <c r="C374" s="80">
        <v>1971</v>
      </c>
      <c r="D374" s="1">
        <v>2004</v>
      </c>
      <c r="E374" s="1" t="s">
        <v>90</v>
      </c>
      <c r="F374" s="1">
        <v>2</v>
      </c>
      <c r="G374" s="1">
        <v>1</v>
      </c>
      <c r="H374" s="21">
        <v>324.61</v>
      </c>
      <c r="I374" s="21">
        <v>295.10000000000002</v>
      </c>
      <c r="J374" s="22">
        <v>19</v>
      </c>
      <c r="K374" s="21">
        <f>'прил 2'!C369</f>
        <v>1895155.5399999998</v>
      </c>
      <c r="L374" s="21">
        <v>0</v>
      </c>
      <c r="M374" s="21">
        <v>0</v>
      </c>
      <c r="N374" s="21">
        <v>0</v>
      </c>
      <c r="O374" s="21">
        <f t="shared" si="113"/>
        <v>1895155.5399999998</v>
      </c>
      <c r="P374" s="21">
        <f t="shared" si="111"/>
        <v>6422.0790918332759</v>
      </c>
      <c r="Q374" s="21">
        <v>11621.07</v>
      </c>
      <c r="R374" s="73" t="s">
        <v>96</v>
      </c>
      <c r="S374" s="99">
        <v>38475</v>
      </c>
    </row>
    <row r="375" spans="1:19" ht="24.95" customHeight="1" x14ac:dyDescent="0.25">
      <c r="A375" s="6">
        <v>83</v>
      </c>
      <c r="B375" s="98" t="s">
        <v>411</v>
      </c>
      <c r="C375" s="80">
        <v>1971</v>
      </c>
      <c r="D375" s="1">
        <v>2003</v>
      </c>
      <c r="E375" s="80" t="s">
        <v>89</v>
      </c>
      <c r="F375" s="1">
        <v>2</v>
      </c>
      <c r="G375" s="1">
        <v>1</v>
      </c>
      <c r="H375" s="21">
        <v>295.8</v>
      </c>
      <c r="I375" s="21">
        <v>194.4</v>
      </c>
      <c r="J375" s="22">
        <v>15</v>
      </c>
      <c r="K375" s="21">
        <f>'прил 2'!C370</f>
        <v>1281663.72</v>
      </c>
      <c r="L375" s="21">
        <v>0</v>
      </c>
      <c r="M375" s="21">
        <v>0</v>
      </c>
      <c r="N375" s="21">
        <v>0</v>
      </c>
      <c r="O375" s="21">
        <f t="shared" si="113"/>
        <v>1281663.72</v>
      </c>
      <c r="P375" s="21">
        <f t="shared" si="111"/>
        <v>6592.9203703703697</v>
      </c>
      <c r="Q375" s="21">
        <v>11621.07</v>
      </c>
      <c r="R375" s="73" t="s">
        <v>96</v>
      </c>
      <c r="S375" s="99">
        <v>38486</v>
      </c>
    </row>
    <row r="376" spans="1:19" ht="24.95" customHeight="1" x14ac:dyDescent="0.25">
      <c r="A376" s="6">
        <v>84</v>
      </c>
      <c r="B376" s="98" t="s">
        <v>202</v>
      </c>
      <c r="C376" s="80">
        <v>1969</v>
      </c>
      <c r="D376" s="1">
        <v>2003</v>
      </c>
      <c r="E376" s="80" t="s">
        <v>89</v>
      </c>
      <c r="F376" s="1">
        <v>5</v>
      </c>
      <c r="G376" s="1">
        <v>4</v>
      </c>
      <c r="H376" s="21">
        <v>4934.8</v>
      </c>
      <c r="I376" s="21">
        <v>3170</v>
      </c>
      <c r="J376" s="22">
        <v>130</v>
      </c>
      <c r="K376" s="21">
        <f>'прил 2'!C371</f>
        <v>18278959.25</v>
      </c>
      <c r="L376" s="21">
        <v>0</v>
      </c>
      <c r="M376" s="21">
        <v>0</v>
      </c>
      <c r="N376" s="21">
        <v>0</v>
      </c>
      <c r="O376" s="21">
        <f t="shared" si="113"/>
        <v>18278959.25</v>
      </c>
      <c r="P376" s="21">
        <f t="shared" si="111"/>
        <v>5766.2332018927445</v>
      </c>
      <c r="Q376" s="21">
        <v>19993.68</v>
      </c>
      <c r="R376" s="73" t="s">
        <v>96</v>
      </c>
      <c r="S376" s="99">
        <v>39061</v>
      </c>
    </row>
    <row r="377" spans="1:19" ht="24.95" customHeight="1" x14ac:dyDescent="0.25">
      <c r="A377" s="6">
        <v>85</v>
      </c>
      <c r="B377" s="98" t="s">
        <v>206</v>
      </c>
      <c r="C377" s="80">
        <v>1991</v>
      </c>
      <c r="D377" s="1"/>
      <c r="E377" s="1" t="s">
        <v>90</v>
      </c>
      <c r="F377" s="1">
        <v>10</v>
      </c>
      <c r="G377" s="1">
        <v>5</v>
      </c>
      <c r="H377" s="21">
        <v>16058.11</v>
      </c>
      <c r="I377" s="21">
        <v>11315.29</v>
      </c>
      <c r="J377" s="22">
        <v>597</v>
      </c>
      <c r="K377" s="21">
        <f>'прил 2'!C372</f>
        <v>10076255.680000002</v>
      </c>
      <c r="L377" s="21">
        <v>0</v>
      </c>
      <c r="M377" s="21">
        <v>0</v>
      </c>
      <c r="N377" s="21">
        <v>0</v>
      </c>
      <c r="O377" s="21">
        <f t="shared" si="113"/>
        <v>10076255.680000002</v>
      </c>
      <c r="P377" s="21">
        <f t="shared" si="111"/>
        <v>890.49911049562149</v>
      </c>
      <c r="Q377" s="21">
        <v>6986.16</v>
      </c>
      <c r="R377" s="73" t="s">
        <v>96</v>
      </c>
      <c r="S377" s="99">
        <v>42028</v>
      </c>
    </row>
    <row r="378" spans="1:19" ht="24.95" customHeight="1" x14ac:dyDescent="0.25">
      <c r="A378" s="6">
        <v>86</v>
      </c>
      <c r="B378" s="98" t="s">
        <v>412</v>
      </c>
      <c r="C378" s="80">
        <v>1968</v>
      </c>
      <c r="D378" s="1">
        <v>2006</v>
      </c>
      <c r="E378" s="80" t="s">
        <v>89</v>
      </c>
      <c r="F378" s="1">
        <v>5</v>
      </c>
      <c r="G378" s="1">
        <v>4</v>
      </c>
      <c r="H378" s="21">
        <v>2747.3</v>
      </c>
      <c r="I378" s="21">
        <v>2742.2</v>
      </c>
      <c r="J378" s="22">
        <v>138</v>
      </c>
      <c r="K378" s="21">
        <f>'прил 2'!C373</f>
        <v>3342864.72</v>
      </c>
      <c r="L378" s="21">
        <v>0</v>
      </c>
      <c r="M378" s="21">
        <v>0</v>
      </c>
      <c r="N378" s="21">
        <v>0</v>
      </c>
      <c r="O378" s="21">
        <f t="shared" si="113"/>
        <v>3342864.72</v>
      </c>
      <c r="P378" s="21">
        <f t="shared" si="111"/>
        <v>1219.0448253227337</v>
      </c>
      <c r="Q378" s="21">
        <v>2565.41</v>
      </c>
      <c r="R378" s="73" t="s">
        <v>96</v>
      </c>
      <c r="S378" s="99">
        <v>37557</v>
      </c>
    </row>
    <row r="379" spans="1:19" ht="24.95" customHeight="1" x14ac:dyDescent="0.25">
      <c r="A379" s="6">
        <v>87</v>
      </c>
      <c r="B379" s="98" t="s">
        <v>413</v>
      </c>
      <c r="C379" s="80">
        <v>1968</v>
      </c>
      <c r="D379" s="1">
        <v>2006</v>
      </c>
      <c r="E379" s="80" t="s">
        <v>89</v>
      </c>
      <c r="F379" s="1">
        <v>5</v>
      </c>
      <c r="G379" s="1">
        <v>3</v>
      </c>
      <c r="H379" s="21">
        <v>3060.5</v>
      </c>
      <c r="I379" s="21">
        <v>3035.69</v>
      </c>
      <c r="J379" s="22">
        <v>310</v>
      </c>
      <c r="K379" s="21">
        <f>'прил 2'!C374</f>
        <v>20813721.979999997</v>
      </c>
      <c r="L379" s="21">
        <v>0</v>
      </c>
      <c r="M379" s="21">
        <v>0</v>
      </c>
      <c r="N379" s="21">
        <v>0</v>
      </c>
      <c r="O379" s="21">
        <f t="shared" si="113"/>
        <v>20813721.979999997</v>
      </c>
      <c r="P379" s="21">
        <f t="shared" si="111"/>
        <v>6856.3397382473167</v>
      </c>
      <c r="Q379" s="21">
        <v>14658.41</v>
      </c>
      <c r="R379" s="73" t="s">
        <v>96</v>
      </c>
      <c r="S379" s="99">
        <v>37589</v>
      </c>
    </row>
    <row r="380" spans="1:19" ht="24.95" customHeight="1" x14ac:dyDescent="0.25">
      <c r="A380" s="6">
        <v>88</v>
      </c>
      <c r="B380" s="98" t="s">
        <v>414</v>
      </c>
      <c r="C380" s="80">
        <v>1955</v>
      </c>
      <c r="D380" s="1">
        <v>2019</v>
      </c>
      <c r="E380" s="80" t="s">
        <v>89</v>
      </c>
      <c r="F380" s="1">
        <v>2</v>
      </c>
      <c r="G380" s="1">
        <v>1</v>
      </c>
      <c r="H380" s="21">
        <v>461.34</v>
      </c>
      <c r="I380" s="21">
        <v>419.4</v>
      </c>
      <c r="J380" s="22">
        <v>19</v>
      </c>
      <c r="K380" s="21">
        <f>'прил 2'!C375</f>
        <v>8540909.9699999988</v>
      </c>
      <c r="L380" s="21">
        <v>0</v>
      </c>
      <c r="M380" s="21">
        <v>0</v>
      </c>
      <c r="N380" s="21">
        <v>0</v>
      </c>
      <c r="O380" s="21">
        <f t="shared" si="113"/>
        <v>8540909.9699999988</v>
      </c>
      <c r="P380" s="21">
        <f t="shared" si="111"/>
        <v>20364.592203147353</v>
      </c>
      <c r="Q380" s="21">
        <v>35130.97</v>
      </c>
      <c r="R380" s="73" t="s">
        <v>96</v>
      </c>
      <c r="S380" s="99">
        <v>38073</v>
      </c>
    </row>
    <row r="381" spans="1:19" ht="24.95" customHeight="1" x14ac:dyDescent="0.25">
      <c r="A381" s="6">
        <v>89</v>
      </c>
      <c r="B381" s="98" t="s">
        <v>415</v>
      </c>
      <c r="C381" s="80">
        <v>1954</v>
      </c>
      <c r="D381" s="1">
        <v>2006</v>
      </c>
      <c r="E381" s="80" t="s">
        <v>89</v>
      </c>
      <c r="F381" s="1">
        <v>2</v>
      </c>
      <c r="G381" s="1">
        <v>2</v>
      </c>
      <c r="H381" s="21">
        <v>433.3</v>
      </c>
      <c r="I381" s="21">
        <v>378.3</v>
      </c>
      <c r="J381" s="22">
        <v>19</v>
      </c>
      <c r="K381" s="21">
        <f>'прил 2'!C376</f>
        <v>8017157.6000000006</v>
      </c>
      <c r="L381" s="21">
        <v>0</v>
      </c>
      <c r="M381" s="21">
        <v>0</v>
      </c>
      <c r="N381" s="21">
        <v>0</v>
      </c>
      <c r="O381" s="21">
        <f t="shared" si="113"/>
        <v>8017157.6000000006</v>
      </c>
      <c r="P381" s="21">
        <f t="shared" si="111"/>
        <v>21192.592122653979</v>
      </c>
      <c r="Q381" s="21">
        <v>35822.97</v>
      </c>
      <c r="R381" s="73" t="s">
        <v>96</v>
      </c>
      <c r="S381" s="99">
        <v>38100</v>
      </c>
    </row>
    <row r="382" spans="1:19" ht="24.95" customHeight="1" x14ac:dyDescent="0.25">
      <c r="A382" s="6">
        <v>90</v>
      </c>
      <c r="B382" s="98" t="s">
        <v>416</v>
      </c>
      <c r="C382" s="80">
        <v>1955</v>
      </c>
      <c r="D382" s="1">
        <v>2006</v>
      </c>
      <c r="E382" s="80" t="s">
        <v>89</v>
      </c>
      <c r="F382" s="1">
        <v>2</v>
      </c>
      <c r="G382" s="1">
        <v>2</v>
      </c>
      <c r="H382" s="21">
        <v>432.2</v>
      </c>
      <c r="I382" s="21">
        <v>376.4</v>
      </c>
      <c r="J382" s="22">
        <v>18</v>
      </c>
      <c r="K382" s="21">
        <f>'прил 2'!C377</f>
        <v>7976892.0800000001</v>
      </c>
      <c r="L382" s="21">
        <v>0</v>
      </c>
      <c r="M382" s="21">
        <v>0</v>
      </c>
      <c r="N382" s="21">
        <v>0</v>
      </c>
      <c r="O382" s="21">
        <f t="shared" si="113"/>
        <v>7976892.0800000001</v>
      </c>
      <c r="P382" s="21">
        <f t="shared" si="111"/>
        <v>21192.593198724764</v>
      </c>
      <c r="Q382" s="21">
        <v>35822.97</v>
      </c>
      <c r="R382" s="73" t="s">
        <v>96</v>
      </c>
      <c r="S382" s="99">
        <v>38102</v>
      </c>
    </row>
    <row r="383" spans="1:19" ht="24.95" customHeight="1" x14ac:dyDescent="0.25">
      <c r="A383" s="6">
        <v>91</v>
      </c>
      <c r="B383" s="98" t="s">
        <v>417</v>
      </c>
      <c r="C383" s="80">
        <v>1955</v>
      </c>
      <c r="D383" s="1">
        <v>2003</v>
      </c>
      <c r="E383" s="80" t="s">
        <v>89</v>
      </c>
      <c r="F383" s="1">
        <v>2</v>
      </c>
      <c r="G383" s="1">
        <v>2</v>
      </c>
      <c r="H383" s="21">
        <v>434.7</v>
      </c>
      <c r="I383" s="21">
        <v>379.1</v>
      </c>
      <c r="J383" s="22">
        <v>25</v>
      </c>
      <c r="K383" s="21">
        <f>'прил 2'!C378</f>
        <v>8034111.5699999994</v>
      </c>
      <c r="L383" s="21">
        <v>0</v>
      </c>
      <c r="M383" s="21">
        <v>0</v>
      </c>
      <c r="N383" s="21">
        <v>0</v>
      </c>
      <c r="O383" s="21">
        <f t="shared" si="113"/>
        <v>8034111.5699999994</v>
      </c>
      <c r="P383" s="21">
        <f t="shared" si="111"/>
        <v>21192.591849116325</v>
      </c>
      <c r="Q383" s="21">
        <v>35822.97</v>
      </c>
      <c r="R383" s="73" t="s">
        <v>96</v>
      </c>
      <c r="S383" s="99">
        <v>38104</v>
      </c>
    </row>
    <row r="384" spans="1:19" ht="24.95" customHeight="1" x14ac:dyDescent="0.25">
      <c r="A384" s="6">
        <v>92</v>
      </c>
      <c r="B384" s="98" t="s">
        <v>418</v>
      </c>
      <c r="C384" s="80">
        <v>1967</v>
      </c>
      <c r="D384" s="1"/>
      <c r="E384" s="80" t="s">
        <v>89</v>
      </c>
      <c r="F384" s="1">
        <v>5</v>
      </c>
      <c r="G384" s="1">
        <v>4</v>
      </c>
      <c r="H384" s="21">
        <v>3432.1</v>
      </c>
      <c r="I384" s="21">
        <v>3188.5</v>
      </c>
      <c r="J384" s="22">
        <v>116</v>
      </c>
      <c r="K384" s="21">
        <f>'прил 2'!C379</f>
        <v>9258003.290000001</v>
      </c>
      <c r="L384" s="21">
        <v>0</v>
      </c>
      <c r="M384" s="21">
        <v>0</v>
      </c>
      <c r="N384" s="21">
        <v>0</v>
      </c>
      <c r="O384" s="21">
        <f t="shared" si="113"/>
        <v>9258003.290000001</v>
      </c>
      <c r="P384" s="21">
        <f t="shared" si="111"/>
        <v>2903.5606993884276</v>
      </c>
      <c r="Q384" s="21">
        <v>11405.41</v>
      </c>
      <c r="R384" s="73" t="s">
        <v>96</v>
      </c>
      <c r="S384" s="99">
        <v>39044</v>
      </c>
    </row>
    <row r="385" spans="1:19" ht="24.95" customHeight="1" x14ac:dyDescent="0.25">
      <c r="A385" s="6">
        <v>93</v>
      </c>
      <c r="B385" s="98" t="s">
        <v>419</v>
      </c>
      <c r="C385" s="80">
        <v>1967</v>
      </c>
      <c r="D385" s="1">
        <v>1974</v>
      </c>
      <c r="E385" s="1" t="s">
        <v>91</v>
      </c>
      <c r="F385" s="1">
        <v>5</v>
      </c>
      <c r="G385" s="1">
        <v>4</v>
      </c>
      <c r="H385" s="21">
        <v>4360.1000000000004</v>
      </c>
      <c r="I385" s="21">
        <v>3585.2</v>
      </c>
      <c r="J385" s="22">
        <v>129</v>
      </c>
      <c r="K385" s="21">
        <f>'прил 2'!C380</f>
        <v>27228733.579999998</v>
      </c>
      <c r="L385" s="21">
        <v>0</v>
      </c>
      <c r="M385" s="21">
        <v>0</v>
      </c>
      <c r="N385" s="21">
        <v>0</v>
      </c>
      <c r="O385" s="21">
        <f t="shared" si="113"/>
        <v>27228733.579999998</v>
      </c>
      <c r="P385" s="21">
        <f t="shared" si="111"/>
        <v>7594.7600078098849</v>
      </c>
      <c r="Q385" s="21">
        <v>12503.41</v>
      </c>
      <c r="R385" s="73" t="s">
        <v>96</v>
      </c>
      <c r="S385" s="99">
        <v>40742</v>
      </c>
    </row>
    <row r="386" spans="1:19" ht="24.95" customHeight="1" x14ac:dyDescent="0.25">
      <c r="A386" s="6">
        <v>94</v>
      </c>
      <c r="B386" s="98" t="s">
        <v>420</v>
      </c>
      <c r="C386" s="80">
        <v>1969</v>
      </c>
      <c r="D386" s="1">
        <v>1995</v>
      </c>
      <c r="E386" s="1" t="s">
        <v>90</v>
      </c>
      <c r="F386" s="1">
        <v>5</v>
      </c>
      <c r="G386" s="1">
        <v>4</v>
      </c>
      <c r="H386" s="21">
        <v>3105.7</v>
      </c>
      <c r="I386" s="21">
        <v>2823.3</v>
      </c>
      <c r="J386" s="22">
        <v>132</v>
      </c>
      <c r="K386" s="21">
        <f>'прил 2'!C381</f>
        <v>8431516.0299999993</v>
      </c>
      <c r="L386" s="21">
        <v>0</v>
      </c>
      <c r="M386" s="21">
        <v>0</v>
      </c>
      <c r="N386" s="21">
        <v>0</v>
      </c>
      <c r="O386" s="21">
        <f t="shared" si="113"/>
        <v>8431516.0299999993</v>
      </c>
      <c r="P386" s="21">
        <f t="shared" si="111"/>
        <v>2986.4045726631953</v>
      </c>
      <c r="Q386" s="21">
        <v>11848.41</v>
      </c>
      <c r="R386" s="73" t="s">
        <v>96</v>
      </c>
      <c r="S386" s="99">
        <v>38166</v>
      </c>
    </row>
    <row r="387" spans="1:19" ht="24.95" customHeight="1" x14ac:dyDescent="0.25">
      <c r="A387" s="6">
        <v>95</v>
      </c>
      <c r="B387" s="98" t="s">
        <v>421</v>
      </c>
      <c r="C387" s="80">
        <v>1966</v>
      </c>
      <c r="D387" s="1">
        <v>2003</v>
      </c>
      <c r="E387" s="1" t="s">
        <v>91</v>
      </c>
      <c r="F387" s="1">
        <v>5</v>
      </c>
      <c r="G387" s="1">
        <v>4</v>
      </c>
      <c r="H387" s="21">
        <v>4448.5</v>
      </c>
      <c r="I387" s="21">
        <v>3985.5</v>
      </c>
      <c r="J387" s="22">
        <v>131</v>
      </c>
      <c r="K387" s="21">
        <f>'прил 2'!C382</f>
        <v>11073469.4</v>
      </c>
      <c r="L387" s="21">
        <v>0</v>
      </c>
      <c r="M387" s="21">
        <v>0</v>
      </c>
      <c r="N387" s="21">
        <v>0</v>
      </c>
      <c r="O387" s="21">
        <f t="shared" si="113"/>
        <v>11073469.4</v>
      </c>
      <c r="P387" s="21">
        <f t="shared" si="111"/>
        <v>2778.4391920712583</v>
      </c>
      <c r="Q387" s="21">
        <v>11093.41</v>
      </c>
      <c r="R387" s="73" t="s">
        <v>96</v>
      </c>
      <c r="S387" s="99">
        <v>38653</v>
      </c>
    </row>
    <row r="388" spans="1:19" ht="24.95" customHeight="1" x14ac:dyDescent="0.25">
      <c r="A388" s="6">
        <v>96</v>
      </c>
      <c r="B388" s="98" t="s">
        <v>422</v>
      </c>
      <c r="C388" s="80">
        <v>1966</v>
      </c>
      <c r="D388" s="1">
        <v>2007</v>
      </c>
      <c r="E388" s="80" t="s">
        <v>89</v>
      </c>
      <c r="F388" s="1">
        <v>5</v>
      </c>
      <c r="G388" s="1">
        <v>4</v>
      </c>
      <c r="H388" s="21">
        <v>4464.6000000000004</v>
      </c>
      <c r="I388" s="21">
        <v>3199.7</v>
      </c>
      <c r="J388" s="22">
        <v>126</v>
      </c>
      <c r="K388" s="21">
        <f>'прил 2'!C383</f>
        <v>7471785.7999999998</v>
      </c>
      <c r="L388" s="21">
        <v>0</v>
      </c>
      <c r="M388" s="21">
        <v>0</v>
      </c>
      <c r="N388" s="21">
        <v>0</v>
      </c>
      <c r="O388" s="21">
        <f t="shared" si="113"/>
        <v>7471785.7999999998</v>
      </c>
      <c r="P388" s="21">
        <f t="shared" si="111"/>
        <v>2335.1519829984063</v>
      </c>
      <c r="Q388" s="21">
        <v>5424.41</v>
      </c>
      <c r="R388" s="73" t="s">
        <v>96</v>
      </c>
      <c r="S388" s="99">
        <v>38676</v>
      </c>
    </row>
    <row r="389" spans="1:19" ht="24.95" customHeight="1" x14ac:dyDescent="0.25">
      <c r="A389" s="6">
        <v>97</v>
      </c>
      <c r="B389" s="98" t="s">
        <v>423</v>
      </c>
      <c r="C389" s="80">
        <v>1965</v>
      </c>
      <c r="D389" s="1">
        <v>2017</v>
      </c>
      <c r="E389" s="80" t="s">
        <v>89</v>
      </c>
      <c r="F389" s="1">
        <v>4</v>
      </c>
      <c r="G389" s="1">
        <v>4</v>
      </c>
      <c r="H389" s="21">
        <v>2855.6</v>
      </c>
      <c r="I389" s="21">
        <v>2592.5</v>
      </c>
      <c r="J389" s="22">
        <v>126</v>
      </c>
      <c r="K389" s="21">
        <f>'прил 2'!C384</f>
        <v>8690278.6799999997</v>
      </c>
      <c r="L389" s="21">
        <v>0</v>
      </c>
      <c r="M389" s="21">
        <v>0</v>
      </c>
      <c r="N389" s="21">
        <v>0</v>
      </c>
      <c r="O389" s="21">
        <f t="shared" si="113"/>
        <v>8690278.6799999997</v>
      </c>
      <c r="P389" s="21">
        <f t="shared" si="111"/>
        <v>3352.084351012536</v>
      </c>
      <c r="Q389" s="21">
        <v>14425.68</v>
      </c>
      <c r="R389" s="73" t="s">
        <v>96</v>
      </c>
      <c r="S389" s="99">
        <v>38693</v>
      </c>
    </row>
    <row r="390" spans="1:19" ht="24.95" customHeight="1" x14ac:dyDescent="0.25">
      <c r="A390" s="6">
        <v>98</v>
      </c>
      <c r="B390" s="98" t="s">
        <v>424</v>
      </c>
      <c r="C390" s="80">
        <v>1966</v>
      </c>
      <c r="D390" s="1"/>
      <c r="E390" s="80" t="s">
        <v>89</v>
      </c>
      <c r="F390" s="1">
        <v>5</v>
      </c>
      <c r="G390" s="1">
        <v>4</v>
      </c>
      <c r="H390" s="21">
        <v>4207.2</v>
      </c>
      <c r="I390" s="21">
        <v>3208.9</v>
      </c>
      <c r="J390" s="22">
        <v>153</v>
      </c>
      <c r="K390" s="21">
        <f>'прил 2'!C385</f>
        <v>16029263.99</v>
      </c>
      <c r="L390" s="21">
        <v>0</v>
      </c>
      <c r="M390" s="21">
        <v>0</v>
      </c>
      <c r="N390" s="21">
        <v>0</v>
      </c>
      <c r="O390" s="21">
        <f t="shared" si="113"/>
        <v>16029263.99</v>
      </c>
      <c r="P390" s="21">
        <f t="shared" si="111"/>
        <v>4995.2519523824367</v>
      </c>
      <c r="Q390" s="21">
        <v>7346.68</v>
      </c>
      <c r="R390" s="73" t="s">
        <v>96</v>
      </c>
      <c r="S390" s="99">
        <v>38736</v>
      </c>
    </row>
    <row r="391" spans="1:19" ht="24.95" customHeight="1" x14ac:dyDescent="0.25">
      <c r="A391" s="6">
        <v>99</v>
      </c>
      <c r="B391" s="98" t="s">
        <v>425</v>
      </c>
      <c r="C391" s="80">
        <v>1966</v>
      </c>
      <c r="D391" s="1">
        <v>2007</v>
      </c>
      <c r="E391" s="80" t="s">
        <v>89</v>
      </c>
      <c r="F391" s="1">
        <v>4</v>
      </c>
      <c r="G391" s="1">
        <v>2</v>
      </c>
      <c r="H391" s="21">
        <v>1385.45</v>
      </c>
      <c r="I391" s="21">
        <v>1259.5</v>
      </c>
      <c r="J391" s="22">
        <v>70</v>
      </c>
      <c r="K391" s="21">
        <f>'прил 2'!C386</f>
        <v>14749409.32</v>
      </c>
      <c r="L391" s="21">
        <v>0</v>
      </c>
      <c r="M391" s="21">
        <v>0</v>
      </c>
      <c r="N391" s="21">
        <v>0</v>
      </c>
      <c r="O391" s="21">
        <f t="shared" si="113"/>
        <v>14749409.32</v>
      </c>
      <c r="P391" s="21">
        <f t="shared" si="111"/>
        <v>11710.527447399762</v>
      </c>
      <c r="Q391" s="21">
        <v>18194.68</v>
      </c>
      <c r="R391" s="73" t="s">
        <v>96</v>
      </c>
      <c r="S391" s="99">
        <v>38737</v>
      </c>
    </row>
    <row r="392" spans="1:19" ht="24.95" customHeight="1" x14ac:dyDescent="0.25">
      <c r="A392" s="6">
        <v>100</v>
      </c>
      <c r="B392" s="98" t="s">
        <v>426</v>
      </c>
      <c r="C392" s="80">
        <v>1968</v>
      </c>
      <c r="D392" s="1">
        <v>2019</v>
      </c>
      <c r="E392" s="80" t="s">
        <v>89</v>
      </c>
      <c r="F392" s="1">
        <v>9</v>
      </c>
      <c r="G392" s="1">
        <v>1</v>
      </c>
      <c r="H392" s="21">
        <v>2538.4</v>
      </c>
      <c r="I392" s="21">
        <v>2271.4</v>
      </c>
      <c r="J392" s="22">
        <v>105</v>
      </c>
      <c r="K392" s="21">
        <f>'прил 2'!C387</f>
        <v>11465497.049999999</v>
      </c>
      <c r="L392" s="21">
        <v>0</v>
      </c>
      <c r="M392" s="21">
        <v>0</v>
      </c>
      <c r="N392" s="21">
        <v>0</v>
      </c>
      <c r="O392" s="21">
        <f t="shared" si="113"/>
        <v>11465497.049999999</v>
      </c>
      <c r="P392" s="21">
        <f t="shared" si="111"/>
        <v>5047.7665976930521</v>
      </c>
      <c r="Q392" s="21">
        <v>5520.16</v>
      </c>
      <c r="R392" s="73" t="s">
        <v>96</v>
      </c>
      <c r="S392" s="99">
        <v>38724</v>
      </c>
    </row>
    <row r="393" spans="1:19" ht="24.95" customHeight="1" x14ac:dyDescent="0.25">
      <c r="A393" s="6">
        <v>101</v>
      </c>
      <c r="B393" s="98" t="s">
        <v>427</v>
      </c>
      <c r="C393" s="80">
        <v>1969</v>
      </c>
      <c r="D393" s="1"/>
      <c r="E393" s="80" t="s">
        <v>89</v>
      </c>
      <c r="F393" s="1">
        <v>5</v>
      </c>
      <c r="G393" s="1">
        <v>8</v>
      </c>
      <c r="H393" s="21">
        <v>5764.3</v>
      </c>
      <c r="I393" s="21">
        <v>5759</v>
      </c>
      <c r="J393" s="22">
        <v>310</v>
      </c>
      <c r="K393" s="21">
        <f>'прил 2'!C388</f>
        <v>21763846.52</v>
      </c>
      <c r="L393" s="21">
        <v>0</v>
      </c>
      <c r="M393" s="21">
        <v>0</v>
      </c>
      <c r="N393" s="21">
        <v>0</v>
      </c>
      <c r="O393" s="21">
        <f t="shared" si="113"/>
        <v>21763846.52</v>
      </c>
      <c r="P393" s="21">
        <f t="shared" si="111"/>
        <v>3779.1016704288936</v>
      </c>
      <c r="Q393" s="21">
        <v>18172.41</v>
      </c>
      <c r="R393" s="73" t="s">
        <v>96</v>
      </c>
      <c r="S393" s="99">
        <v>37505</v>
      </c>
    </row>
    <row r="394" spans="1:19" ht="24.95" customHeight="1" x14ac:dyDescent="0.25">
      <c r="A394" s="6">
        <v>102</v>
      </c>
      <c r="B394" s="98" t="s">
        <v>428</v>
      </c>
      <c r="C394" s="80">
        <v>1969</v>
      </c>
      <c r="D394" s="1">
        <v>2006</v>
      </c>
      <c r="E394" s="80" t="s">
        <v>89</v>
      </c>
      <c r="F394" s="1">
        <v>5</v>
      </c>
      <c r="G394" s="1">
        <v>8</v>
      </c>
      <c r="H394" s="21">
        <v>5739.2</v>
      </c>
      <c r="I394" s="21">
        <v>5731.5</v>
      </c>
      <c r="J394" s="22">
        <v>290</v>
      </c>
      <c r="K394" s="21">
        <f>'прил 2'!C389</f>
        <v>15619769.369999999</v>
      </c>
      <c r="L394" s="21">
        <v>0</v>
      </c>
      <c r="M394" s="21">
        <v>0</v>
      </c>
      <c r="N394" s="21">
        <v>0</v>
      </c>
      <c r="O394" s="21">
        <f t="shared" si="113"/>
        <v>15619769.369999999</v>
      </c>
      <c r="P394" s="21">
        <f t="shared" si="111"/>
        <v>2725.2498246532318</v>
      </c>
      <c r="Q394" s="21">
        <v>11093.41</v>
      </c>
      <c r="R394" s="73" t="s">
        <v>96</v>
      </c>
      <c r="S394" s="99">
        <v>37507</v>
      </c>
    </row>
    <row r="395" spans="1:19" ht="24.95" customHeight="1" x14ac:dyDescent="0.25">
      <c r="A395" s="6">
        <v>103</v>
      </c>
      <c r="B395" s="98" t="s">
        <v>429</v>
      </c>
      <c r="C395" s="80">
        <v>1954</v>
      </c>
      <c r="D395" s="1"/>
      <c r="E395" s="80" t="s">
        <v>89</v>
      </c>
      <c r="F395" s="1">
        <v>2</v>
      </c>
      <c r="G395" s="1">
        <v>1</v>
      </c>
      <c r="H395" s="21">
        <v>431.4</v>
      </c>
      <c r="I395" s="21">
        <v>388.2</v>
      </c>
      <c r="J395" s="22">
        <v>25</v>
      </c>
      <c r="K395" s="21">
        <f>'прил 2'!C390</f>
        <v>8226964.5000000009</v>
      </c>
      <c r="L395" s="21">
        <v>0</v>
      </c>
      <c r="M395" s="21">
        <v>0</v>
      </c>
      <c r="N395" s="21">
        <v>0</v>
      </c>
      <c r="O395" s="21">
        <f t="shared" si="113"/>
        <v>8226964.5000000009</v>
      </c>
      <c r="P395" s="21">
        <f t="shared" si="111"/>
        <v>21192.592735703249</v>
      </c>
      <c r="Q395" s="21">
        <v>35822.97</v>
      </c>
      <c r="R395" s="73" t="s">
        <v>96</v>
      </c>
      <c r="S395" s="99">
        <v>38158</v>
      </c>
    </row>
    <row r="396" spans="1:19" ht="24.95" customHeight="1" x14ac:dyDescent="0.25">
      <c r="A396" s="6">
        <v>104</v>
      </c>
      <c r="B396" s="98" t="s">
        <v>430</v>
      </c>
      <c r="C396" s="80">
        <v>1964</v>
      </c>
      <c r="D396" s="1">
        <v>2019</v>
      </c>
      <c r="E396" s="1" t="s">
        <v>90</v>
      </c>
      <c r="F396" s="1">
        <v>5</v>
      </c>
      <c r="G396" s="1">
        <v>4</v>
      </c>
      <c r="H396" s="21">
        <v>4538.8</v>
      </c>
      <c r="I396" s="21">
        <v>3559.2</v>
      </c>
      <c r="J396" s="22">
        <v>166</v>
      </c>
      <c r="K396" s="21">
        <f>'прил 2'!C391</f>
        <v>6940437.0500000007</v>
      </c>
      <c r="L396" s="21">
        <v>0</v>
      </c>
      <c r="M396" s="21">
        <v>0</v>
      </c>
      <c r="N396" s="21">
        <v>0</v>
      </c>
      <c r="O396" s="21">
        <f t="shared" si="113"/>
        <v>6940437.0500000007</v>
      </c>
      <c r="P396" s="21">
        <f t="shared" si="111"/>
        <v>1949.9991711620592</v>
      </c>
      <c r="Q396" s="21">
        <v>6981.41</v>
      </c>
      <c r="R396" s="73" t="s">
        <v>96</v>
      </c>
      <c r="S396" s="99">
        <v>38902</v>
      </c>
    </row>
    <row r="397" spans="1:19" ht="24.95" customHeight="1" x14ac:dyDescent="0.25">
      <c r="A397" s="6">
        <v>105</v>
      </c>
      <c r="B397" s="98" t="s">
        <v>431</v>
      </c>
      <c r="C397" s="80">
        <v>1965</v>
      </c>
      <c r="D397" s="1"/>
      <c r="E397" s="1" t="s">
        <v>90</v>
      </c>
      <c r="F397" s="1">
        <v>5</v>
      </c>
      <c r="G397" s="1">
        <v>3</v>
      </c>
      <c r="H397" s="21">
        <v>3565.2</v>
      </c>
      <c r="I397" s="21">
        <v>2595.4</v>
      </c>
      <c r="J397" s="22">
        <v>133</v>
      </c>
      <c r="K397" s="21">
        <f>'прил 2'!C392</f>
        <v>32699817.840000004</v>
      </c>
      <c r="L397" s="21">
        <v>0</v>
      </c>
      <c r="M397" s="21">
        <v>0</v>
      </c>
      <c r="N397" s="21">
        <v>0</v>
      </c>
      <c r="O397" s="21">
        <f t="shared" si="113"/>
        <v>32699817.840000004</v>
      </c>
      <c r="P397" s="21">
        <f t="shared" si="111"/>
        <v>12599.143808276182</v>
      </c>
      <c r="Q397" s="21">
        <v>24596.41</v>
      </c>
      <c r="R397" s="73" t="s">
        <v>96</v>
      </c>
      <c r="S397" s="99">
        <v>38882</v>
      </c>
    </row>
    <row r="398" spans="1:19" ht="24.95" customHeight="1" x14ac:dyDescent="0.25">
      <c r="A398" s="6">
        <v>106</v>
      </c>
      <c r="B398" s="98" t="s">
        <v>432</v>
      </c>
      <c r="C398" s="80">
        <v>1966</v>
      </c>
      <c r="D398" s="1"/>
      <c r="E398" s="1" t="s">
        <v>91</v>
      </c>
      <c r="F398" s="1">
        <v>5</v>
      </c>
      <c r="G398" s="1">
        <v>4</v>
      </c>
      <c r="H398" s="21">
        <v>4398.3999999999996</v>
      </c>
      <c r="I398" s="21">
        <v>3944.9</v>
      </c>
      <c r="J398" s="22">
        <v>111</v>
      </c>
      <c r="K398" s="21">
        <f>'прил 2'!C393</f>
        <v>10789355.77</v>
      </c>
      <c r="L398" s="21">
        <v>0</v>
      </c>
      <c r="M398" s="21">
        <v>0</v>
      </c>
      <c r="N398" s="21">
        <v>0</v>
      </c>
      <c r="O398" s="21">
        <f t="shared" si="113"/>
        <v>10789355.77</v>
      </c>
      <c r="P398" s="21">
        <f t="shared" si="111"/>
        <v>2735.0137570027123</v>
      </c>
      <c r="Q398" s="21">
        <v>5424.41</v>
      </c>
      <c r="R398" s="73" t="s">
        <v>96</v>
      </c>
      <c r="S398" s="99">
        <v>38887</v>
      </c>
    </row>
    <row r="399" spans="1:19" ht="24.95" customHeight="1" x14ac:dyDescent="0.25">
      <c r="A399" s="6">
        <v>107</v>
      </c>
      <c r="B399" s="98" t="s">
        <v>433</v>
      </c>
      <c r="C399" s="80">
        <v>1968</v>
      </c>
      <c r="D399" s="1"/>
      <c r="E399" s="80" t="s">
        <v>89</v>
      </c>
      <c r="F399" s="1">
        <v>5</v>
      </c>
      <c r="G399" s="1">
        <v>4</v>
      </c>
      <c r="H399" s="21">
        <v>3894.7</v>
      </c>
      <c r="I399" s="21">
        <v>3820.7</v>
      </c>
      <c r="J399" s="22">
        <v>136</v>
      </c>
      <c r="K399" s="21">
        <f>'прил 2'!C394</f>
        <v>8210863.0700000003</v>
      </c>
      <c r="L399" s="21">
        <v>0</v>
      </c>
      <c r="M399" s="21">
        <v>0</v>
      </c>
      <c r="N399" s="21">
        <v>0</v>
      </c>
      <c r="O399" s="21">
        <f t="shared" si="113"/>
        <v>8210863.0700000003</v>
      </c>
      <c r="P399" s="21">
        <f t="shared" ref="P399:P462" si="118">K399/I399</f>
        <v>2149.0467898552624</v>
      </c>
      <c r="Q399" s="21">
        <v>5424.41</v>
      </c>
      <c r="R399" s="73" t="s">
        <v>96</v>
      </c>
      <c r="S399" s="99">
        <v>38942</v>
      </c>
    </row>
    <row r="400" spans="1:19" ht="24.95" customHeight="1" x14ac:dyDescent="0.25">
      <c r="A400" s="6">
        <v>108</v>
      </c>
      <c r="B400" s="98" t="s">
        <v>434</v>
      </c>
      <c r="C400" s="80">
        <v>1969</v>
      </c>
      <c r="D400" s="1">
        <v>2006</v>
      </c>
      <c r="E400" s="80" t="s">
        <v>89</v>
      </c>
      <c r="F400" s="1">
        <v>5</v>
      </c>
      <c r="G400" s="1">
        <v>6</v>
      </c>
      <c r="H400" s="21">
        <v>4391</v>
      </c>
      <c r="I400" s="21">
        <v>4320.7299999999996</v>
      </c>
      <c r="J400" s="22">
        <v>195</v>
      </c>
      <c r="K400" s="21">
        <f>'прил 2'!C395</f>
        <v>4639380.53</v>
      </c>
      <c r="L400" s="21">
        <v>0</v>
      </c>
      <c r="M400" s="21">
        <v>0</v>
      </c>
      <c r="N400" s="21">
        <v>0</v>
      </c>
      <c r="O400" s="21">
        <f t="shared" si="113"/>
        <v>4639380.53</v>
      </c>
      <c r="P400" s="21">
        <f t="shared" si="118"/>
        <v>1073.7492345043547</v>
      </c>
      <c r="Q400" s="21">
        <v>6981.41</v>
      </c>
      <c r="R400" s="73" t="s">
        <v>96</v>
      </c>
      <c r="S400" s="99">
        <v>38875</v>
      </c>
    </row>
    <row r="401" spans="1:19" ht="24.95" customHeight="1" x14ac:dyDescent="0.25">
      <c r="A401" s="6">
        <v>109</v>
      </c>
      <c r="B401" s="98" t="s">
        <v>435</v>
      </c>
      <c r="C401" s="80">
        <v>1970</v>
      </c>
      <c r="D401" s="1">
        <v>2008</v>
      </c>
      <c r="E401" s="80" t="s">
        <v>89</v>
      </c>
      <c r="F401" s="1">
        <v>5</v>
      </c>
      <c r="G401" s="1">
        <v>4</v>
      </c>
      <c r="H401" s="21">
        <v>4093.2</v>
      </c>
      <c r="I401" s="21">
        <v>3152.2</v>
      </c>
      <c r="J401" s="22">
        <v>149</v>
      </c>
      <c r="K401" s="21">
        <f>'прил 2'!C396</f>
        <v>5196773.07</v>
      </c>
      <c r="L401" s="21">
        <v>0</v>
      </c>
      <c r="M401" s="21">
        <v>0</v>
      </c>
      <c r="N401" s="21">
        <v>0</v>
      </c>
      <c r="O401" s="21">
        <f t="shared" si="113"/>
        <v>5196773.07</v>
      </c>
      <c r="P401" s="21">
        <f t="shared" si="118"/>
        <v>1648.617812956031</v>
      </c>
      <c r="Q401" s="21">
        <v>5424.41</v>
      </c>
      <c r="R401" s="73" t="s">
        <v>96</v>
      </c>
      <c r="S401" s="99">
        <v>38823</v>
      </c>
    </row>
    <row r="402" spans="1:19" ht="24.95" customHeight="1" x14ac:dyDescent="0.25">
      <c r="A402" s="6">
        <v>110</v>
      </c>
      <c r="B402" s="98" t="s">
        <v>436</v>
      </c>
      <c r="C402" s="80">
        <v>1970</v>
      </c>
      <c r="D402" s="1">
        <v>1993</v>
      </c>
      <c r="E402" s="80" t="s">
        <v>89</v>
      </c>
      <c r="F402" s="1">
        <v>9</v>
      </c>
      <c r="G402" s="1">
        <v>1</v>
      </c>
      <c r="H402" s="21">
        <v>3055.3</v>
      </c>
      <c r="I402" s="21">
        <v>2224.5</v>
      </c>
      <c r="J402" s="22">
        <v>119</v>
      </c>
      <c r="K402" s="21">
        <f>'прил 2'!C397</f>
        <v>2893360.82</v>
      </c>
      <c r="L402" s="21">
        <v>0</v>
      </c>
      <c r="M402" s="21">
        <v>2884596.2</v>
      </c>
      <c r="N402" s="21">
        <v>0</v>
      </c>
      <c r="O402" s="21">
        <f t="shared" si="113"/>
        <v>8764.6199999996461</v>
      </c>
      <c r="P402" s="21">
        <f t="shared" si="118"/>
        <v>1300.6791728478308</v>
      </c>
      <c r="Q402" s="21">
        <v>3172.447516295797</v>
      </c>
      <c r="R402" s="73" t="s">
        <v>96</v>
      </c>
      <c r="S402" s="99">
        <v>38833</v>
      </c>
    </row>
    <row r="403" spans="1:19" ht="24.95" customHeight="1" x14ac:dyDescent="0.25">
      <c r="A403" s="6">
        <v>111</v>
      </c>
      <c r="B403" s="98" t="s">
        <v>437</v>
      </c>
      <c r="C403" s="80">
        <v>1962</v>
      </c>
      <c r="D403" s="1"/>
      <c r="E403" s="80" t="s">
        <v>89</v>
      </c>
      <c r="F403" s="1">
        <v>2</v>
      </c>
      <c r="G403" s="1">
        <v>1</v>
      </c>
      <c r="H403" s="21">
        <v>298.76</v>
      </c>
      <c r="I403" s="21">
        <v>271.60000000000002</v>
      </c>
      <c r="J403" s="22">
        <v>16</v>
      </c>
      <c r="K403" s="21">
        <f>'прил 2'!C398</f>
        <v>5906634.3899999997</v>
      </c>
      <c r="L403" s="21">
        <v>0</v>
      </c>
      <c r="M403" s="21">
        <v>0</v>
      </c>
      <c r="N403" s="21">
        <v>0</v>
      </c>
      <c r="O403" s="21">
        <f t="shared" ref="O403:O466" si="119">K403-L403-M403-N403</f>
        <v>5906634.3899999997</v>
      </c>
      <c r="P403" s="21">
        <f t="shared" si="118"/>
        <v>21747.549300441824</v>
      </c>
      <c r="Q403" s="21">
        <v>35130.97</v>
      </c>
      <c r="R403" s="73" t="s">
        <v>96</v>
      </c>
      <c r="S403" s="99">
        <v>40622</v>
      </c>
    </row>
    <row r="404" spans="1:19" ht="24.95" customHeight="1" x14ac:dyDescent="0.25">
      <c r="A404" s="6">
        <v>112</v>
      </c>
      <c r="B404" s="98" t="s">
        <v>438</v>
      </c>
      <c r="C404" s="80">
        <v>1977</v>
      </c>
      <c r="D404" s="1">
        <v>2019</v>
      </c>
      <c r="E404" s="1" t="s">
        <v>90</v>
      </c>
      <c r="F404" s="1">
        <v>9</v>
      </c>
      <c r="G404" s="1">
        <v>1</v>
      </c>
      <c r="H404" s="21">
        <v>2361.4</v>
      </c>
      <c r="I404" s="21">
        <v>2008.4</v>
      </c>
      <c r="J404" s="22">
        <v>110</v>
      </c>
      <c r="K404" s="21">
        <f>'прил 2'!C399</f>
        <v>965839.56</v>
      </c>
      <c r="L404" s="21">
        <v>0</v>
      </c>
      <c r="M404" s="21">
        <v>0</v>
      </c>
      <c r="N404" s="21">
        <v>0</v>
      </c>
      <c r="O404" s="21">
        <f t="shared" si="119"/>
        <v>965839.56</v>
      </c>
      <c r="P404" s="21">
        <f t="shared" si="118"/>
        <v>480.90000000000003</v>
      </c>
      <c r="Q404" s="21">
        <v>954</v>
      </c>
      <c r="R404" s="73" t="s">
        <v>96</v>
      </c>
      <c r="S404" s="99">
        <v>41234</v>
      </c>
    </row>
    <row r="405" spans="1:19" ht="24.95" customHeight="1" x14ac:dyDescent="0.25">
      <c r="A405" s="6">
        <v>113</v>
      </c>
      <c r="B405" s="98" t="s">
        <v>439</v>
      </c>
      <c r="C405" s="80">
        <v>1957</v>
      </c>
      <c r="D405" s="1"/>
      <c r="E405" s="80" t="s">
        <v>89</v>
      </c>
      <c r="F405" s="1">
        <v>2</v>
      </c>
      <c r="G405" s="1">
        <v>1</v>
      </c>
      <c r="H405" s="21">
        <v>494.8</v>
      </c>
      <c r="I405" s="21">
        <v>423.1</v>
      </c>
      <c r="J405" s="22">
        <v>22</v>
      </c>
      <c r="K405" s="21">
        <f>'прил 2'!C400</f>
        <v>8993959.2800000012</v>
      </c>
      <c r="L405" s="21">
        <v>0</v>
      </c>
      <c r="M405" s="21">
        <v>0</v>
      </c>
      <c r="N405" s="21">
        <v>0</v>
      </c>
      <c r="O405" s="21">
        <f t="shared" si="119"/>
        <v>8993959.2800000012</v>
      </c>
      <c r="P405" s="21">
        <f t="shared" si="118"/>
        <v>21257.289718742617</v>
      </c>
      <c r="Q405" s="21">
        <v>35822.97</v>
      </c>
      <c r="R405" s="73" t="s">
        <v>96</v>
      </c>
      <c r="S405" s="99">
        <v>40452</v>
      </c>
    </row>
    <row r="406" spans="1:19" ht="24.95" customHeight="1" x14ac:dyDescent="0.25">
      <c r="A406" s="6">
        <v>114</v>
      </c>
      <c r="B406" s="98" t="s">
        <v>440</v>
      </c>
      <c r="C406" s="80">
        <v>1958</v>
      </c>
      <c r="D406" s="1"/>
      <c r="E406" s="80" t="s">
        <v>89</v>
      </c>
      <c r="F406" s="1">
        <v>2</v>
      </c>
      <c r="G406" s="1">
        <v>1</v>
      </c>
      <c r="H406" s="21">
        <v>448.5</v>
      </c>
      <c r="I406" s="21">
        <v>406.5</v>
      </c>
      <c r="J406" s="22">
        <v>19</v>
      </c>
      <c r="K406" s="21">
        <f>'прил 2'!C401</f>
        <v>8641088.0399999991</v>
      </c>
      <c r="L406" s="21">
        <v>0</v>
      </c>
      <c r="M406" s="21">
        <v>0</v>
      </c>
      <c r="N406" s="21">
        <v>0</v>
      </c>
      <c r="O406" s="21">
        <f t="shared" si="119"/>
        <v>8641088.0399999991</v>
      </c>
      <c r="P406" s="21">
        <f t="shared" si="118"/>
        <v>21257.289151291512</v>
      </c>
      <c r="Q406" s="21">
        <v>35822.97</v>
      </c>
      <c r="R406" s="73" t="s">
        <v>96</v>
      </c>
      <c r="S406" s="99">
        <v>40559</v>
      </c>
    </row>
    <row r="407" spans="1:19" ht="24.95" customHeight="1" x14ac:dyDescent="0.25">
      <c r="A407" s="6">
        <v>115</v>
      </c>
      <c r="B407" s="98" t="s">
        <v>441</v>
      </c>
      <c r="C407" s="80">
        <v>1933</v>
      </c>
      <c r="D407" s="1">
        <v>2015</v>
      </c>
      <c r="E407" s="80" t="s">
        <v>89</v>
      </c>
      <c r="F407" s="1">
        <v>4</v>
      </c>
      <c r="G407" s="1">
        <v>3</v>
      </c>
      <c r="H407" s="21">
        <v>2447.9499999999998</v>
      </c>
      <c r="I407" s="21">
        <v>1746.4</v>
      </c>
      <c r="J407" s="22">
        <v>81</v>
      </c>
      <c r="K407" s="21">
        <f>'прил 2'!C402</f>
        <v>1205365.28</v>
      </c>
      <c r="L407" s="21">
        <v>0</v>
      </c>
      <c r="M407" s="21">
        <v>0</v>
      </c>
      <c r="N407" s="21">
        <v>0</v>
      </c>
      <c r="O407" s="21">
        <f t="shared" si="119"/>
        <v>1205365.28</v>
      </c>
      <c r="P407" s="21">
        <f t="shared" si="118"/>
        <v>690.19999999999993</v>
      </c>
      <c r="Q407" s="21">
        <v>1259</v>
      </c>
      <c r="R407" s="73" t="s">
        <v>96</v>
      </c>
      <c r="S407" s="99">
        <v>41299</v>
      </c>
    </row>
    <row r="408" spans="1:19" ht="24.95" customHeight="1" x14ac:dyDescent="0.25">
      <c r="A408" s="6">
        <v>116</v>
      </c>
      <c r="B408" s="98" t="s">
        <v>442</v>
      </c>
      <c r="C408" s="80">
        <v>1961</v>
      </c>
      <c r="D408" s="1">
        <v>2018</v>
      </c>
      <c r="E408" s="80" t="s">
        <v>89</v>
      </c>
      <c r="F408" s="1">
        <v>4</v>
      </c>
      <c r="G408" s="1">
        <v>4</v>
      </c>
      <c r="H408" s="21">
        <v>3866.5</v>
      </c>
      <c r="I408" s="21">
        <v>3271.5</v>
      </c>
      <c r="J408" s="22">
        <v>176</v>
      </c>
      <c r="K408" s="21">
        <f>'прил 2'!C403</f>
        <v>16025719.959999999</v>
      </c>
      <c r="L408" s="21">
        <v>0</v>
      </c>
      <c r="M408" s="21">
        <v>0</v>
      </c>
      <c r="N408" s="21">
        <v>0</v>
      </c>
      <c r="O408" s="21">
        <f t="shared" si="119"/>
        <v>16025719.959999999</v>
      </c>
      <c r="P408" s="21">
        <f t="shared" si="118"/>
        <v>4898.5847348311172</v>
      </c>
      <c r="Q408" s="21">
        <v>5424.41</v>
      </c>
      <c r="R408" s="73" t="s">
        <v>96</v>
      </c>
      <c r="S408" s="99">
        <v>41963</v>
      </c>
    </row>
    <row r="409" spans="1:19" ht="24.95" customHeight="1" x14ac:dyDescent="0.25">
      <c r="A409" s="6">
        <v>117</v>
      </c>
      <c r="B409" s="98" t="s">
        <v>443</v>
      </c>
      <c r="C409" s="80">
        <v>1956</v>
      </c>
      <c r="D409" s="1">
        <v>2005</v>
      </c>
      <c r="E409" s="80" t="s">
        <v>89</v>
      </c>
      <c r="F409" s="1">
        <v>2</v>
      </c>
      <c r="G409" s="1">
        <v>1</v>
      </c>
      <c r="H409" s="21">
        <v>955.4</v>
      </c>
      <c r="I409" s="21">
        <v>481.1</v>
      </c>
      <c r="J409" s="22">
        <v>18</v>
      </c>
      <c r="K409" s="21">
        <f>'прил 2'!C404</f>
        <v>9494047.7100000009</v>
      </c>
      <c r="L409" s="21">
        <v>0</v>
      </c>
      <c r="M409" s="21">
        <v>0</v>
      </c>
      <c r="N409" s="21">
        <v>0</v>
      </c>
      <c r="O409" s="21">
        <f t="shared" si="119"/>
        <v>9494047.7100000009</v>
      </c>
      <c r="P409" s="21">
        <f t="shared" si="118"/>
        <v>19734.042215755562</v>
      </c>
      <c r="Q409" s="21">
        <v>33537.97</v>
      </c>
      <c r="R409" s="73" t="s">
        <v>96</v>
      </c>
      <c r="S409" s="99">
        <v>39079</v>
      </c>
    </row>
    <row r="410" spans="1:19" ht="24.95" customHeight="1" x14ac:dyDescent="0.25">
      <c r="A410" s="6">
        <v>118</v>
      </c>
      <c r="B410" s="98" t="s">
        <v>444</v>
      </c>
      <c r="C410" s="80">
        <v>1969</v>
      </c>
      <c r="D410" s="1"/>
      <c r="E410" s="80" t="s">
        <v>89</v>
      </c>
      <c r="F410" s="1">
        <v>5</v>
      </c>
      <c r="G410" s="1">
        <v>8</v>
      </c>
      <c r="H410" s="21">
        <v>5724</v>
      </c>
      <c r="I410" s="21">
        <v>4747.8</v>
      </c>
      <c r="J410" s="22">
        <v>293</v>
      </c>
      <c r="K410" s="21">
        <f>'прил 2'!C405</f>
        <v>13407233.949999999</v>
      </c>
      <c r="L410" s="21">
        <v>0</v>
      </c>
      <c r="M410" s="21">
        <v>0</v>
      </c>
      <c r="N410" s="21">
        <v>0</v>
      </c>
      <c r="O410" s="21">
        <f t="shared" si="119"/>
        <v>13407233.949999999</v>
      </c>
      <c r="P410" s="21">
        <f t="shared" si="118"/>
        <v>2823.8834723450859</v>
      </c>
      <c r="Q410" s="21">
        <v>5424.41</v>
      </c>
      <c r="R410" s="73" t="s">
        <v>96</v>
      </c>
      <c r="S410" s="99">
        <v>37309</v>
      </c>
    </row>
    <row r="411" spans="1:19" ht="24.95" customHeight="1" x14ac:dyDescent="0.25">
      <c r="A411" s="6">
        <v>119</v>
      </c>
      <c r="B411" s="98" t="s">
        <v>445</v>
      </c>
      <c r="C411" s="80">
        <v>1968</v>
      </c>
      <c r="D411" s="1">
        <v>2005</v>
      </c>
      <c r="E411" s="80" t="s">
        <v>89</v>
      </c>
      <c r="F411" s="1">
        <v>3</v>
      </c>
      <c r="G411" s="1">
        <v>5</v>
      </c>
      <c r="H411" s="21">
        <v>2028.7</v>
      </c>
      <c r="I411" s="21">
        <v>1995.8</v>
      </c>
      <c r="J411" s="22">
        <v>121</v>
      </c>
      <c r="K411" s="21">
        <f>'прил 2'!C406</f>
        <v>28925860.669999998</v>
      </c>
      <c r="L411" s="21">
        <v>0</v>
      </c>
      <c r="M411" s="21">
        <v>0</v>
      </c>
      <c r="N411" s="21">
        <v>0</v>
      </c>
      <c r="O411" s="21">
        <f t="shared" si="119"/>
        <v>28925860.669999998</v>
      </c>
      <c r="P411" s="21">
        <f t="shared" si="118"/>
        <v>14493.366404449343</v>
      </c>
      <c r="Q411" s="21">
        <v>24353.97</v>
      </c>
      <c r="R411" s="73" t="s">
        <v>96</v>
      </c>
      <c r="S411" s="99">
        <v>39100</v>
      </c>
    </row>
    <row r="412" spans="1:19" ht="24.95" customHeight="1" x14ac:dyDescent="0.25">
      <c r="A412" s="6">
        <v>120</v>
      </c>
      <c r="B412" s="98" t="s">
        <v>446</v>
      </c>
      <c r="C412" s="80">
        <v>1969</v>
      </c>
      <c r="D412" s="1">
        <v>2007</v>
      </c>
      <c r="E412" s="80" t="s">
        <v>89</v>
      </c>
      <c r="F412" s="1">
        <v>3</v>
      </c>
      <c r="G412" s="1">
        <v>5</v>
      </c>
      <c r="H412" s="21">
        <v>3067.8</v>
      </c>
      <c r="I412" s="21">
        <v>2178.3000000000002</v>
      </c>
      <c r="J412" s="22">
        <v>142</v>
      </c>
      <c r="K412" s="21">
        <f>'прил 2'!C407</f>
        <v>28946984.27</v>
      </c>
      <c r="L412" s="21">
        <v>0</v>
      </c>
      <c r="M412" s="21">
        <v>0</v>
      </c>
      <c r="N412" s="21">
        <v>0</v>
      </c>
      <c r="O412" s="21">
        <f t="shared" si="119"/>
        <v>28946984.27</v>
      </c>
      <c r="P412" s="21">
        <f t="shared" si="118"/>
        <v>13288.795973924618</v>
      </c>
      <c r="Q412" s="21">
        <v>24353.97</v>
      </c>
      <c r="R412" s="73" t="s">
        <v>96</v>
      </c>
      <c r="S412" s="99">
        <v>39092</v>
      </c>
    </row>
    <row r="413" spans="1:19" ht="24.95" customHeight="1" x14ac:dyDescent="0.25">
      <c r="A413" s="6">
        <v>121</v>
      </c>
      <c r="B413" s="98" t="s">
        <v>447</v>
      </c>
      <c r="C413" s="80">
        <v>1979</v>
      </c>
      <c r="D413" s="1">
        <v>2019</v>
      </c>
      <c r="E413" s="1" t="s">
        <v>90</v>
      </c>
      <c r="F413" s="1">
        <v>9</v>
      </c>
      <c r="G413" s="1">
        <v>5</v>
      </c>
      <c r="H413" s="21">
        <v>11852.6</v>
      </c>
      <c r="I413" s="21">
        <v>10083.299999999999</v>
      </c>
      <c r="J413" s="22">
        <v>497</v>
      </c>
      <c r="K413" s="21">
        <f>'прил 2'!C408</f>
        <v>1849058.97</v>
      </c>
      <c r="L413" s="21">
        <v>0</v>
      </c>
      <c r="M413" s="21">
        <v>0</v>
      </c>
      <c r="N413" s="21">
        <v>0</v>
      </c>
      <c r="O413" s="21">
        <f t="shared" si="119"/>
        <v>1849058.97</v>
      </c>
      <c r="P413" s="21">
        <f t="shared" si="118"/>
        <v>183.37835530034812</v>
      </c>
      <c r="Q413" s="21">
        <v>954</v>
      </c>
      <c r="R413" s="73" t="s">
        <v>96</v>
      </c>
      <c r="S413" s="99">
        <v>37348</v>
      </c>
    </row>
    <row r="414" spans="1:19" ht="24.95" customHeight="1" x14ac:dyDescent="0.25">
      <c r="A414" s="6">
        <v>122</v>
      </c>
      <c r="B414" s="98" t="s">
        <v>448</v>
      </c>
      <c r="C414" s="80">
        <v>1995</v>
      </c>
      <c r="D414" s="1"/>
      <c r="E414" s="1" t="s">
        <v>90</v>
      </c>
      <c r="F414" s="1">
        <v>10</v>
      </c>
      <c r="G414" s="1">
        <v>7</v>
      </c>
      <c r="H414" s="21">
        <v>19407.599999999999</v>
      </c>
      <c r="I414" s="21">
        <v>16214.74</v>
      </c>
      <c r="J414" s="22">
        <v>831</v>
      </c>
      <c r="K414" s="21">
        <f>'прил 2'!C409</f>
        <v>22967890.52</v>
      </c>
      <c r="L414" s="21">
        <v>0</v>
      </c>
      <c r="M414" s="21">
        <v>22898315.800000001</v>
      </c>
      <c r="N414" s="21">
        <v>0</v>
      </c>
      <c r="O414" s="21">
        <f t="shared" si="119"/>
        <v>69574.719999998808</v>
      </c>
      <c r="P414" s="21">
        <f t="shared" si="118"/>
        <v>1416.4821958292271</v>
      </c>
      <c r="Q414" s="21">
        <v>1416.4821958292271</v>
      </c>
      <c r="R414" s="73" t="s">
        <v>96</v>
      </c>
      <c r="S414" s="99">
        <v>37211</v>
      </c>
    </row>
    <row r="415" spans="1:19" ht="24.95" customHeight="1" x14ac:dyDescent="0.25">
      <c r="A415" s="6">
        <v>123</v>
      </c>
      <c r="B415" s="98" t="s">
        <v>449</v>
      </c>
      <c r="C415" s="80">
        <v>1994</v>
      </c>
      <c r="D415" s="1">
        <v>2003</v>
      </c>
      <c r="E415" s="1" t="s">
        <v>90</v>
      </c>
      <c r="F415" s="1">
        <v>10</v>
      </c>
      <c r="G415" s="1">
        <v>4</v>
      </c>
      <c r="H415" s="21">
        <v>11101.53</v>
      </c>
      <c r="I415" s="21">
        <v>9121.2000000000007</v>
      </c>
      <c r="J415" s="22">
        <v>407</v>
      </c>
      <c r="K415" s="21">
        <f>'прил 2'!C410</f>
        <v>13124508.880000001</v>
      </c>
      <c r="L415" s="21">
        <v>0</v>
      </c>
      <c r="M415" s="21">
        <v>13084751.890000001</v>
      </c>
      <c r="N415" s="21">
        <v>0</v>
      </c>
      <c r="O415" s="21">
        <f t="shared" si="119"/>
        <v>39756.990000000224</v>
      </c>
      <c r="P415" s="21">
        <f t="shared" si="118"/>
        <v>1438.9015568127002</v>
      </c>
      <c r="Q415" s="21">
        <v>1438.9015568127002</v>
      </c>
      <c r="R415" s="73" t="s">
        <v>96</v>
      </c>
      <c r="S415" s="99">
        <v>37158</v>
      </c>
    </row>
    <row r="416" spans="1:19" ht="24.95" customHeight="1" x14ac:dyDescent="0.25">
      <c r="A416" s="6">
        <v>124</v>
      </c>
      <c r="B416" s="98" t="s">
        <v>450</v>
      </c>
      <c r="C416" s="80">
        <v>1994</v>
      </c>
      <c r="D416" s="1">
        <v>2004</v>
      </c>
      <c r="E416" s="1" t="s">
        <v>90</v>
      </c>
      <c r="F416" s="1">
        <v>10</v>
      </c>
      <c r="G416" s="1">
        <v>5</v>
      </c>
      <c r="H416" s="21">
        <v>14347.1</v>
      </c>
      <c r="I416" s="21">
        <v>11712.4</v>
      </c>
      <c r="J416" s="22">
        <v>505</v>
      </c>
      <c r="K416" s="21">
        <f>'прил 2'!C411</f>
        <v>16405636.1</v>
      </c>
      <c r="L416" s="21">
        <v>0</v>
      </c>
      <c r="M416" s="21">
        <v>16355939.869999999</v>
      </c>
      <c r="N416" s="21">
        <v>0</v>
      </c>
      <c r="O416" s="21">
        <f t="shared" si="119"/>
        <v>49696.230000000447</v>
      </c>
      <c r="P416" s="21">
        <f t="shared" si="118"/>
        <v>1400.7066100884533</v>
      </c>
      <c r="Q416" s="21">
        <v>1400.7066100884533</v>
      </c>
      <c r="R416" s="73" t="s">
        <v>96</v>
      </c>
      <c r="S416" s="99">
        <v>37160</v>
      </c>
    </row>
    <row r="417" spans="1:19" ht="24.95" customHeight="1" x14ac:dyDescent="0.25">
      <c r="A417" s="6">
        <v>125</v>
      </c>
      <c r="B417" s="98" t="s">
        <v>451</v>
      </c>
      <c r="C417" s="80">
        <v>1995</v>
      </c>
      <c r="D417" s="1"/>
      <c r="E417" s="1" t="s">
        <v>90</v>
      </c>
      <c r="F417" s="1">
        <v>10</v>
      </c>
      <c r="G417" s="1">
        <v>2</v>
      </c>
      <c r="H417" s="21">
        <v>5263.1</v>
      </c>
      <c r="I417" s="21">
        <v>4472.5</v>
      </c>
      <c r="J417" s="22">
        <v>209</v>
      </c>
      <c r="K417" s="21">
        <f>'прил 2'!C412</f>
        <v>6562254.4400000004</v>
      </c>
      <c r="L417" s="21">
        <v>0</v>
      </c>
      <c r="M417" s="21">
        <v>6542375.9500000002</v>
      </c>
      <c r="N417" s="21">
        <v>0</v>
      </c>
      <c r="O417" s="21">
        <f t="shared" si="119"/>
        <v>19878.490000000224</v>
      </c>
      <c r="P417" s="21">
        <f t="shared" si="118"/>
        <v>1467.2452632755731</v>
      </c>
      <c r="Q417" s="21">
        <v>1954.5034097261039</v>
      </c>
      <c r="R417" s="73" t="s">
        <v>96</v>
      </c>
      <c r="S417" s="99">
        <v>40927</v>
      </c>
    </row>
    <row r="418" spans="1:19" ht="24.95" customHeight="1" x14ac:dyDescent="0.25">
      <c r="A418" s="6">
        <v>126</v>
      </c>
      <c r="B418" s="98" t="s">
        <v>452</v>
      </c>
      <c r="C418" s="80">
        <v>1993</v>
      </c>
      <c r="D418" s="1"/>
      <c r="E418" s="1" t="s">
        <v>90</v>
      </c>
      <c r="F418" s="1">
        <v>10</v>
      </c>
      <c r="G418" s="1">
        <v>4</v>
      </c>
      <c r="H418" s="21">
        <v>13135.2</v>
      </c>
      <c r="I418" s="21">
        <v>9386.7000000000007</v>
      </c>
      <c r="J418" s="22">
        <v>318</v>
      </c>
      <c r="K418" s="21">
        <f>'прил 2'!C413</f>
        <v>13124508.880000001</v>
      </c>
      <c r="L418" s="21">
        <v>0</v>
      </c>
      <c r="M418" s="21">
        <v>13084751.890000001</v>
      </c>
      <c r="N418" s="21">
        <v>0</v>
      </c>
      <c r="O418" s="21">
        <f t="shared" si="119"/>
        <v>39756.990000000224</v>
      </c>
      <c r="P418" s="21">
        <f t="shared" si="118"/>
        <v>1398.2026569507921</v>
      </c>
      <c r="Q418" s="21">
        <v>1398.2026569507921</v>
      </c>
      <c r="R418" s="73" t="s">
        <v>96</v>
      </c>
      <c r="S418" s="99">
        <v>36753</v>
      </c>
    </row>
    <row r="419" spans="1:19" ht="24.95" customHeight="1" x14ac:dyDescent="0.25">
      <c r="A419" s="6">
        <v>127</v>
      </c>
      <c r="B419" s="98" t="s">
        <v>453</v>
      </c>
      <c r="C419" s="80">
        <v>1993</v>
      </c>
      <c r="D419" s="1"/>
      <c r="E419" s="1" t="s">
        <v>90</v>
      </c>
      <c r="F419" s="1">
        <v>10</v>
      </c>
      <c r="G419" s="1">
        <v>4</v>
      </c>
      <c r="H419" s="21">
        <v>12645.7</v>
      </c>
      <c r="I419" s="21">
        <v>8778.2000000000007</v>
      </c>
      <c r="J419" s="22">
        <v>363</v>
      </c>
      <c r="K419" s="21">
        <f>'прил 2'!C414</f>
        <v>13124508.880000001</v>
      </c>
      <c r="L419" s="21">
        <v>0</v>
      </c>
      <c r="M419" s="21">
        <v>13084751.890000001</v>
      </c>
      <c r="N419" s="21">
        <v>0</v>
      </c>
      <c r="O419" s="21">
        <f t="shared" si="119"/>
        <v>39756.990000000224</v>
      </c>
      <c r="P419" s="21">
        <f t="shared" si="118"/>
        <v>1495.1252967578775</v>
      </c>
      <c r="Q419" s="21">
        <v>1495.1252967578775</v>
      </c>
      <c r="R419" s="73" t="s">
        <v>96</v>
      </c>
      <c r="S419" s="99">
        <v>36757</v>
      </c>
    </row>
    <row r="420" spans="1:19" ht="24.95" customHeight="1" x14ac:dyDescent="0.25">
      <c r="A420" s="6">
        <v>128</v>
      </c>
      <c r="B420" s="98" t="s">
        <v>454</v>
      </c>
      <c r="C420" s="80">
        <v>1994</v>
      </c>
      <c r="D420" s="1"/>
      <c r="E420" s="1" t="s">
        <v>90</v>
      </c>
      <c r="F420" s="1">
        <v>10</v>
      </c>
      <c r="G420" s="1">
        <v>2</v>
      </c>
      <c r="H420" s="21">
        <v>6551</v>
      </c>
      <c r="I420" s="21">
        <v>4561</v>
      </c>
      <c r="J420" s="22">
        <v>189</v>
      </c>
      <c r="K420" s="21">
        <f>'прил 2'!C415</f>
        <v>6562254.4400000004</v>
      </c>
      <c r="L420" s="21">
        <v>0</v>
      </c>
      <c r="M420" s="21">
        <v>6542375.9500000002</v>
      </c>
      <c r="N420" s="21">
        <v>0</v>
      </c>
      <c r="O420" s="21">
        <f t="shared" si="119"/>
        <v>19878.490000000224</v>
      </c>
      <c r="P420" s="21">
        <f t="shared" si="118"/>
        <v>1438.775365051524</v>
      </c>
      <c r="Q420" s="21">
        <v>1923.8941021705766</v>
      </c>
      <c r="R420" s="73" t="s">
        <v>96</v>
      </c>
      <c r="S420" s="99">
        <v>36758</v>
      </c>
    </row>
    <row r="421" spans="1:19" ht="24.95" customHeight="1" x14ac:dyDescent="0.25">
      <c r="A421" s="6">
        <v>129</v>
      </c>
      <c r="B421" s="98" t="s">
        <v>455</v>
      </c>
      <c r="C421" s="80">
        <v>1994</v>
      </c>
      <c r="D421" s="1"/>
      <c r="E421" s="1" t="s">
        <v>90</v>
      </c>
      <c r="F421" s="1">
        <v>10</v>
      </c>
      <c r="G421" s="1">
        <v>2</v>
      </c>
      <c r="H421" s="21">
        <v>6185.1</v>
      </c>
      <c r="I421" s="21">
        <v>4434.7</v>
      </c>
      <c r="J421" s="22">
        <v>168</v>
      </c>
      <c r="K421" s="21">
        <f>'прил 2'!C416</f>
        <v>6562254.4400000004</v>
      </c>
      <c r="L421" s="21">
        <v>0</v>
      </c>
      <c r="M421" s="21">
        <v>6542375.9500000002</v>
      </c>
      <c r="N421" s="21">
        <v>0</v>
      </c>
      <c r="O421" s="21">
        <f t="shared" si="119"/>
        <v>19878.490000000224</v>
      </c>
      <c r="P421" s="21">
        <f t="shared" si="118"/>
        <v>1479.751604392631</v>
      </c>
      <c r="Q421" s="21">
        <v>1967.9495569035109</v>
      </c>
      <c r="R421" s="73" t="s">
        <v>96</v>
      </c>
      <c r="S421" s="99">
        <v>36762</v>
      </c>
    </row>
    <row r="422" spans="1:19" ht="24.95" customHeight="1" x14ac:dyDescent="0.25">
      <c r="A422" s="6">
        <v>130</v>
      </c>
      <c r="B422" s="98" t="s">
        <v>456</v>
      </c>
      <c r="C422" s="80">
        <v>1995</v>
      </c>
      <c r="D422" s="1"/>
      <c r="E422" s="1" t="s">
        <v>90</v>
      </c>
      <c r="F422" s="1">
        <v>10</v>
      </c>
      <c r="G422" s="1">
        <v>3</v>
      </c>
      <c r="H422" s="21">
        <v>9370.7000000000007</v>
      </c>
      <c r="I422" s="21">
        <v>6686.41</v>
      </c>
      <c r="J422" s="22">
        <v>212</v>
      </c>
      <c r="K422" s="21">
        <f>'прил 2'!C417</f>
        <v>9843381.6600000001</v>
      </c>
      <c r="L422" s="21">
        <v>0</v>
      </c>
      <c r="M422" s="21">
        <v>9813563.9199999999</v>
      </c>
      <c r="N422" s="21">
        <v>0</v>
      </c>
      <c r="O422" s="21">
        <f t="shared" si="119"/>
        <v>29817.740000000224</v>
      </c>
      <c r="P422" s="21">
        <f t="shared" si="118"/>
        <v>1472.1474842254663</v>
      </c>
      <c r="Q422" s="21">
        <v>1472.1474842254663</v>
      </c>
      <c r="R422" s="73" t="s">
        <v>96</v>
      </c>
      <c r="S422" s="99">
        <v>36756</v>
      </c>
    </row>
    <row r="423" spans="1:19" ht="24.95" customHeight="1" x14ac:dyDescent="0.25">
      <c r="A423" s="6">
        <v>131</v>
      </c>
      <c r="B423" s="98" t="s">
        <v>457</v>
      </c>
      <c r="C423" s="80">
        <v>1993</v>
      </c>
      <c r="D423" s="1"/>
      <c r="E423" s="1" t="s">
        <v>90</v>
      </c>
      <c r="F423" s="1">
        <v>10</v>
      </c>
      <c r="G423" s="1">
        <v>5</v>
      </c>
      <c r="H423" s="21">
        <v>30518.58</v>
      </c>
      <c r="I423" s="21">
        <v>11140.71</v>
      </c>
      <c r="J423" s="22">
        <v>546</v>
      </c>
      <c r="K423" s="21">
        <f>'прил 2'!C418</f>
        <v>16405636.1</v>
      </c>
      <c r="L423" s="21">
        <v>0</v>
      </c>
      <c r="M423" s="21">
        <v>16355939.869999999</v>
      </c>
      <c r="N423" s="21">
        <v>0</v>
      </c>
      <c r="O423" s="21">
        <f t="shared" si="119"/>
        <v>49696.230000000447</v>
      </c>
      <c r="P423" s="21">
        <f t="shared" si="118"/>
        <v>1472.5844313333712</v>
      </c>
      <c r="Q423" s="21">
        <v>1472.5844313333712</v>
      </c>
      <c r="R423" s="73" t="s">
        <v>96</v>
      </c>
      <c r="S423" s="99">
        <v>37495</v>
      </c>
    </row>
    <row r="424" spans="1:19" ht="24.95" customHeight="1" x14ac:dyDescent="0.25">
      <c r="A424" s="6">
        <v>132</v>
      </c>
      <c r="B424" s="98" t="s">
        <v>458</v>
      </c>
      <c r="C424" s="80">
        <v>1994</v>
      </c>
      <c r="D424" s="1"/>
      <c r="E424" s="80" t="s">
        <v>89</v>
      </c>
      <c r="F424" s="1">
        <v>16</v>
      </c>
      <c r="G424" s="1">
        <v>1</v>
      </c>
      <c r="H424" s="21">
        <v>10109.35</v>
      </c>
      <c r="I424" s="21">
        <v>7170.8</v>
      </c>
      <c r="J424" s="22">
        <v>440</v>
      </c>
      <c r="K424" s="21">
        <f>'прил 2'!C419</f>
        <v>6964256.3200000003</v>
      </c>
      <c r="L424" s="21">
        <v>0</v>
      </c>
      <c r="M424" s="21">
        <v>6943160.0800000001</v>
      </c>
      <c r="N424" s="21">
        <v>0</v>
      </c>
      <c r="O424" s="21">
        <f t="shared" si="119"/>
        <v>21096.240000000224</v>
      </c>
      <c r="P424" s="21">
        <f t="shared" si="118"/>
        <v>971.19656384224913</v>
      </c>
      <c r="Q424" s="21">
        <v>1360.9047247169074</v>
      </c>
      <c r="R424" s="73" t="s">
        <v>96</v>
      </c>
      <c r="S424" s="99">
        <v>41576</v>
      </c>
    </row>
    <row r="425" spans="1:19" ht="24.95" customHeight="1" x14ac:dyDescent="0.25">
      <c r="A425" s="6">
        <v>133</v>
      </c>
      <c r="B425" s="98" t="s">
        <v>459</v>
      </c>
      <c r="C425" s="80">
        <v>1995</v>
      </c>
      <c r="D425" s="1"/>
      <c r="E425" s="1" t="s">
        <v>90</v>
      </c>
      <c r="F425" s="1">
        <v>10</v>
      </c>
      <c r="G425" s="1">
        <v>1</v>
      </c>
      <c r="H425" s="21">
        <v>2222.1999999999998</v>
      </c>
      <c r="I425" s="21">
        <v>2219.0100000000002</v>
      </c>
      <c r="J425" s="22">
        <v>55</v>
      </c>
      <c r="K425" s="21">
        <f>'прил 2'!C420</f>
        <v>3297787.22</v>
      </c>
      <c r="L425" s="21">
        <v>0</v>
      </c>
      <c r="M425" s="21">
        <v>3287797.51</v>
      </c>
      <c r="N425" s="21">
        <v>0</v>
      </c>
      <c r="O425" s="21">
        <f t="shared" si="119"/>
        <v>9989.7100000004284</v>
      </c>
      <c r="P425" s="21">
        <f t="shared" si="118"/>
        <v>1486.1524824133285</v>
      </c>
      <c r="Q425" s="21">
        <v>3556.5187944173299</v>
      </c>
      <c r="R425" s="73" t="s">
        <v>96</v>
      </c>
      <c r="S425" s="99">
        <v>36837</v>
      </c>
    </row>
    <row r="426" spans="1:19" ht="24.95" customHeight="1" x14ac:dyDescent="0.25">
      <c r="A426" s="6">
        <v>134</v>
      </c>
      <c r="B426" s="98" t="s">
        <v>460</v>
      </c>
      <c r="C426" s="80">
        <v>1994</v>
      </c>
      <c r="D426" s="1">
        <v>2008</v>
      </c>
      <c r="E426" s="1" t="s">
        <v>90</v>
      </c>
      <c r="F426" s="1">
        <v>10</v>
      </c>
      <c r="G426" s="1">
        <v>3</v>
      </c>
      <c r="H426" s="21">
        <v>10271.6</v>
      </c>
      <c r="I426" s="21">
        <v>7395.21</v>
      </c>
      <c r="J426" s="22">
        <v>394</v>
      </c>
      <c r="K426" s="21">
        <f>'прил 2'!C421</f>
        <v>9843381.6600000001</v>
      </c>
      <c r="L426" s="21">
        <v>0</v>
      </c>
      <c r="M426" s="21">
        <v>9813563.9199999999</v>
      </c>
      <c r="N426" s="21">
        <v>0</v>
      </c>
      <c r="O426" s="21">
        <f t="shared" si="119"/>
        <v>29817.740000000224</v>
      </c>
      <c r="P426" s="21">
        <f t="shared" si="118"/>
        <v>1331.0482947745907</v>
      </c>
      <c r="Q426" s="21">
        <v>1331.0478228474917</v>
      </c>
      <c r="R426" s="73" t="s">
        <v>96</v>
      </c>
      <c r="S426" s="99">
        <v>40548</v>
      </c>
    </row>
    <row r="427" spans="1:19" ht="24.95" customHeight="1" x14ac:dyDescent="0.25">
      <c r="A427" s="6">
        <v>135</v>
      </c>
      <c r="B427" s="98" t="s">
        <v>461</v>
      </c>
      <c r="C427" s="80">
        <v>1995</v>
      </c>
      <c r="D427" s="1"/>
      <c r="E427" s="1" t="s">
        <v>90</v>
      </c>
      <c r="F427" s="1">
        <v>9</v>
      </c>
      <c r="G427" s="1">
        <v>4</v>
      </c>
      <c r="H427" s="21">
        <v>11658.7</v>
      </c>
      <c r="I427" s="21">
        <v>8797.2000000000007</v>
      </c>
      <c r="J427" s="22">
        <v>398</v>
      </c>
      <c r="K427" s="21">
        <f>'прил 2'!C422</f>
        <v>11506803.279999999</v>
      </c>
      <c r="L427" s="21">
        <v>0</v>
      </c>
      <c r="M427" s="21">
        <v>11471946.68</v>
      </c>
      <c r="N427" s="21">
        <v>0</v>
      </c>
      <c r="O427" s="21">
        <f t="shared" si="119"/>
        <v>34856.599999999627</v>
      </c>
      <c r="P427" s="21">
        <f t="shared" si="118"/>
        <v>1308.0074660119126</v>
      </c>
      <c r="Q427" s="21">
        <v>1308.0074660119126</v>
      </c>
      <c r="R427" s="73" t="s">
        <v>96</v>
      </c>
      <c r="S427" s="99">
        <v>40554</v>
      </c>
    </row>
    <row r="428" spans="1:19" ht="24.95" customHeight="1" x14ac:dyDescent="0.25">
      <c r="A428" s="6">
        <v>136</v>
      </c>
      <c r="B428" s="98" t="s">
        <v>462</v>
      </c>
      <c r="C428" s="80">
        <v>1995</v>
      </c>
      <c r="D428" s="1"/>
      <c r="E428" s="1" t="s">
        <v>90</v>
      </c>
      <c r="F428" s="1">
        <v>10</v>
      </c>
      <c r="G428" s="1">
        <v>2</v>
      </c>
      <c r="H428" s="21">
        <v>5084.4799999999996</v>
      </c>
      <c r="I428" s="21">
        <v>4622.25</v>
      </c>
      <c r="J428" s="22">
        <v>228</v>
      </c>
      <c r="K428" s="21">
        <f>'прил 2'!C423</f>
        <v>6562254.4400000004</v>
      </c>
      <c r="L428" s="21">
        <v>0</v>
      </c>
      <c r="M428" s="21">
        <v>6542375.9500000002</v>
      </c>
      <c r="N428" s="21">
        <v>0</v>
      </c>
      <c r="O428" s="21">
        <f t="shared" si="119"/>
        <v>19878.490000000224</v>
      </c>
      <c r="P428" s="21">
        <f t="shared" si="118"/>
        <v>1419.7099767429283</v>
      </c>
      <c r="Q428" s="21">
        <v>1903.396019254692</v>
      </c>
      <c r="R428" s="73" t="s">
        <v>96</v>
      </c>
      <c r="S428" s="99">
        <v>40522</v>
      </c>
    </row>
    <row r="429" spans="1:19" ht="24.95" customHeight="1" x14ac:dyDescent="0.25">
      <c r="A429" s="6">
        <v>137</v>
      </c>
      <c r="B429" s="98" t="s">
        <v>463</v>
      </c>
      <c r="C429" s="80">
        <v>1995</v>
      </c>
      <c r="D429" s="1"/>
      <c r="E429" s="1" t="s">
        <v>90</v>
      </c>
      <c r="F429" s="1">
        <v>10</v>
      </c>
      <c r="G429" s="1">
        <v>4</v>
      </c>
      <c r="H429" s="21">
        <v>9550.31</v>
      </c>
      <c r="I429" s="21">
        <v>9340.7000000000007</v>
      </c>
      <c r="J429" s="22">
        <v>230</v>
      </c>
      <c r="K429" s="21">
        <f>'прил 2'!C424</f>
        <v>13124508.880000001</v>
      </c>
      <c r="L429" s="21">
        <v>0</v>
      </c>
      <c r="M429" s="21">
        <v>13084751.890000001</v>
      </c>
      <c r="N429" s="21">
        <v>0</v>
      </c>
      <c r="O429" s="21">
        <f t="shared" si="119"/>
        <v>39756.990000000224</v>
      </c>
      <c r="P429" s="21">
        <f t="shared" si="118"/>
        <v>1405.0883638271221</v>
      </c>
      <c r="Q429" s="21">
        <v>1405.0883638271221</v>
      </c>
      <c r="R429" s="73" t="s">
        <v>96</v>
      </c>
      <c r="S429" s="99">
        <v>40396</v>
      </c>
    </row>
    <row r="430" spans="1:19" ht="24.95" customHeight="1" x14ac:dyDescent="0.25">
      <c r="A430" s="6">
        <v>138</v>
      </c>
      <c r="B430" s="98" t="s">
        <v>464</v>
      </c>
      <c r="C430" s="80">
        <v>1994</v>
      </c>
      <c r="D430" s="1"/>
      <c r="E430" s="1" t="s">
        <v>90</v>
      </c>
      <c r="F430" s="1">
        <v>10</v>
      </c>
      <c r="G430" s="1">
        <v>2</v>
      </c>
      <c r="H430" s="21">
        <v>6337.53</v>
      </c>
      <c r="I430" s="21">
        <v>4219.51</v>
      </c>
      <c r="J430" s="22">
        <v>218</v>
      </c>
      <c r="K430" s="21">
        <f>'прил 2'!C425</f>
        <v>6562254.4400000004</v>
      </c>
      <c r="L430" s="21">
        <v>0</v>
      </c>
      <c r="M430" s="21">
        <v>6542375.9500000002</v>
      </c>
      <c r="N430" s="21">
        <v>0</v>
      </c>
      <c r="O430" s="21">
        <f t="shared" si="119"/>
        <v>19878.490000000224</v>
      </c>
      <c r="P430" s="21">
        <f t="shared" si="118"/>
        <v>1555.2171792459314</v>
      </c>
      <c r="Q430" s="21">
        <v>2049.086095304905</v>
      </c>
      <c r="R430" s="73" t="s">
        <v>96</v>
      </c>
      <c r="S430" s="99">
        <v>36843</v>
      </c>
    </row>
    <row r="431" spans="1:19" ht="24.95" customHeight="1" x14ac:dyDescent="0.25">
      <c r="A431" s="6">
        <v>139</v>
      </c>
      <c r="B431" s="98" t="s">
        <v>465</v>
      </c>
      <c r="C431" s="80">
        <v>1994</v>
      </c>
      <c r="D431" s="1"/>
      <c r="E431" s="1" t="s">
        <v>90</v>
      </c>
      <c r="F431" s="1">
        <v>10</v>
      </c>
      <c r="G431" s="1">
        <v>2</v>
      </c>
      <c r="H431" s="21">
        <v>6570.2</v>
      </c>
      <c r="I431" s="21">
        <v>4520.8999999999996</v>
      </c>
      <c r="J431" s="22">
        <v>163</v>
      </c>
      <c r="K431" s="21">
        <f>'прил 2'!C426</f>
        <v>6562254.4400000004</v>
      </c>
      <c r="L431" s="21">
        <v>0</v>
      </c>
      <c r="M431" s="21">
        <v>6542375.9500000002</v>
      </c>
      <c r="N431" s="21">
        <v>0</v>
      </c>
      <c r="O431" s="21">
        <f t="shared" si="119"/>
        <v>19878.490000000224</v>
      </c>
      <c r="P431" s="21">
        <f t="shared" si="118"/>
        <v>1451.5371806498708</v>
      </c>
      <c r="Q431" s="21">
        <v>1937.6149218076048</v>
      </c>
      <c r="R431" s="73" t="s">
        <v>96</v>
      </c>
      <c r="S431" s="99">
        <v>36844</v>
      </c>
    </row>
    <row r="432" spans="1:19" ht="24.95" customHeight="1" x14ac:dyDescent="0.25">
      <c r="A432" s="6">
        <v>140</v>
      </c>
      <c r="B432" s="98" t="s">
        <v>466</v>
      </c>
      <c r="C432" s="80">
        <v>1994</v>
      </c>
      <c r="D432" s="1"/>
      <c r="E432" s="1" t="s">
        <v>90</v>
      </c>
      <c r="F432" s="1">
        <v>10</v>
      </c>
      <c r="G432" s="1">
        <v>2</v>
      </c>
      <c r="H432" s="21">
        <v>6234.9</v>
      </c>
      <c r="I432" s="21">
        <v>4371.05</v>
      </c>
      <c r="J432" s="22">
        <v>203</v>
      </c>
      <c r="K432" s="21">
        <f>'прил 2'!C427</f>
        <v>6562254.4400000004</v>
      </c>
      <c r="L432" s="21">
        <v>0</v>
      </c>
      <c r="M432" s="21">
        <v>6542375.9500000002</v>
      </c>
      <c r="N432" s="21">
        <v>0</v>
      </c>
      <c r="O432" s="21">
        <f t="shared" si="119"/>
        <v>19878.490000000224</v>
      </c>
      <c r="P432" s="21">
        <f t="shared" si="118"/>
        <v>1501.2993308244015</v>
      </c>
      <c r="Q432" s="21">
        <v>1991.1165166264398</v>
      </c>
      <c r="R432" s="73" t="s">
        <v>96</v>
      </c>
      <c r="S432" s="99">
        <v>36855</v>
      </c>
    </row>
    <row r="433" spans="1:19" ht="24.95" customHeight="1" x14ac:dyDescent="0.25">
      <c r="A433" s="6">
        <v>141</v>
      </c>
      <c r="B433" s="98" t="s">
        <v>467</v>
      </c>
      <c r="C433" s="80">
        <v>1994</v>
      </c>
      <c r="D433" s="1"/>
      <c r="E433" s="1" t="s">
        <v>90</v>
      </c>
      <c r="F433" s="1">
        <v>10</v>
      </c>
      <c r="G433" s="1">
        <v>5</v>
      </c>
      <c r="H433" s="21">
        <v>14149.6</v>
      </c>
      <c r="I433" s="21">
        <v>11752.4</v>
      </c>
      <c r="J433" s="22">
        <v>516</v>
      </c>
      <c r="K433" s="21">
        <f>'прил 2'!C428</f>
        <v>16405636.1</v>
      </c>
      <c r="L433" s="21">
        <v>0</v>
      </c>
      <c r="M433" s="21">
        <v>16355939.869999999</v>
      </c>
      <c r="N433" s="21">
        <v>0</v>
      </c>
      <c r="O433" s="21">
        <f t="shared" si="119"/>
        <v>49696.230000000447</v>
      </c>
      <c r="P433" s="21">
        <f t="shared" si="118"/>
        <v>1395.9392209250877</v>
      </c>
      <c r="Q433" s="21">
        <v>1395.9392209250877</v>
      </c>
      <c r="R433" s="73" t="s">
        <v>96</v>
      </c>
      <c r="S433" s="99">
        <v>36860</v>
      </c>
    </row>
    <row r="434" spans="1:19" ht="24.95" customHeight="1" x14ac:dyDescent="0.25">
      <c r="A434" s="6">
        <v>142</v>
      </c>
      <c r="B434" s="98" t="s">
        <v>468</v>
      </c>
      <c r="C434" s="80">
        <v>1994</v>
      </c>
      <c r="D434" s="1">
        <v>2007</v>
      </c>
      <c r="E434" s="1" t="s">
        <v>90</v>
      </c>
      <c r="F434" s="1">
        <v>16</v>
      </c>
      <c r="G434" s="1">
        <v>1</v>
      </c>
      <c r="H434" s="21">
        <v>9906.5</v>
      </c>
      <c r="I434" s="21">
        <v>8073.38</v>
      </c>
      <c r="J434" s="22">
        <v>430</v>
      </c>
      <c r="K434" s="21">
        <f>'прил 2'!C429</f>
        <v>6964256.3200000003</v>
      </c>
      <c r="L434" s="21">
        <v>0</v>
      </c>
      <c r="M434" s="21">
        <v>6943160.0800000001</v>
      </c>
      <c r="N434" s="21">
        <v>0</v>
      </c>
      <c r="O434" s="21">
        <f t="shared" si="119"/>
        <v>21096.240000000224</v>
      </c>
      <c r="P434" s="21">
        <f t="shared" si="118"/>
        <v>862.61966115802807</v>
      </c>
      <c r="Q434" s="21">
        <v>1250.9070872422703</v>
      </c>
      <c r="R434" s="73" t="s">
        <v>96</v>
      </c>
      <c r="S434" s="99">
        <v>36861</v>
      </c>
    </row>
    <row r="435" spans="1:19" ht="24.95" customHeight="1" x14ac:dyDescent="0.25">
      <c r="A435" s="6">
        <v>143</v>
      </c>
      <c r="B435" s="98" t="s">
        <v>469</v>
      </c>
      <c r="C435" s="80">
        <v>1994</v>
      </c>
      <c r="D435" s="1"/>
      <c r="E435" s="1" t="s">
        <v>90</v>
      </c>
      <c r="F435" s="1">
        <v>10</v>
      </c>
      <c r="G435" s="1">
        <v>2</v>
      </c>
      <c r="H435" s="21">
        <v>6531.7</v>
      </c>
      <c r="I435" s="21">
        <v>4380.7</v>
      </c>
      <c r="J435" s="22">
        <v>145</v>
      </c>
      <c r="K435" s="21">
        <f>'прил 2'!C430</f>
        <v>6562254.4400000004</v>
      </c>
      <c r="L435" s="21">
        <v>0</v>
      </c>
      <c r="M435" s="21">
        <v>6542375.9500000002</v>
      </c>
      <c r="N435" s="21">
        <v>0</v>
      </c>
      <c r="O435" s="21">
        <f t="shared" si="119"/>
        <v>19878.490000000224</v>
      </c>
      <c r="P435" s="21">
        <f t="shared" si="118"/>
        <v>1497.9922021594723</v>
      </c>
      <c r="Q435" s="21">
        <v>1987.5608692674687</v>
      </c>
      <c r="R435" s="73" t="s">
        <v>96</v>
      </c>
      <c r="S435" s="99">
        <v>36897</v>
      </c>
    </row>
    <row r="436" spans="1:19" ht="24.95" customHeight="1" x14ac:dyDescent="0.25">
      <c r="A436" s="6">
        <v>144</v>
      </c>
      <c r="B436" s="98" t="s">
        <v>470</v>
      </c>
      <c r="C436" s="80">
        <v>1994</v>
      </c>
      <c r="D436" s="1"/>
      <c r="E436" s="1" t="s">
        <v>90</v>
      </c>
      <c r="F436" s="1">
        <v>10</v>
      </c>
      <c r="G436" s="1">
        <v>1</v>
      </c>
      <c r="H436" s="21">
        <v>3197.1</v>
      </c>
      <c r="I436" s="21">
        <v>2247.8000000000002</v>
      </c>
      <c r="J436" s="22">
        <v>69</v>
      </c>
      <c r="K436" s="21">
        <f>'прил 2'!C431</f>
        <v>3297787.22</v>
      </c>
      <c r="L436" s="21">
        <v>0</v>
      </c>
      <c r="M436" s="21">
        <v>3287797.51</v>
      </c>
      <c r="N436" s="21">
        <v>0</v>
      </c>
      <c r="O436" s="21">
        <f t="shared" si="119"/>
        <v>9989.7100000004284</v>
      </c>
      <c r="P436" s="21">
        <f t="shared" si="118"/>
        <v>1467.1177239967969</v>
      </c>
      <c r="Q436" s="21">
        <v>3515.7952664827831</v>
      </c>
      <c r="R436" s="73" t="s">
        <v>96</v>
      </c>
      <c r="S436" s="99">
        <v>36898</v>
      </c>
    </row>
    <row r="437" spans="1:19" ht="24.95" customHeight="1" x14ac:dyDescent="0.25">
      <c r="A437" s="6">
        <v>145</v>
      </c>
      <c r="B437" s="98" t="s">
        <v>471</v>
      </c>
      <c r="C437" s="80">
        <v>1994</v>
      </c>
      <c r="D437" s="1"/>
      <c r="E437" s="1" t="s">
        <v>90</v>
      </c>
      <c r="F437" s="1">
        <v>10</v>
      </c>
      <c r="G437" s="1">
        <v>2</v>
      </c>
      <c r="H437" s="21">
        <v>5365.8</v>
      </c>
      <c r="I437" s="21">
        <v>4538.3999999999996</v>
      </c>
      <c r="J437" s="22">
        <v>146</v>
      </c>
      <c r="K437" s="21">
        <f>'прил 2'!C432</f>
        <v>6562254.4400000004</v>
      </c>
      <c r="L437" s="21">
        <v>0</v>
      </c>
      <c r="M437" s="21">
        <v>6542375.9500000002</v>
      </c>
      <c r="N437" s="21">
        <v>0</v>
      </c>
      <c r="O437" s="21">
        <f t="shared" si="119"/>
        <v>19878.490000000224</v>
      </c>
      <c r="P437" s="21">
        <f t="shared" si="118"/>
        <v>1445.9400757976382</v>
      </c>
      <c r="Q437" s="21">
        <v>1931.5972148774899</v>
      </c>
      <c r="R437" s="73" t="s">
        <v>96</v>
      </c>
      <c r="S437" s="99">
        <v>38954</v>
      </c>
    </row>
    <row r="438" spans="1:19" ht="24.95" customHeight="1" x14ac:dyDescent="0.25">
      <c r="A438" s="6">
        <v>146</v>
      </c>
      <c r="B438" s="98" t="s">
        <v>472</v>
      </c>
      <c r="C438" s="80">
        <v>1995</v>
      </c>
      <c r="D438" s="1"/>
      <c r="E438" s="80" t="s">
        <v>89</v>
      </c>
      <c r="F438" s="1">
        <v>9</v>
      </c>
      <c r="G438" s="1">
        <v>1</v>
      </c>
      <c r="H438" s="21">
        <v>5534</v>
      </c>
      <c r="I438" s="21">
        <v>3830.01</v>
      </c>
      <c r="J438" s="22">
        <v>213</v>
      </c>
      <c r="K438" s="21">
        <f>'прил 2'!C433</f>
        <v>5753401.6399999997</v>
      </c>
      <c r="L438" s="21">
        <v>0</v>
      </c>
      <c r="M438" s="21">
        <v>5735973.3399999999</v>
      </c>
      <c r="N438" s="21">
        <v>0</v>
      </c>
      <c r="O438" s="21">
        <f t="shared" si="119"/>
        <v>17428.299999999814</v>
      </c>
      <c r="P438" s="21">
        <f t="shared" si="118"/>
        <v>1502.1897175203196</v>
      </c>
      <c r="Q438" s="21">
        <v>2000.6179540001201</v>
      </c>
      <c r="R438" s="73" t="s">
        <v>96</v>
      </c>
      <c r="S438" s="99">
        <v>38997</v>
      </c>
    </row>
    <row r="439" spans="1:19" ht="24.95" customHeight="1" x14ac:dyDescent="0.25">
      <c r="A439" s="6">
        <v>147</v>
      </c>
      <c r="B439" s="98" t="s">
        <v>473</v>
      </c>
      <c r="C439" s="80">
        <v>1995</v>
      </c>
      <c r="D439" s="1"/>
      <c r="E439" s="80" t="s">
        <v>89</v>
      </c>
      <c r="F439" s="1">
        <v>10</v>
      </c>
      <c r="G439" s="1">
        <v>2</v>
      </c>
      <c r="H439" s="21">
        <v>9290.9</v>
      </c>
      <c r="I439" s="21">
        <v>6510.3</v>
      </c>
      <c r="J439" s="22">
        <v>120</v>
      </c>
      <c r="K439" s="21">
        <f>'прил 2'!C434</f>
        <v>6562254.4400000004</v>
      </c>
      <c r="L439" s="21">
        <v>0</v>
      </c>
      <c r="M439" s="21">
        <v>6542375.9500000002</v>
      </c>
      <c r="N439" s="21">
        <v>0</v>
      </c>
      <c r="O439" s="21">
        <f t="shared" si="119"/>
        <v>19878.490000000224</v>
      </c>
      <c r="P439" s="21">
        <f t="shared" si="118"/>
        <v>1007.9803449917823</v>
      </c>
      <c r="Q439" s="21">
        <v>1460.7264027771378</v>
      </c>
      <c r="R439" s="73" t="s">
        <v>96</v>
      </c>
      <c r="S439" s="99">
        <v>39015</v>
      </c>
    </row>
    <row r="440" spans="1:19" ht="24.95" customHeight="1" x14ac:dyDescent="0.25">
      <c r="A440" s="6">
        <v>148</v>
      </c>
      <c r="B440" s="98" t="s">
        <v>474</v>
      </c>
      <c r="C440" s="80">
        <v>1994</v>
      </c>
      <c r="D440" s="1"/>
      <c r="E440" s="1" t="s">
        <v>90</v>
      </c>
      <c r="F440" s="1">
        <v>10</v>
      </c>
      <c r="G440" s="1">
        <v>2</v>
      </c>
      <c r="H440" s="21">
        <v>5548.3</v>
      </c>
      <c r="I440" s="21">
        <v>5207.92</v>
      </c>
      <c r="J440" s="22">
        <v>143</v>
      </c>
      <c r="K440" s="21">
        <f>'прил 2'!C435</f>
        <v>6562254.4400000004</v>
      </c>
      <c r="L440" s="21">
        <v>0</v>
      </c>
      <c r="M440" s="21">
        <v>6542375.9500000002</v>
      </c>
      <c r="N440" s="21">
        <v>0</v>
      </c>
      <c r="O440" s="21">
        <f t="shared" si="119"/>
        <v>19878.490000000224</v>
      </c>
      <c r="P440" s="21">
        <f t="shared" si="118"/>
        <v>1260.0528502741979</v>
      </c>
      <c r="Q440" s="21">
        <v>1731.7412402648274</v>
      </c>
      <c r="R440" s="73" t="s">
        <v>96</v>
      </c>
      <c r="S440" s="99">
        <v>41237</v>
      </c>
    </row>
    <row r="441" spans="1:19" ht="24.95" customHeight="1" x14ac:dyDescent="0.25">
      <c r="A441" s="6">
        <v>149</v>
      </c>
      <c r="B441" s="98" t="s">
        <v>475</v>
      </c>
      <c r="C441" s="80">
        <v>1995</v>
      </c>
      <c r="D441" s="1"/>
      <c r="E441" s="1" t="s">
        <v>90</v>
      </c>
      <c r="F441" s="1">
        <v>10</v>
      </c>
      <c r="G441" s="1">
        <v>2</v>
      </c>
      <c r="H441" s="21">
        <v>5585.2</v>
      </c>
      <c r="I441" s="21">
        <v>4682.8999999999996</v>
      </c>
      <c r="J441" s="22">
        <v>153</v>
      </c>
      <c r="K441" s="21">
        <f>'прил 2'!C436</f>
        <v>6562254.4400000004</v>
      </c>
      <c r="L441" s="21">
        <v>0</v>
      </c>
      <c r="M441" s="21">
        <v>6542375.9500000002</v>
      </c>
      <c r="N441" s="21">
        <v>0</v>
      </c>
      <c r="O441" s="21">
        <f t="shared" si="119"/>
        <v>19878.490000000224</v>
      </c>
      <c r="P441" s="21">
        <f t="shared" si="118"/>
        <v>1401.322778620086</v>
      </c>
      <c r="Q441" s="21">
        <v>1883.6270900510369</v>
      </c>
      <c r="R441" s="73" t="s">
        <v>96</v>
      </c>
      <c r="S441" s="99">
        <v>41268</v>
      </c>
    </row>
    <row r="442" spans="1:19" ht="24.95" customHeight="1" x14ac:dyDescent="0.25">
      <c r="A442" s="6">
        <v>150</v>
      </c>
      <c r="B442" s="98" t="s">
        <v>476</v>
      </c>
      <c r="C442" s="80">
        <v>1994</v>
      </c>
      <c r="D442" s="1"/>
      <c r="E442" s="1" t="s">
        <v>90</v>
      </c>
      <c r="F442" s="1">
        <v>10</v>
      </c>
      <c r="G442" s="1">
        <v>2</v>
      </c>
      <c r="H442" s="21">
        <v>4865.8</v>
      </c>
      <c r="I442" s="21">
        <v>4816.95</v>
      </c>
      <c r="J442" s="22">
        <v>190</v>
      </c>
      <c r="K442" s="21">
        <f>'прил 2'!C437</f>
        <v>6562254.4400000004</v>
      </c>
      <c r="L442" s="21">
        <v>0</v>
      </c>
      <c r="M442" s="21">
        <v>6542375.9500000002</v>
      </c>
      <c r="N442" s="21">
        <v>0</v>
      </c>
      <c r="O442" s="21">
        <f t="shared" si="119"/>
        <v>19878.490000000224</v>
      </c>
      <c r="P442" s="21">
        <f t="shared" si="118"/>
        <v>1362.3256292882427</v>
      </c>
      <c r="Q442" s="21">
        <v>1841.6994467453471</v>
      </c>
      <c r="R442" s="73" t="s">
        <v>96</v>
      </c>
      <c r="S442" s="99">
        <v>38328</v>
      </c>
    </row>
    <row r="443" spans="1:19" ht="24.95" customHeight="1" x14ac:dyDescent="0.25">
      <c r="A443" s="6">
        <v>151</v>
      </c>
      <c r="B443" s="98" t="s">
        <v>287</v>
      </c>
      <c r="C443" s="80">
        <v>1993</v>
      </c>
      <c r="D443" s="1">
        <v>2005</v>
      </c>
      <c r="E443" s="80" t="s">
        <v>89</v>
      </c>
      <c r="F443" s="1">
        <v>9</v>
      </c>
      <c r="G443" s="1">
        <v>8</v>
      </c>
      <c r="H443" s="21">
        <v>13594.13</v>
      </c>
      <c r="I443" s="21">
        <v>13523.81</v>
      </c>
      <c r="J443" s="22">
        <v>455</v>
      </c>
      <c r="K443" s="21">
        <f>'прил 2'!C438</f>
        <v>17260204.920000002</v>
      </c>
      <c r="L443" s="21">
        <v>0</v>
      </c>
      <c r="M443" s="21">
        <v>17207920.010000002</v>
      </c>
      <c r="N443" s="21">
        <v>0</v>
      </c>
      <c r="O443" s="21">
        <f t="shared" si="119"/>
        <v>52284.910000000149</v>
      </c>
      <c r="P443" s="21">
        <f t="shared" si="118"/>
        <v>1276.2827132294822</v>
      </c>
      <c r="Q443" s="21">
        <v>1276.2827132294822</v>
      </c>
      <c r="R443" s="73" t="s">
        <v>96</v>
      </c>
      <c r="S443" s="99">
        <v>38373</v>
      </c>
    </row>
    <row r="444" spans="1:19" ht="24.95" customHeight="1" x14ac:dyDescent="0.25">
      <c r="A444" s="6">
        <v>152</v>
      </c>
      <c r="B444" s="98" t="s">
        <v>477</v>
      </c>
      <c r="C444" s="80">
        <v>1995</v>
      </c>
      <c r="D444" s="1"/>
      <c r="E444" s="1" t="s">
        <v>90</v>
      </c>
      <c r="F444" s="1">
        <v>10</v>
      </c>
      <c r="G444" s="1">
        <v>2</v>
      </c>
      <c r="H444" s="21">
        <v>5871.5</v>
      </c>
      <c r="I444" s="21">
        <v>4470</v>
      </c>
      <c r="J444" s="22">
        <v>202</v>
      </c>
      <c r="K444" s="21">
        <f>'прил 2'!C439</f>
        <v>6562254.4400000004</v>
      </c>
      <c r="L444" s="21">
        <v>0</v>
      </c>
      <c r="M444" s="21">
        <v>6542375.9500000002</v>
      </c>
      <c r="N444" s="21">
        <v>0</v>
      </c>
      <c r="O444" s="21">
        <f t="shared" si="119"/>
        <v>19878.490000000224</v>
      </c>
      <c r="P444" s="21">
        <f t="shared" si="118"/>
        <v>1468.0658702460851</v>
      </c>
      <c r="Q444" s="21">
        <v>1955.3856823266219</v>
      </c>
      <c r="R444" s="73" t="s">
        <v>96</v>
      </c>
      <c r="S444" s="99">
        <v>37078</v>
      </c>
    </row>
    <row r="445" spans="1:19" ht="24.95" customHeight="1" x14ac:dyDescent="0.25">
      <c r="A445" s="6">
        <v>153</v>
      </c>
      <c r="B445" s="98" t="s">
        <v>478</v>
      </c>
      <c r="C445" s="80">
        <v>1995</v>
      </c>
      <c r="D445" s="1"/>
      <c r="E445" s="80" t="s">
        <v>89</v>
      </c>
      <c r="F445" s="1">
        <v>14</v>
      </c>
      <c r="G445" s="1">
        <v>1</v>
      </c>
      <c r="H445" s="21">
        <v>4943.3999999999996</v>
      </c>
      <c r="I445" s="21">
        <v>4196.7</v>
      </c>
      <c r="J445" s="22">
        <v>156</v>
      </c>
      <c r="K445" s="21">
        <f>'прил 2'!C440</f>
        <v>6964256.3200000003</v>
      </c>
      <c r="L445" s="21">
        <v>0</v>
      </c>
      <c r="M445" s="21">
        <v>6943160.0800000001</v>
      </c>
      <c r="N445" s="21">
        <v>0</v>
      </c>
      <c r="O445" s="21">
        <f t="shared" si="119"/>
        <v>21096.240000000224</v>
      </c>
      <c r="P445" s="21">
        <f t="shared" si="118"/>
        <v>1659.4601281959635</v>
      </c>
      <c r="Q445" s="21">
        <v>2058.1742559630184</v>
      </c>
      <c r="R445" s="73" t="s">
        <v>96</v>
      </c>
      <c r="S445" s="99">
        <v>41498</v>
      </c>
    </row>
    <row r="446" spans="1:19" ht="24.95" customHeight="1" x14ac:dyDescent="0.25">
      <c r="A446" s="6">
        <v>154</v>
      </c>
      <c r="B446" s="98" t="s">
        <v>479</v>
      </c>
      <c r="C446" s="80">
        <v>1995</v>
      </c>
      <c r="D446" s="1"/>
      <c r="E446" s="80" t="s">
        <v>89</v>
      </c>
      <c r="F446" s="1">
        <v>9</v>
      </c>
      <c r="G446" s="1">
        <v>3</v>
      </c>
      <c r="H446" s="21">
        <v>11022.7</v>
      </c>
      <c r="I446" s="21">
        <v>6429.7</v>
      </c>
      <c r="J446" s="22">
        <v>198</v>
      </c>
      <c r="K446" s="21">
        <f>'прил 2'!C441</f>
        <v>8630102.4600000009</v>
      </c>
      <c r="L446" s="21">
        <v>0</v>
      </c>
      <c r="M446" s="21">
        <v>8603960.0099999998</v>
      </c>
      <c r="N446" s="21">
        <v>0</v>
      </c>
      <c r="O446" s="21">
        <f t="shared" si="119"/>
        <v>26142.450000001118</v>
      </c>
      <c r="P446" s="21">
        <f t="shared" si="118"/>
        <v>1342.2247476554119</v>
      </c>
      <c r="Q446" s="21">
        <v>1344.1482339767019</v>
      </c>
      <c r="R446" s="73" t="s">
        <v>96</v>
      </c>
      <c r="S446" s="99">
        <v>42333</v>
      </c>
    </row>
    <row r="447" spans="1:19" ht="24.95" customHeight="1" x14ac:dyDescent="0.25">
      <c r="A447" s="6">
        <v>155</v>
      </c>
      <c r="B447" s="98" t="s">
        <v>480</v>
      </c>
      <c r="C447" s="80">
        <v>1995</v>
      </c>
      <c r="D447" s="1"/>
      <c r="E447" s="80" t="s">
        <v>89</v>
      </c>
      <c r="F447" s="1">
        <v>10</v>
      </c>
      <c r="G447" s="1">
        <v>3</v>
      </c>
      <c r="H447" s="21">
        <v>10953.94</v>
      </c>
      <c r="I447" s="21">
        <v>7836.89</v>
      </c>
      <c r="J447" s="22">
        <v>311</v>
      </c>
      <c r="K447" s="21">
        <f>'прил 2'!C442</f>
        <v>9843381.6600000001</v>
      </c>
      <c r="L447" s="21">
        <v>0</v>
      </c>
      <c r="M447" s="21">
        <v>9813563.9199999999</v>
      </c>
      <c r="N447" s="21">
        <v>0</v>
      </c>
      <c r="O447" s="21">
        <f t="shared" si="119"/>
        <v>29817.740000000224</v>
      </c>
      <c r="P447" s="21">
        <f t="shared" si="118"/>
        <v>1256.0316222379031</v>
      </c>
      <c r="Q447" s="21">
        <v>1277.278554375524</v>
      </c>
      <c r="R447" s="73" t="s">
        <v>96</v>
      </c>
      <c r="S447" s="99">
        <v>42037</v>
      </c>
    </row>
    <row r="448" spans="1:19" ht="24.95" customHeight="1" x14ac:dyDescent="0.25">
      <c r="A448" s="6">
        <v>156</v>
      </c>
      <c r="B448" s="98" t="s">
        <v>481</v>
      </c>
      <c r="C448" s="80">
        <v>1994</v>
      </c>
      <c r="D448" s="1"/>
      <c r="E448" s="80" t="s">
        <v>89</v>
      </c>
      <c r="F448" s="1">
        <v>10</v>
      </c>
      <c r="G448" s="1">
        <v>2</v>
      </c>
      <c r="H448" s="21">
        <v>5792.4</v>
      </c>
      <c r="I448" s="21">
        <v>4246.3999999999996</v>
      </c>
      <c r="J448" s="22">
        <v>224</v>
      </c>
      <c r="K448" s="21">
        <f>'прил 2'!C443</f>
        <v>6562254.4400000004</v>
      </c>
      <c r="L448" s="21">
        <v>0</v>
      </c>
      <c r="M448" s="21">
        <v>6542375.9500000002</v>
      </c>
      <c r="N448" s="21">
        <v>0</v>
      </c>
      <c r="O448" s="21">
        <f t="shared" si="119"/>
        <v>19878.490000000224</v>
      </c>
      <c r="P448" s="21">
        <f t="shared" si="118"/>
        <v>1545.368886586285</v>
      </c>
      <c r="Q448" s="21">
        <v>2038.4977392614921</v>
      </c>
      <c r="R448" s="73" t="s">
        <v>96</v>
      </c>
      <c r="S448" s="99">
        <v>41545</v>
      </c>
    </row>
    <row r="449" spans="1:19" ht="24.95" customHeight="1" x14ac:dyDescent="0.25">
      <c r="A449" s="6">
        <v>157</v>
      </c>
      <c r="B449" s="98" t="s">
        <v>482</v>
      </c>
      <c r="C449" s="80">
        <v>1993</v>
      </c>
      <c r="D449" s="1"/>
      <c r="E449" s="1" t="s">
        <v>90</v>
      </c>
      <c r="F449" s="1">
        <v>10</v>
      </c>
      <c r="G449" s="1">
        <v>2</v>
      </c>
      <c r="H449" s="21">
        <v>5452.6</v>
      </c>
      <c r="I449" s="21">
        <v>4486.2</v>
      </c>
      <c r="J449" s="22">
        <v>236</v>
      </c>
      <c r="K449" s="21">
        <f>'прил 2'!C444</f>
        <v>6562254.4400000004</v>
      </c>
      <c r="L449" s="21">
        <v>0</v>
      </c>
      <c r="M449" s="21">
        <v>6542375.9500000002</v>
      </c>
      <c r="N449" s="21">
        <v>0</v>
      </c>
      <c r="O449" s="21">
        <f t="shared" si="119"/>
        <v>19878.490000000224</v>
      </c>
      <c r="P449" s="21">
        <f t="shared" si="118"/>
        <v>1462.7645758102628</v>
      </c>
      <c r="Q449" s="21">
        <v>1949.6860148901076</v>
      </c>
      <c r="R449" s="73" t="s">
        <v>96</v>
      </c>
      <c r="S449" s="99">
        <v>37143</v>
      </c>
    </row>
    <row r="450" spans="1:19" ht="24.95" customHeight="1" x14ac:dyDescent="0.25">
      <c r="A450" s="6">
        <v>158</v>
      </c>
      <c r="B450" s="98" t="s">
        <v>483</v>
      </c>
      <c r="C450" s="80">
        <v>1993</v>
      </c>
      <c r="D450" s="1"/>
      <c r="E450" s="1" t="s">
        <v>90</v>
      </c>
      <c r="F450" s="1">
        <v>10</v>
      </c>
      <c r="G450" s="1">
        <v>2</v>
      </c>
      <c r="H450" s="21">
        <v>5502.6</v>
      </c>
      <c r="I450" s="21">
        <v>4661.5</v>
      </c>
      <c r="J450" s="22">
        <v>241</v>
      </c>
      <c r="K450" s="21">
        <f>'прил 2'!C445</f>
        <v>6562254.4400000004</v>
      </c>
      <c r="L450" s="21">
        <v>0</v>
      </c>
      <c r="M450" s="21">
        <v>6542375.9500000002</v>
      </c>
      <c r="N450" s="21">
        <v>0</v>
      </c>
      <c r="O450" s="21">
        <f t="shared" si="119"/>
        <v>19878.490000000224</v>
      </c>
      <c r="P450" s="21">
        <f t="shared" si="118"/>
        <v>1407.7559669634238</v>
      </c>
      <c r="Q450" s="21">
        <v>1890.5437091065107</v>
      </c>
      <c r="R450" s="73" t="s">
        <v>96</v>
      </c>
      <c r="S450" s="99">
        <v>37146</v>
      </c>
    </row>
    <row r="451" spans="1:19" ht="24.95" customHeight="1" x14ac:dyDescent="0.25">
      <c r="A451" s="6">
        <v>159</v>
      </c>
      <c r="B451" s="98" t="s">
        <v>484</v>
      </c>
      <c r="C451" s="80">
        <v>1993</v>
      </c>
      <c r="D451" s="1"/>
      <c r="E451" s="1" t="s">
        <v>90</v>
      </c>
      <c r="F451" s="1">
        <v>10</v>
      </c>
      <c r="G451" s="1">
        <v>4</v>
      </c>
      <c r="H451" s="21">
        <v>11038.7</v>
      </c>
      <c r="I451" s="21">
        <v>9227.5300000000007</v>
      </c>
      <c r="J451" s="22">
        <v>494</v>
      </c>
      <c r="K451" s="21">
        <f>'прил 2'!C446</f>
        <v>13124508.880000001</v>
      </c>
      <c r="L451" s="21">
        <v>0</v>
      </c>
      <c r="M451" s="21">
        <v>13084751.890000001</v>
      </c>
      <c r="N451" s="21">
        <v>0</v>
      </c>
      <c r="O451" s="21">
        <f t="shared" si="119"/>
        <v>39756.990000000224</v>
      </c>
      <c r="P451" s="21">
        <f t="shared" si="118"/>
        <v>1422.3209114465085</v>
      </c>
      <c r="Q451" s="21">
        <v>1422.3209114465085</v>
      </c>
      <c r="R451" s="73" t="s">
        <v>96</v>
      </c>
      <c r="S451" s="99">
        <v>37148</v>
      </c>
    </row>
    <row r="452" spans="1:19" ht="24.95" customHeight="1" x14ac:dyDescent="0.25">
      <c r="A452" s="6">
        <v>160</v>
      </c>
      <c r="B452" s="98" t="s">
        <v>485</v>
      </c>
      <c r="C452" s="80">
        <v>1993</v>
      </c>
      <c r="D452" s="1"/>
      <c r="E452" s="1" t="s">
        <v>90</v>
      </c>
      <c r="F452" s="1">
        <v>10</v>
      </c>
      <c r="G452" s="1">
        <v>5</v>
      </c>
      <c r="H452" s="21">
        <v>13741.6</v>
      </c>
      <c r="I452" s="21">
        <v>11444.83</v>
      </c>
      <c r="J452" s="22">
        <v>597</v>
      </c>
      <c r="K452" s="21">
        <f>'прил 2'!C447</f>
        <v>16405636.1</v>
      </c>
      <c r="L452" s="21">
        <v>0</v>
      </c>
      <c r="M452" s="21">
        <v>16355939.869999999</v>
      </c>
      <c r="N452" s="21">
        <v>0</v>
      </c>
      <c r="O452" s="21">
        <f t="shared" si="119"/>
        <v>49696.230000000447</v>
      </c>
      <c r="P452" s="21">
        <f t="shared" si="118"/>
        <v>1433.4538914077361</v>
      </c>
      <c r="Q452" s="21">
        <v>1433.4538914077361</v>
      </c>
      <c r="R452" s="73" t="s">
        <v>96</v>
      </c>
      <c r="S452" s="99">
        <v>40662</v>
      </c>
    </row>
    <row r="453" spans="1:19" ht="24.95" customHeight="1" x14ac:dyDescent="0.25">
      <c r="A453" s="6">
        <v>161</v>
      </c>
      <c r="B453" s="98" t="s">
        <v>486</v>
      </c>
      <c r="C453" s="80">
        <v>1994</v>
      </c>
      <c r="D453" s="1"/>
      <c r="E453" s="80" t="s">
        <v>89</v>
      </c>
      <c r="F453" s="1">
        <v>14</v>
      </c>
      <c r="G453" s="1">
        <v>1</v>
      </c>
      <c r="H453" s="21">
        <v>4793.2</v>
      </c>
      <c r="I453" s="21">
        <v>3887.3</v>
      </c>
      <c r="J453" s="22">
        <v>138</v>
      </c>
      <c r="K453" s="21">
        <f>'прил 2'!C448</f>
        <v>6964256.3200000003</v>
      </c>
      <c r="L453" s="21">
        <v>0</v>
      </c>
      <c r="M453" s="21">
        <v>6943160.0800000001</v>
      </c>
      <c r="N453" s="21">
        <v>0</v>
      </c>
      <c r="O453" s="21">
        <f t="shared" si="119"/>
        <v>21096.240000000224</v>
      </c>
      <c r="P453" s="21">
        <f t="shared" si="118"/>
        <v>1791.5407403596325</v>
      </c>
      <c r="Q453" s="21">
        <v>2191.9831502585339</v>
      </c>
      <c r="R453" s="73" t="s">
        <v>96</v>
      </c>
      <c r="S453" s="99">
        <v>37338</v>
      </c>
    </row>
    <row r="454" spans="1:19" ht="24.95" customHeight="1" x14ac:dyDescent="0.25">
      <c r="A454" s="6">
        <v>162</v>
      </c>
      <c r="B454" s="98" t="s">
        <v>487</v>
      </c>
      <c r="C454" s="80">
        <v>1993</v>
      </c>
      <c r="D454" s="1"/>
      <c r="E454" s="1" t="s">
        <v>90</v>
      </c>
      <c r="F454" s="1">
        <v>10</v>
      </c>
      <c r="G454" s="1">
        <v>2</v>
      </c>
      <c r="H454" s="21">
        <v>6494.3</v>
      </c>
      <c r="I454" s="21">
        <v>4951.6000000000004</v>
      </c>
      <c r="J454" s="22">
        <v>180</v>
      </c>
      <c r="K454" s="21">
        <f>'прил 2'!C449</f>
        <v>6562254.4400000004</v>
      </c>
      <c r="L454" s="21">
        <v>0</v>
      </c>
      <c r="M454" s="21">
        <v>6542375.9500000002</v>
      </c>
      <c r="N454" s="21">
        <v>0</v>
      </c>
      <c r="O454" s="21">
        <f t="shared" si="119"/>
        <v>19878.490000000224</v>
      </c>
      <c r="P454" s="21">
        <f t="shared" si="118"/>
        <v>1325.2795944745133</v>
      </c>
      <c r="Q454" s="21">
        <v>1801.8695371193148</v>
      </c>
      <c r="R454" s="73" t="s">
        <v>96</v>
      </c>
      <c r="S454" s="99">
        <v>37396</v>
      </c>
    </row>
    <row r="455" spans="1:19" ht="24.95" customHeight="1" x14ac:dyDescent="0.25">
      <c r="A455" s="6">
        <v>163</v>
      </c>
      <c r="B455" s="98" t="s">
        <v>488</v>
      </c>
      <c r="C455" s="80">
        <v>1993</v>
      </c>
      <c r="D455" s="1">
        <v>2003</v>
      </c>
      <c r="E455" s="1" t="s">
        <v>90</v>
      </c>
      <c r="F455" s="1">
        <v>10</v>
      </c>
      <c r="G455" s="1">
        <v>3</v>
      </c>
      <c r="H455" s="21">
        <v>9541.7000000000007</v>
      </c>
      <c r="I455" s="21">
        <v>6751.42</v>
      </c>
      <c r="J455" s="22">
        <v>344</v>
      </c>
      <c r="K455" s="21">
        <f>'прил 2'!C450</f>
        <v>9843381.6600000001</v>
      </c>
      <c r="L455" s="21">
        <v>0</v>
      </c>
      <c r="M455" s="21">
        <v>9813563.9199999999</v>
      </c>
      <c r="N455" s="21">
        <v>0</v>
      </c>
      <c r="O455" s="21">
        <f t="shared" si="119"/>
        <v>29817.740000000224</v>
      </c>
      <c r="P455" s="21">
        <f t="shared" si="118"/>
        <v>1457.9720503242281</v>
      </c>
      <c r="Q455" s="21">
        <v>1457.9720503242281</v>
      </c>
      <c r="R455" s="73" t="s">
        <v>96</v>
      </c>
      <c r="S455" s="99">
        <v>37397</v>
      </c>
    </row>
    <row r="456" spans="1:19" ht="24.95" customHeight="1" x14ac:dyDescent="0.25">
      <c r="A456" s="6">
        <v>164</v>
      </c>
      <c r="B456" s="98" t="s">
        <v>489</v>
      </c>
      <c r="C456" s="80">
        <v>1993</v>
      </c>
      <c r="D456" s="1"/>
      <c r="E456" s="1" t="s">
        <v>90</v>
      </c>
      <c r="F456" s="1">
        <v>10</v>
      </c>
      <c r="G456" s="1">
        <v>3</v>
      </c>
      <c r="H456" s="21">
        <v>9973.7999999999993</v>
      </c>
      <c r="I456" s="21">
        <v>6819.04</v>
      </c>
      <c r="J456" s="22">
        <v>276</v>
      </c>
      <c r="K456" s="21">
        <f>'прил 2'!C451</f>
        <v>9843381.6600000001</v>
      </c>
      <c r="L456" s="21">
        <v>0</v>
      </c>
      <c r="M456" s="21">
        <v>9813563.9199999999</v>
      </c>
      <c r="N456" s="21">
        <v>0</v>
      </c>
      <c r="O456" s="21">
        <f t="shared" si="119"/>
        <v>29817.740000000224</v>
      </c>
      <c r="P456" s="21">
        <f t="shared" si="118"/>
        <v>1443.5142864684765</v>
      </c>
      <c r="Q456" s="21">
        <v>1443.5142864684765</v>
      </c>
      <c r="R456" s="73" t="s">
        <v>96</v>
      </c>
      <c r="S456" s="99">
        <v>37400</v>
      </c>
    </row>
    <row r="457" spans="1:19" ht="24.95" customHeight="1" x14ac:dyDescent="0.25">
      <c r="A457" s="6">
        <v>165</v>
      </c>
      <c r="B457" s="98" t="s">
        <v>490</v>
      </c>
      <c r="C457" s="80">
        <v>1993</v>
      </c>
      <c r="D457" s="1"/>
      <c r="E457" s="1" t="s">
        <v>90</v>
      </c>
      <c r="F457" s="1">
        <v>10</v>
      </c>
      <c r="G457" s="1">
        <v>2</v>
      </c>
      <c r="H457" s="21">
        <v>6720.7</v>
      </c>
      <c r="I457" s="21">
        <v>4642.6000000000004</v>
      </c>
      <c r="J457" s="22">
        <v>182</v>
      </c>
      <c r="K457" s="21">
        <f>'прил 2'!C452</f>
        <v>6562254.4400000004</v>
      </c>
      <c r="L457" s="21">
        <v>0</v>
      </c>
      <c r="M457" s="21">
        <v>6542375.9500000002</v>
      </c>
      <c r="N457" s="21">
        <v>0</v>
      </c>
      <c r="O457" s="21">
        <f t="shared" si="119"/>
        <v>19878.490000000224</v>
      </c>
      <c r="P457" s="21">
        <f t="shared" si="118"/>
        <v>1413.486934045578</v>
      </c>
      <c r="Q457" s="21">
        <v>1896.7053375263858</v>
      </c>
      <c r="R457" s="73" t="s">
        <v>96</v>
      </c>
      <c r="S457" s="99">
        <v>37404</v>
      </c>
    </row>
    <row r="458" spans="1:19" ht="24.95" customHeight="1" x14ac:dyDescent="0.25">
      <c r="A458" s="6">
        <v>166</v>
      </c>
      <c r="B458" s="98" t="s">
        <v>491</v>
      </c>
      <c r="C458" s="80">
        <v>1994</v>
      </c>
      <c r="D458" s="1"/>
      <c r="E458" s="1" t="s">
        <v>90</v>
      </c>
      <c r="F458" s="1">
        <v>10</v>
      </c>
      <c r="G458" s="1">
        <v>2</v>
      </c>
      <c r="H458" s="21">
        <v>5348.96</v>
      </c>
      <c r="I458" s="21">
        <v>4561.3999999999996</v>
      </c>
      <c r="J458" s="22">
        <v>193</v>
      </c>
      <c r="K458" s="21">
        <f>'прил 2'!C453</f>
        <v>6562254.4400000004</v>
      </c>
      <c r="L458" s="21">
        <v>0</v>
      </c>
      <c r="M458" s="21">
        <v>6542375.9500000002</v>
      </c>
      <c r="N458" s="21">
        <v>0</v>
      </c>
      <c r="O458" s="21">
        <f t="shared" si="119"/>
        <v>19878.490000000224</v>
      </c>
      <c r="P458" s="21">
        <f t="shared" si="118"/>
        <v>1438.6491954224582</v>
      </c>
      <c r="Q458" s="21">
        <v>1923.7584513526549</v>
      </c>
      <c r="R458" s="73" t="s">
        <v>96</v>
      </c>
      <c r="S458" s="99">
        <v>37402</v>
      </c>
    </row>
    <row r="459" spans="1:19" ht="24.95" customHeight="1" x14ac:dyDescent="0.25">
      <c r="A459" s="6">
        <v>167</v>
      </c>
      <c r="B459" s="98" t="s">
        <v>492</v>
      </c>
      <c r="C459" s="80">
        <v>1995</v>
      </c>
      <c r="D459" s="1"/>
      <c r="E459" s="1" t="s">
        <v>90</v>
      </c>
      <c r="F459" s="1">
        <v>10</v>
      </c>
      <c r="G459" s="1">
        <v>3</v>
      </c>
      <c r="H459" s="21">
        <v>10169.75</v>
      </c>
      <c r="I459" s="21">
        <v>6870.9</v>
      </c>
      <c r="J459" s="22">
        <v>244</v>
      </c>
      <c r="K459" s="21">
        <f>'прил 2'!C454</f>
        <v>9843381.6600000001</v>
      </c>
      <c r="L459" s="21">
        <v>0</v>
      </c>
      <c r="M459" s="21">
        <v>9813563.9199999999</v>
      </c>
      <c r="N459" s="21">
        <v>0</v>
      </c>
      <c r="O459" s="21">
        <f t="shared" si="119"/>
        <v>29817.740000000224</v>
      </c>
      <c r="P459" s="21">
        <f t="shared" si="118"/>
        <v>1432.6189669475616</v>
      </c>
      <c r="Q459" s="21">
        <v>1432.6189669475616</v>
      </c>
      <c r="R459" s="73" t="s">
        <v>96</v>
      </c>
      <c r="S459" s="99">
        <v>37600</v>
      </c>
    </row>
    <row r="460" spans="1:19" ht="24.95" customHeight="1" x14ac:dyDescent="0.25">
      <c r="A460" s="6">
        <v>168</v>
      </c>
      <c r="B460" s="98" t="s">
        <v>493</v>
      </c>
      <c r="C460" s="80">
        <v>1995</v>
      </c>
      <c r="D460" s="1"/>
      <c r="E460" s="1" t="s">
        <v>90</v>
      </c>
      <c r="F460" s="1">
        <v>10</v>
      </c>
      <c r="G460" s="1">
        <v>3</v>
      </c>
      <c r="H460" s="21">
        <v>8310.7000000000007</v>
      </c>
      <c r="I460" s="21">
        <v>6936.21</v>
      </c>
      <c r="J460" s="22">
        <v>237</v>
      </c>
      <c r="K460" s="21">
        <f>'прил 2'!C455</f>
        <v>9843381.6600000001</v>
      </c>
      <c r="L460" s="21">
        <v>0</v>
      </c>
      <c r="M460" s="21">
        <v>9813563.9199999999</v>
      </c>
      <c r="N460" s="21">
        <v>0</v>
      </c>
      <c r="O460" s="21">
        <f t="shared" si="119"/>
        <v>29817.740000000224</v>
      </c>
      <c r="P460" s="21">
        <f t="shared" si="118"/>
        <v>1419.1297062805193</v>
      </c>
      <c r="Q460" s="21">
        <v>1419.1297062805193</v>
      </c>
      <c r="R460" s="73" t="s">
        <v>96</v>
      </c>
      <c r="S460" s="99">
        <v>40763</v>
      </c>
    </row>
    <row r="461" spans="1:19" ht="24.95" customHeight="1" x14ac:dyDescent="0.25">
      <c r="A461" s="6">
        <v>169</v>
      </c>
      <c r="B461" s="98" t="s">
        <v>494</v>
      </c>
      <c r="C461" s="80">
        <v>1996</v>
      </c>
      <c r="D461" s="1"/>
      <c r="E461" s="1" t="s">
        <v>90</v>
      </c>
      <c r="F461" s="1">
        <v>10</v>
      </c>
      <c r="G461" s="1">
        <v>6</v>
      </c>
      <c r="H461" s="21">
        <v>16419.599999999999</v>
      </c>
      <c r="I461" s="21">
        <v>13752.42</v>
      </c>
      <c r="J461" s="22">
        <v>487</v>
      </c>
      <c r="K461" s="21">
        <f>'прил 2'!C456</f>
        <v>19686763.32</v>
      </c>
      <c r="L461" s="21">
        <v>0</v>
      </c>
      <c r="M461" s="21">
        <v>19627127.84</v>
      </c>
      <c r="N461" s="21">
        <v>0</v>
      </c>
      <c r="O461" s="21">
        <f t="shared" si="119"/>
        <v>59635.480000000447</v>
      </c>
      <c r="P461" s="21">
        <f t="shared" si="118"/>
        <v>1431.5126588629491</v>
      </c>
      <c r="Q461" s="21">
        <v>1431.5126588629491</v>
      </c>
      <c r="R461" s="73" t="s">
        <v>96</v>
      </c>
      <c r="S461" s="99">
        <v>37196</v>
      </c>
    </row>
    <row r="462" spans="1:19" ht="24.95" customHeight="1" x14ac:dyDescent="0.25">
      <c r="A462" s="6">
        <v>170</v>
      </c>
      <c r="B462" s="98" t="s">
        <v>495</v>
      </c>
      <c r="C462" s="80">
        <v>1963</v>
      </c>
      <c r="D462" s="1">
        <v>2019</v>
      </c>
      <c r="E462" s="80" t="s">
        <v>89</v>
      </c>
      <c r="F462" s="1">
        <v>5</v>
      </c>
      <c r="G462" s="1">
        <v>6</v>
      </c>
      <c r="H462" s="21">
        <v>6275.1</v>
      </c>
      <c r="I462" s="21">
        <v>5359.4</v>
      </c>
      <c r="J462" s="22">
        <v>211</v>
      </c>
      <c r="K462" s="21">
        <f>'прил 2'!C457</f>
        <v>7663882.6500000004</v>
      </c>
      <c r="L462" s="21">
        <v>0</v>
      </c>
      <c r="M462" s="21">
        <v>0</v>
      </c>
      <c r="N462" s="21">
        <v>0</v>
      </c>
      <c r="O462" s="21">
        <f t="shared" si="119"/>
        <v>7663882.6500000004</v>
      </c>
      <c r="P462" s="21">
        <f t="shared" si="118"/>
        <v>1429.9889259991792</v>
      </c>
      <c r="Q462" s="21">
        <v>6821.68</v>
      </c>
      <c r="R462" s="73" t="s">
        <v>96</v>
      </c>
      <c r="S462" s="99">
        <v>38745</v>
      </c>
    </row>
    <row r="463" spans="1:19" ht="24.95" customHeight="1" x14ac:dyDescent="0.25">
      <c r="A463" s="6">
        <v>171</v>
      </c>
      <c r="B463" s="98" t="s">
        <v>496</v>
      </c>
      <c r="C463" s="80">
        <v>1990</v>
      </c>
      <c r="D463" s="1"/>
      <c r="E463" s="80" t="s">
        <v>89</v>
      </c>
      <c r="F463" s="1">
        <v>9</v>
      </c>
      <c r="G463" s="1">
        <v>1</v>
      </c>
      <c r="H463" s="21">
        <v>4883.2299999999996</v>
      </c>
      <c r="I463" s="21">
        <v>4434.8</v>
      </c>
      <c r="J463" s="22">
        <v>160</v>
      </c>
      <c r="K463" s="21">
        <f>'прил 2'!C458</f>
        <v>2893360.82</v>
      </c>
      <c r="L463" s="21">
        <v>0</v>
      </c>
      <c r="M463" s="21">
        <v>2884596.2</v>
      </c>
      <c r="N463" s="21">
        <v>0</v>
      </c>
      <c r="O463" s="21">
        <f t="shared" si="119"/>
        <v>8764.6199999996461</v>
      </c>
      <c r="P463" s="21">
        <f t="shared" ref="P463:P525" si="120">K463/I463</f>
        <v>652.42194011003869</v>
      </c>
      <c r="Q463" s="21">
        <v>1779.1991972580499</v>
      </c>
      <c r="R463" s="73" t="s">
        <v>96</v>
      </c>
      <c r="S463" s="99">
        <v>38119</v>
      </c>
    </row>
    <row r="464" spans="1:19" ht="24.95" customHeight="1" x14ac:dyDescent="0.25">
      <c r="A464" s="6">
        <v>172</v>
      </c>
      <c r="B464" s="98" t="s">
        <v>497</v>
      </c>
      <c r="C464" s="80">
        <v>1971</v>
      </c>
      <c r="D464" s="1"/>
      <c r="E464" s="80" t="s">
        <v>89</v>
      </c>
      <c r="F464" s="1">
        <v>9</v>
      </c>
      <c r="G464" s="1">
        <v>1</v>
      </c>
      <c r="H464" s="21">
        <v>2446.5100000000002</v>
      </c>
      <c r="I464" s="21">
        <v>2238.5300000000002</v>
      </c>
      <c r="J464" s="22">
        <v>93</v>
      </c>
      <c r="K464" s="21">
        <f>'прил 2'!C459</f>
        <v>2893360.82</v>
      </c>
      <c r="L464" s="21">
        <v>0</v>
      </c>
      <c r="M464" s="21">
        <v>2884596.2</v>
      </c>
      <c r="N464" s="21">
        <v>0</v>
      </c>
      <c r="O464" s="21">
        <f t="shared" si="119"/>
        <v>8764.6199999996461</v>
      </c>
      <c r="P464" s="21">
        <f t="shared" si="120"/>
        <v>1292.5271584477312</v>
      </c>
      <c r="Q464" s="21">
        <v>3154.9270324722024</v>
      </c>
      <c r="R464" s="73" t="s">
        <v>96</v>
      </c>
      <c r="S464" s="99">
        <v>38926</v>
      </c>
    </row>
    <row r="465" spans="1:19" ht="24.95" customHeight="1" x14ac:dyDescent="0.25">
      <c r="A465" s="6">
        <v>173</v>
      </c>
      <c r="B465" s="98" t="s">
        <v>263</v>
      </c>
      <c r="C465" s="80">
        <v>1981</v>
      </c>
      <c r="D465" s="1">
        <v>2016</v>
      </c>
      <c r="E465" s="80" t="s">
        <v>89</v>
      </c>
      <c r="F465" s="1">
        <v>5</v>
      </c>
      <c r="G465" s="1">
        <v>4</v>
      </c>
      <c r="H465" s="21">
        <v>4467.7</v>
      </c>
      <c r="I465" s="21">
        <v>3810.6</v>
      </c>
      <c r="J465" s="22">
        <v>147</v>
      </c>
      <c r="K465" s="21">
        <f>'прил 2'!C460</f>
        <v>46273403.730000004</v>
      </c>
      <c r="L465" s="21">
        <v>0</v>
      </c>
      <c r="M465" s="21">
        <v>0</v>
      </c>
      <c r="N465" s="21">
        <v>0</v>
      </c>
      <c r="O465" s="21">
        <f t="shared" si="119"/>
        <v>46273403.730000004</v>
      </c>
      <c r="P465" s="21">
        <f t="shared" si="120"/>
        <v>12143.337986143915</v>
      </c>
      <c r="Q465" s="21">
        <v>13092.41</v>
      </c>
      <c r="R465" s="73" t="s">
        <v>96</v>
      </c>
      <c r="S465" s="99">
        <v>41888</v>
      </c>
    </row>
    <row r="466" spans="1:19" ht="24.95" customHeight="1" x14ac:dyDescent="0.25">
      <c r="A466" s="6">
        <v>174</v>
      </c>
      <c r="B466" s="98" t="s">
        <v>498</v>
      </c>
      <c r="C466" s="80">
        <v>2004</v>
      </c>
      <c r="D466" s="1"/>
      <c r="E466" s="80" t="s">
        <v>89</v>
      </c>
      <c r="F466" s="1">
        <v>10</v>
      </c>
      <c r="G466" s="1">
        <v>2</v>
      </c>
      <c r="H466" s="21">
        <v>5509.7</v>
      </c>
      <c r="I466" s="21">
        <v>4999.8999999999996</v>
      </c>
      <c r="J466" s="22">
        <v>77</v>
      </c>
      <c r="K466" s="21">
        <f>'прил 2'!C461</f>
        <v>15047204.739999998</v>
      </c>
      <c r="L466" s="21">
        <v>0</v>
      </c>
      <c r="M466" s="21">
        <v>0</v>
      </c>
      <c r="N466" s="21">
        <v>0</v>
      </c>
      <c r="O466" s="21">
        <f t="shared" si="119"/>
        <v>15047204.739999998</v>
      </c>
      <c r="P466" s="21">
        <f t="shared" si="120"/>
        <v>3009.5011380227602</v>
      </c>
      <c r="Q466" s="21">
        <v>6986.16</v>
      </c>
      <c r="R466" s="73" t="s">
        <v>96</v>
      </c>
      <c r="S466" s="99">
        <v>38674</v>
      </c>
    </row>
    <row r="467" spans="1:19" ht="24.95" customHeight="1" x14ac:dyDescent="0.25">
      <c r="A467" s="6">
        <v>175</v>
      </c>
      <c r="B467" s="98" t="s">
        <v>499</v>
      </c>
      <c r="C467" s="80">
        <v>2011</v>
      </c>
      <c r="D467" s="1"/>
      <c r="E467" s="80" t="s">
        <v>89</v>
      </c>
      <c r="F467" s="1">
        <v>10</v>
      </c>
      <c r="G467" s="1">
        <v>1</v>
      </c>
      <c r="H467" s="21">
        <v>2348.9</v>
      </c>
      <c r="I467" s="21">
        <v>1683.6</v>
      </c>
      <c r="J467" s="22">
        <v>36</v>
      </c>
      <c r="K467" s="21">
        <f>'прил 2'!C462</f>
        <v>5200145.74</v>
      </c>
      <c r="L467" s="21">
        <v>0</v>
      </c>
      <c r="M467" s="21">
        <v>0</v>
      </c>
      <c r="N467" s="21">
        <v>0</v>
      </c>
      <c r="O467" s="21">
        <f t="shared" ref="O467:O528" si="121">K467-L467-M467-N467</f>
        <v>5200145.74</v>
      </c>
      <c r="P467" s="21">
        <f t="shared" si="120"/>
        <v>3088.7061891185558</v>
      </c>
      <c r="Q467" s="21">
        <v>6986.16</v>
      </c>
      <c r="R467" s="73" t="s">
        <v>96</v>
      </c>
      <c r="S467" s="99">
        <v>38675</v>
      </c>
    </row>
    <row r="468" spans="1:19" ht="24.95" customHeight="1" x14ac:dyDescent="0.25">
      <c r="A468" s="6">
        <v>176</v>
      </c>
      <c r="B468" s="98" t="s">
        <v>500</v>
      </c>
      <c r="C468" s="80">
        <v>1984</v>
      </c>
      <c r="D468" s="1">
        <v>2006</v>
      </c>
      <c r="E468" s="80" t="s">
        <v>89</v>
      </c>
      <c r="F468" s="1">
        <v>5</v>
      </c>
      <c r="G468" s="1">
        <v>13</v>
      </c>
      <c r="H468" s="21">
        <v>10156.629999999999</v>
      </c>
      <c r="I468" s="21">
        <v>9214.33</v>
      </c>
      <c r="J468" s="22">
        <v>487</v>
      </c>
      <c r="K468" s="21">
        <f>'прил 2'!C463</f>
        <v>7626292.2000000002</v>
      </c>
      <c r="L468" s="21">
        <v>0</v>
      </c>
      <c r="M468" s="21">
        <v>0</v>
      </c>
      <c r="N468" s="21">
        <v>0</v>
      </c>
      <c r="O468" s="21">
        <f t="shared" si="121"/>
        <v>7626292.2000000002</v>
      </c>
      <c r="P468" s="21">
        <f t="shared" si="120"/>
        <v>827.65564072482755</v>
      </c>
      <c r="Q468" s="21">
        <v>5456</v>
      </c>
      <c r="R468" s="73" t="s">
        <v>96</v>
      </c>
      <c r="S468" s="99">
        <v>37391</v>
      </c>
    </row>
    <row r="469" spans="1:19" ht="24.95" customHeight="1" x14ac:dyDescent="0.25">
      <c r="A469" s="6">
        <v>177</v>
      </c>
      <c r="B469" s="98" t="s">
        <v>501</v>
      </c>
      <c r="C469" s="80">
        <v>1988</v>
      </c>
      <c r="D469" s="1"/>
      <c r="E469" s="80" t="s">
        <v>89</v>
      </c>
      <c r="F469" s="1">
        <v>5</v>
      </c>
      <c r="G469" s="1">
        <v>4</v>
      </c>
      <c r="H469" s="21">
        <v>2603</v>
      </c>
      <c r="I469" s="21">
        <v>2599.1</v>
      </c>
      <c r="J469" s="22">
        <v>165</v>
      </c>
      <c r="K469" s="21">
        <f>'прил 2'!C464</f>
        <v>6385450.1900000004</v>
      </c>
      <c r="L469" s="21">
        <v>0</v>
      </c>
      <c r="M469" s="21">
        <v>0</v>
      </c>
      <c r="N469" s="21">
        <v>0</v>
      </c>
      <c r="O469" s="21">
        <f t="shared" si="121"/>
        <v>6385450.1900000004</v>
      </c>
      <c r="P469" s="21">
        <f t="shared" si="120"/>
        <v>2456.7928090492865</v>
      </c>
      <c r="Q469" s="21">
        <v>5456</v>
      </c>
      <c r="R469" s="73" t="s">
        <v>96</v>
      </c>
      <c r="S469" s="99">
        <v>36784</v>
      </c>
    </row>
    <row r="470" spans="1:19" ht="24.95" customHeight="1" x14ac:dyDescent="0.25">
      <c r="A470" s="6">
        <v>178</v>
      </c>
      <c r="B470" s="98" t="s">
        <v>502</v>
      </c>
      <c r="C470" s="80">
        <v>1989</v>
      </c>
      <c r="D470" s="1"/>
      <c r="E470" s="80" t="s">
        <v>89</v>
      </c>
      <c r="F470" s="1">
        <v>9</v>
      </c>
      <c r="G470" s="1">
        <v>1</v>
      </c>
      <c r="H470" s="21">
        <v>4053</v>
      </c>
      <c r="I470" s="21">
        <v>4044.3</v>
      </c>
      <c r="J470" s="22">
        <v>271</v>
      </c>
      <c r="K470" s="21">
        <f>'прил 2'!C465</f>
        <v>2185096.7200000002</v>
      </c>
      <c r="L470" s="21">
        <v>0</v>
      </c>
      <c r="M470" s="21">
        <v>0</v>
      </c>
      <c r="N470" s="21">
        <v>0</v>
      </c>
      <c r="O470" s="21">
        <f t="shared" si="121"/>
        <v>2185096.7200000002</v>
      </c>
      <c r="P470" s="21">
        <f t="shared" si="120"/>
        <v>540.29046312093567</v>
      </c>
      <c r="Q470" s="21">
        <v>2068</v>
      </c>
      <c r="R470" s="73" t="s">
        <v>96</v>
      </c>
      <c r="S470" s="100">
        <v>37567</v>
      </c>
    </row>
    <row r="471" spans="1:19" ht="24.95" customHeight="1" x14ac:dyDescent="0.25">
      <c r="A471" s="6">
        <v>179</v>
      </c>
      <c r="B471" s="98" t="s">
        <v>503</v>
      </c>
      <c r="C471" s="80">
        <v>1979</v>
      </c>
      <c r="D471" s="1"/>
      <c r="E471" s="1" t="s">
        <v>90</v>
      </c>
      <c r="F471" s="1">
        <v>5</v>
      </c>
      <c r="G471" s="1">
        <v>7</v>
      </c>
      <c r="H471" s="21">
        <v>7334.2</v>
      </c>
      <c r="I471" s="21">
        <v>7306.16</v>
      </c>
      <c r="J471" s="22">
        <v>381</v>
      </c>
      <c r="K471" s="21">
        <f>'прил 2'!C466</f>
        <v>7499349.1399999997</v>
      </c>
      <c r="L471" s="21">
        <v>0</v>
      </c>
      <c r="M471" s="21">
        <v>0</v>
      </c>
      <c r="N471" s="21">
        <v>0</v>
      </c>
      <c r="O471" s="21">
        <f t="shared" si="121"/>
        <v>7499349.1399999997</v>
      </c>
      <c r="P471" s="21">
        <f t="shared" si="120"/>
        <v>1026.4419530916377</v>
      </c>
      <c r="Q471" s="21">
        <v>5456</v>
      </c>
      <c r="R471" s="73" t="s">
        <v>96</v>
      </c>
      <c r="S471" s="99">
        <v>36690</v>
      </c>
    </row>
    <row r="472" spans="1:19" ht="24.95" customHeight="1" x14ac:dyDescent="0.25">
      <c r="A472" s="6">
        <v>180</v>
      </c>
      <c r="B472" s="98" t="s">
        <v>504</v>
      </c>
      <c r="C472" s="80">
        <v>1977</v>
      </c>
      <c r="D472" s="1"/>
      <c r="E472" s="1" t="s">
        <v>90</v>
      </c>
      <c r="F472" s="1">
        <v>5</v>
      </c>
      <c r="G472" s="1">
        <v>6</v>
      </c>
      <c r="H472" s="21">
        <v>4383.5</v>
      </c>
      <c r="I472" s="21">
        <v>4382.6000000000004</v>
      </c>
      <c r="J472" s="22">
        <v>262</v>
      </c>
      <c r="K472" s="21">
        <f>'прил 2'!C467</f>
        <v>6112090.3399999999</v>
      </c>
      <c r="L472" s="21">
        <v>0</v>
      </c>
      <c r="M472" s="21">
        <v>0</v>
      </c>
      <c r="N472" s="21">
        <v>0</v>
      </c>
      <c r="O472" s="21">
        <f t="shared" si="121"/>
        <v>6112090.3399999999</v>
      </c>
      <c r="P472" s="21">
        <f t="shared" si="120"/>
        <v>1394.6265550130058</v>
      </c>
      <c r="Q472" s="21">
        <v>5456</v>
      </c>
      <c r="R472" s="73" t="s">
        <v>96</v>
      </c>
      <c r="S472" s="99">
        <v>40367</v>
      </c>
    </row>
    <row r="473" spans="1:19" ht="24.95" customHeight="1" x14ac:dyDescent="0.25">
      <c r="A473" s="6">
        <v>181</v>
      </c>
      <c r="B473" s="98" t="s">
        <v>505</v>
      </c>
      <c r="C473" s="80">
        <v>1977</v>
      </c>
      <c r="D473" s="1">
        <v>2006</v>
      </c>
      <c r="E473" s="1" t="s">
        <v>90</v>
      </c>
      <c r="F473" s="1">
        <v>5</v>
      </c>
      <c r="G473" s="1">
        <v>6</v>
      </c>
      <c r="H473" s="21">
        <v>4332.6000000000004</v>
      </c>
      <c r="I473" s="21">
        <v>4305.42</v>
      </c>
      <c r="J473" s="22">
        <v>289</v>
      </c>
      <c r="K473" s="21">
        <f>'прил 2'!C468</f>
        <v>6864273.0800000001</v>
      </c>
      <c r="L473" s="21">
        <v>0</v>
      </c>
      <c r="M473" s="21">
        <v>0</v>
      </c>
      <c r="N473" s="21">
        <v>0</v>
      </c>
      <c r="O473" s="21">
        <f t="shared" si="121"/>
        <v>6864273.0800000001</v>
      </c>
      <c r="P473" s="21">
        <f t="shared" si="120"/>
        <v>1594.3329756446526</v>
      </c>
      <c r="Q473" s="21">
        <v>5456</v>
      </c>
      <c r="R473" s="73" t="s">
        <v>96</v>
      </c>
      <c r="S473" s="99">
        <v>36684</v>
      </c>
    </row>
    <row r="474" spans="1:19" ht="24.95" customHeight="1" x14ac:dyDescent="0.25">
      <c r="A474" s="6">
        <v>182</v>
      </c>
      <c r="B474" s="98" t="s">
        <v>506</v>
      </c>
      <c r="C474" s="80">
        <v>1976</v>
      </c>
      <c r="D474" s="1"/>
      <c r="E474" s="1" t="s">
        <v>90</v>
      </c>
      <c r="F474" s="1">
        <v>5</v>
      </c>
      <c r="G474" s="1">
        <v>8</v>
      </c>
      <c r="H474" s="21">
        <v>7913</v>
      </c>
      <c r="I474" s="21">
        <v>5859.72</v>
      </c>
      <c r="J474" s="22">
        <v>327</v>
      </c>
      <c r="K474" s="21">
        <f>'прил 2'!C469</f>
        <v>6587818.1900000004</v>
      </c>
      <c r="L474" s="21">
        <v>0</v>
      </c>
      <c r="M474" s="21">
        <v>0</v>
      </c>
      <c r="N474" s="21">
        <v>0</v>
      </c>
      <c r="O474" s="21">
        <f t="shared" si="121"/>
        <v>6587818.1900000004</v>
      </c>
      <c r="P474" s="21">
        <f t="shared" si="120"/>
        <v>1124.254774972183</v>
      </c>
      <c r="Q474" s="21">
        <v>6013.41</v>
      </c>
      <c r="R474" s="73" t="s">
        <v>96</v>
      </c>
      <c r="S474" s="101">
        <v>39004</v>
      </c>
    </row>
    <row r="475" spans="1:19" ht="24.95" customHeight="1" x14ac:dyDescent="0.25">
      <c r="A475" s="6">
        <v>183</v>
      </c>
      <c r="B475" s="98" t="s">
        <v>507</v>
      </c>
      <c r="C475" s="80">
        <v>1965</v>
      </c>
      <c r="D475" s="1">
        <v>2006</v>
      </c>
      <c r="E475" s="80" t="s">
        <v>89</v>
      </c>
      <c r="F475" s="1">
        <v>5</v>
      </c>
      <c r="G475" s="1">
        <v>6</v>
      </c>
      <c r="H475" s="21">
        <v>7055.7</v>
      </c>
      <c r="I475" s="21">
        <v>4652.8</v>
      </c>
      <c r="J475" s="22">
        <v>221</v>
      </c>
      <c r="K475" s="21">
        <f>'прил 2'!C470</f>
        <v>6194315.2700000005</v>
      </c>
      <c r="L475" s="21">
        <v>0</v>
      </c>
      <c r="M475" s="21">
        <v>0</v>
      </c>
      <c r="N475" s="21">
        <v>0</v>
      </c>
      <c r="O475" s="21">
        <f t="shared" si="121"/>
        <v>6194315.2700000005</v>
      </c>
      <c r="P475" s="21">
        <f t="shared" si="120"/>
        <v>1331.3091622248969</v>
      </c>
      <c r="Q475" s="21">
        <v>7346.68</v>
      </c>
      <c r="R475" s="73" t="s">
        <v>96</v>
      </c>
      <c r="S475" s="100">
        <v>36989</v>
      </c>
    </row>
    <row r="476" spans="1:19" ht="24.95" customHeight="1" x14ac:dyDescent="0.25">
      <c r="A476" s="6">
        <v>184</v>
      </c>
      <c r="B476" s="98" t="s">
        <v>508</v>
      </c>
      <c r="C476" s="80">
        <v>1966</v>
      </c>
      <c r="D476" s="1"/>
      <c r="E476" s="1" t="s">
        <v>90</v>
      </c>
      <c r="F476" s="1">
        <v>5</v>
      </c>
      <c r="G476" s="1">
        <v>4</v>
      </c>
      <c r="H476" s="21">
        <v>3584.5</v>
      </c>
      <c r="I476" s="21">
        <v>3573.5</v>
      </c>
      <c r="J476" s="22">
        <v>184</v>
      </c>
      <c r="K476" s="21">
        <f>'прил 2'!C471</f>
        <v>7082337.8499999996</v>
      </c>
      <c r="L476" s="21">
        <v>0</v>
      </c>
      <c r="M476" s="21">
        <v>0</v>
      </c>
      <c r="N476" s="21">
        <v>0</v>
      </c>
      <c r="O476" s="21">
        <f t="shared" si="121"/>
        <v>7082337.8499999996</v>
      </c>
      <c r="P476" s="21">
        <f t="shared" si="120"/>
        <v>1981.9050930460332</v>
      </c>
      <c r="Q476" s="21">
        <v>6013.41</v>
      </c>
      <c r="R476" s="73" t="s">
        <v>96</v>
      </c>
      <c r="S476" s="101">
        <v>37576</v>
      </c>
    </row>
    <row r="477" spans="1:19" ht="24.95" customHeight="1" x14ac:dyDescent="0.25">
      <c r="A477" s="6">
        <v>185</v>
      </c>
      <c r="B477" s="98" t="s">
        <v>509</v>
      </c>
      <c r="C477" s="80">
        <v>1971</v>
      </c>
      <c r="D477" s="1">
        <v>2006</v>
      </c>
      <c r="E477" s="80" t="s">
        <v>89</v>
      </c>
      <c r="F477" s="1">
        <v>5</v>
      </c>
      <c r="G477" s="1">
        <v>4</v>
      </c>
      <c r="H477" s="21">
        <v>7620.4</v>
      </c>
      <c r="I477" s="21">
        <v>6772.2</v>
      </c>
      <c r="J477" s="22">
        <v>123</v>
      </c>
      <c r="K477" s="21">
        <f>'прил 2'!C472</f>
        <v>31812858.129999999</v>
      </c>
      <c r="L477" s="21">
        <v>0</v>
      </c>
      <c r="M477" s="21">
        <v>0</v>
      </c>
      <c r="N477" s="21">
        <v>0</v>
      </c>
      <c r="O477" s="21">
        <f t="shared" si="121"/>
        <v>31812858.129999999</v>
      </c>
      <c r="P477" s="21">
        <f t="shared" si="120"/>
        <v>4697.5662458285342</v>
      </c>
      <c r="Q477" s="21">
        <v>26288.41</v>
      </c>
      <c r="R477" s="73" t="s">
        <v>96</v>
      </c>
      <c r="S477" s="100">
        <v>39048</v>
      </c>
    </row>
    <row r="478" spans="1:19" ht="24.95" customHeight="1" x14ac:dyDescent="0.25">
      <c r="A478" s="6">
        <v>186</v>
      </c>
      <c r="B478" s="98" t="s">
        <v>510</v>
      </c>
      <c r="C478" s="80">
        <v>1971</v>
      </c>
      <c r="D478" s="1">
        <v>2006</v>
      </c>
      <c r="E478" s="80" t="s">
        <v>89</v>
      </c>
      <c r="F478" s="1">
        <v>5</v>
      </c>
      <c r="G478" s="1">
        <v>4</v>
      </c>
      <c r="H478" s="21">
        <v>3625.2</v>
      </c>
      <c r="I478" s="21">
        <v>2641.51</v>
      </c>
      <c r="J478" s="22">
        <v>125</v>
      </c>
      <c r="K478" s="21">
        <f>'прил 2'!C473</f>
        <v>23641021.370000001</v>
      </c>
      <c r="L478" s="21">
        <v>0</v>
      </c>
      <c r="M478" s="21">
        <v>0</v>
      </c>
      <c r="N478" s="21">
        <v>0</v>
      </c>
      <c r="O478" s="21">
        <f t="shared" si="121"/>
        <v>23641021.370000001</v>
      </c>
      <c r="P478" s="21">
        <f t="shared" si="120"/>
        <v>8949.8133151114325</v>
      </c>
      <c r="Q478" s="21">
        <v>26604.41</v>
      </c>
      <c r="R478" s="73" t="s">
        <v>96</v>
      </c>
      <c r="S478" s="100">
        <v>39049</v>
      </c>
    </row>
    <row r="479" spans="1:19" ht="24.95" customHeight="1" x14ac:dyDescent="0.25">
      <c r="A479" s="6">
        <v>187</v>
      </c>
      <c r="B479" s="98" t="s">
        <v>511</v>
      </c>
      <c r="C479" s="80">
        <v>1968</v>
      </c>
      <c r="D479" s="1">
        <v>2006</v>
      </c>
      <c r="E479" s="80" t="s">
        <v>89</v>
      </c>
      <c r="F479" s="1">
        <v>5</v>
      </c>
      <c r="G479" s="1">
        <v>3</v>
      </c>
      <c r="H479" s="21">
        <v>3252.7</v>
      </c>
      <c r="I479" s="21">
        <v>2957.9</v>
      </c>
      <c r="J479" s="22">
        <v>364</v>
      </c>
      <c r="K479" s="21">
        <f>'прил 2'!C474</f>
        <v>31838666.150000002</v>
      </c>
      <c r="L479" s="21">
        <v>0</v>
      </c>
      <c r="M479" s="21">
        <v>0</v>
      </c>
      <c r="N479" s="21">
        <v>0</v>
      </c>
      <c r="O479" s="21">
        <f t="shared" si="121"/>
        <v>31838666.150000002</v>
      </c>
      <c r="P479" s="21">
        <f t="shared" si="120"/>
        <v>10763.942712735387</v>
      </c>
      <c r="Q479" s="21">
        <v>20882.41</v>
      </c>
      <c r="R479" s="73" t="s">
        <v>96</v>
      </c>
      <c r="S479" s="99">
        <v>38322</v>
      </c>
    </row>
    <row r="480" spans="1:19" ht="24.95" customHeight="1" x14ac:dyDescent="0.25">
      <c r="A480" s="6">
        <v>188</v>
      </c>
      <c r="B480" s="98" t="s">
        <v>512</v>
      </c>
      <c r="C480" s="80">
        <v>1995</v>
      </c>
      <c r="D480" s="1"/>
      <c r="E480" s="80" t="s">
        <v>89</v>
      </c>
      <c r="F480" s="1">
        <v>7</v>
      </c>
      <c r="G480" s="1">
        <v>3</v>
      </c>
      <c r="H480" s="21">
        <v>11334.4</v>
      </c>
      <c r="I480" s="21">
        <v>7291.5</v>
      </c>
      <c r="J480" s="22">
        <v>213</v>
      </c>
      <c r="K480" s="21">
        <f>'прил 2'!C475</f>
        <v>19453516.609999999</v>
      </c>
      <c r="L480" s="21">
        <v>0</v>
      </c>
      <c r="M480" s="21">
        <v>0</v>
      </c>
      <c r="N480" s="21">
        <v>0</v>
      </c>
      <c r="O480" s="21">
        <f t="shared" si="121"/>
        <v>19453516.609999999</v>
      </c>
      <c r="P480" s="21">
        <f t="shared" si="120"/>
        <v>2667.9718315847217</v>
      </c>
      <c r="Q480" s="21">
        <v>8677.16</v>
      </c>
      <c r="R480" s="73" t="s">
        <v>96</v>
      </c>
      <c r="S480" s="99">
        <v>38404</v>
      </c>
    </row>
    <row r="481" spans="1:19" ht="24.95" customHeight="1" x14ac:dyDescent="0.25">
      <c r="A481" s="6">
        <v>189</v>
      </c>
      <c r="B481" s="98" t="s">
        <v>513</v>
      </c>
      <c r="C481" s="80">
        <v>1966</v>
      </c>
      <c r="D481" s="1">
        <v>2008</v>
      </c>
      <c r="E481" s="80" t="s">
        <v>89</v>
      </c>
      <c r="F481" s="1">
        <v>5</v>
      </c>
      <c r="G481" s="1">
        <v>6</v>
      </c>
      <c r="H481" s="21">
        <v>4983.6000000000004</v>
      </c>
      <c r="I481" s="21">
        <v>4584</v>
      </c>
      <c r="J481" s="22">
        <v>211</v>
      </c>
      <c r="K481" s="21">
        <f>'прил 2'!C476</f>
        <v>19317912.84</v>
      </c>
      <c r="L481" s="21">
        <v>0</v>
      </c>
      <c r="M481" s="21">
        <v>0</v>
      </c>
      <c r="N481" s="21">
        <v>0</v>
      </c>
      <c r="O481" s="21">
        <f t="shared" si="121"/>
        <v>19317912.84</v>
      </c>
      <c r="P481" s="21">
        <f t="shared" si="120"/>
        <v>4214.2043717277484</v>
      </c>
      <c r="Q481" s="21">
        <v>13656.41</v>
      </c>
      <c r="R481" s="73" t="s">
        <v>96</v>
      </c>
      <c r="S481" s="100">
        <v>38829</v>
      </c>
    </row>
    <row r="482" spans="1:19" ht="24.95" customHeight="1" x14ac:dyDescent="0.25">
      <c r="A482" s="6">
        <v>190</v>
      </c>
      <c r="B482" s="98" t="s">
        <v>514</v>
      </c>
      <c r="C482" s="80">
        <v>1996</v>
      </c>
      <c r="D482" s="1"/>
      <c r="E482" s="80" t="s">
        <v>89</v>
      </c>
      <c r="F482" s="1">
        <v>6</v>
      </c>
      <c r="G482" s="1">
        <v>1</v>
      </c>
      <c r="H482" s="21">
        <v>3544.9</v>
      </c>
      <c r="I482" s="21">
        <v>2183.9</v>
      </c>
      <c r="J482" s="22">
        <v>45</v>
      </c>
      <c r="K482" s="21">
        <f>'прил 2'!C477</f>
        <v>9120069.8299999982</v>
      </c>
      <c r="L482" s="21">
        <v>0</v>
      </c>
      <c r="M482" s="21">
        <v>0</v>
      </c>
      <c r="N482" s="21">
        <v>0</v>
      </c>
      <c r="O482" s="21">
        <f t="shared" si="121"/>
        <v>9120069.8299999982</v>
      </c>
      <c r="P482" s="21">
        <f t="shared" si="120"/>
        <v>4176.0473602271159</v>
      </c>
      <c r="Q482" s="21">
        <v>8920.16</v>
      </c>
      <c r="R482" s="73" t="s">
        <v>96</v>
      </c>
      <c r="S482" s="100">
        <v>38801</v>
      </c>
    </row>
    <row r="483" spans="1:19" ht="24.95" customHeight="1" x14ac:dyDescent="0.25">
      <c r="A483" s="6">
        <v>191</v>
      </c>
      <c r="B483" s="98" t="s">
        <v>515</v>
      </c>
      <c r="C483" s="80">
        <v>1976</v>
      </c>
      <c r="D483" s="1">
        <v>2007</v>
      </c>
      <c r="E483" s="1" t="s">
        <v>90</v>
      </c>
      <c r="F483" s="1">
        <v>5</v>
      </c>
      <c r="G483" s="1">
        <v>4</v>
      </c>
      <c r="H483" s="21">
        <v>4135.8900000000003</v>
      </c>
      <c r="I483" s="21">
        <v>3997.4</v>
      </c>
      <c r="J483" s="22">
        <v>151</v>
      </c>
      <c r="K483" s="21">
        <f>'прил 2'!C478</f>
        <v>27755737.18</v>
      </c>
      <c r="L483" s="21">
        <v>0</v>
      </c>
      <c r="M483" s="21">
        <v>0</v>
      </c>
      <c r="N483" s="21">
        <v>0</v>
      </c>
      <c r="O483" s="21">
        <f t="shared" si="121"/>
        <v>27755737.18</v>
      </c>
      <c r="P483" s="21">
        <f t="shared" si="120"/>
        <v>6943.4475358983336</v>
      </c>
      <c r="Q483" s="21">
        <v>27193.41</v>
      </c>
      <c r="R483" s="73" t="s">
        <v>96</v>
      </c>
      <c r="S483" s="100">
        <v>41541</v>
      </c>
    </row>
    <row r="484" spans="1:19" ht="24.95" customHeight="1" x14ac:dyDescent="0.25">
      <c r="A484" s="6">
        <v>192</v>
      </c>
      <c r="B484" s="98" t="s">
        <v>516</v>
      </c>
      <c r="C484" s="80">
        <v>1966</v>
      </c>
      <c r="D484" s="1"/>
      <c r="E484" s="1" t="s">
        <v>90</v>
      </c>
      <c r="F484" s="1">
        <v>5</v>
      </c>
      <c r="G484" s="1">
        <v>4</v>
      </c>
      <c r="H484" s="21">
        <v>3261.3</v>
      </c>
      <c r="I484" s="21">
        <v>3246.01</v>
      </c>
      <c r="J484" s="22">
        <v>174</v>
      </c>
      <c r="K484" s="21">
        <f>'прил 2'!C479</f>
        <v>68301336.340000004</v>
      </c>
      <c r="L484" s="21">
        <v>0</v>
      </c>
      <c r="M484" s="21">
        <v>0</v>
      </c>
      <c r="N484" s="21">
        <v>0</v>
      </c>
      <c r="O484" s="21">
        <f t="shared" si="121"/>
        <v>68301336.340000004</v>
      </c>
      <c r="P484" s="21">
        <f t="shared" si="120"/>
        <v>21041.628442303012</v>
      </c>
      <c r="Q484" s="21">
        <v>27193.41</v>
      </c>
      <c r="R484" s="73" t="s">
        <v>96</v>
      </c>
      <c r="S484" s="100">
        <v>38324</v>
      </c>
    </row>
    <row r="485" spans="1:19" ht="24.95" customHeight="1" x14ac:dyDescent="0.25">
      <c r="A485" s="6">
        <v>193</v>
      </c>
      <c r="B485" s="98" t="s">
        <v>517</v>
      </c>
      <c r="C485" s="80">
        <v>1973</v>
      </c>
      <c r="D485" s="1">
        <v>2007</v>
      </c>
      <c r="E485" s="1" t="s">
        <v>90</v>
      </c>
      <c r="F485" s="1">
        <v>5</v>
      </c>
      <c r="G485" s="1">
        <v>6</v>
      </c>
      <c r="H485" s="21">
        <v>4876.3999999999996</v>
      </c>
      <c r="I485" s="21">
        <v>4282.91</v>
      </c>
      <c r="J485" s="22">
        <v>214</v>
      </c>
      <c r="K485" s="21">
        <f>'прил 2'!C480</f>
        <v>31326356.750000004</v>
      </c>
      <c r="L485" s="21">
        <v>0</v>
      </c>
      <c r="M485" s="21">
        <v>0</v>
      </c>
      <c r="N485" s="21">
        <v>0</v>
      </c>
      <c r="O485" s="21">
        <f t="shared" si="121"/>
        <v>31326356.750000004</v>
      </c>
      <c r="P485" s="21">
        <f t="shared" si="120"/>
        <v>7314.2692118209361</v>
      </c>
      <c r="Q485" s="21">
        <v>15006</v>
      </c>
      <c r="R485" s="73" t="s">
        <v>96</v>
      </c>
      <c r="S485" s="100">
        <v>41244</v>
      </c>
    </row>
    <row r="486" spans="1:19" ht="24.95" customHeight="1" x14ac:dyDescent="0.25">
      <c r="A486" s="6">
        <v>194</v>
      </c>
      <c r="B486" s="98" t="s">
        <v>518</v>
      </c>
      <c r="C486" s="80">
        <v>1971</v>
      </c>
      <c r="D486" s="1"/>
      <c r="E486" s="1" t="s">
        <v>90</v>
      </c>
      <c r="F486" s="1">
        <v>5</v>
      </c>
      <c r="G486" s="1">
        <v>6</v>
      </c>
      <c r="H486" s="21">
        <v>5679.3</v>
      </c>
      <c r="I486" s="21">
        <v>4364.71</v>
      </c>
      <c r="J486" s="22">
        <v>217</v>
      </c>
      <c r="K486" s="21">
        <f>'прил 2'!C481</f>
        <v>49046975.729999997</v>
      </c>
      <c r="L486" s="21">
        <v>0</v>
      </c>
      <c r="M486" s="21">
        <v>0</v>
      </c>
      <c r="N486" s="21">
        <v>0</v>
      </c>
      <c r="O486" s="21">
        <f t="shared" si="121"/>
        <v>49046975.729999997</v>
      </c>
      <c r="P486" s="21">
        <f t="shared" si="120"/>
        <v>11237.16712679651</v>
      </c>
      <c r="Q486" s="21">
        <v>26047</v>
      </c>
      <c r="R486" s="73" t="s">
        <v>96</v>
      </c>
      <c r="S486" s="100">
        <v>41617</v>
      </c>
    </row>
    <row r="487" spans="1:19" ht="24.95" customHeight="1" x14ac:dyDescent="0.25">
      <c r="A487" s="6">
        <v>195</v>
      </c>
      <c r="B487" s="98" t="s">
        <v>519</v>
      </c>
      <c r="C487" s="80">
        <v>1986</v>
      </c>
      <c r="D487" s="1">
        <v>2019</v>
      </c>
      <c r="E487" s="80" t="s">
        <v>89</v>
      </c>
      <c r="F487" s="1">
        <v>9</v>
      </c>
      <c r="G487" s="1">
        <v>8</v>
      </c>
      <c r="H487" s="21">
        <v>20250.900000000001</v>
      </c>
      <c r="I487" s="21">
        <v>17635.75</v>
      </c>
      <c r="J487" s="22">
        <v>871</v>
      </c>
      <c r="K487" s="21">
        <f>'прил 2'!C482</f>
        <v>85161351.75999999</v>
      </c>
      <c r="L487" s="21">
        <v>0</v>
      </c>
      <c r="M487" s="21">
        <v>0</v>
      </c>
      <c r="N487" s="21">
        <v>0</v>
      </c>
      <c r="O487" s="21">
        <f t="shared" si="121"/>
        <v>85161351.75999999</v>
      </c>
      <c r="P487" s="21">
        <f t="shared" si="120"/>
        <v>4828.9044560055563</v>
      </c>
      <c r="Q487" s="21">
        <v>9915</v>
      </c>
      <c r="R487" s="73" t="s">
        <v>96</v>
      </c>
      <c r="S487" s="100">
        <v>38304</v>
      </c>
    </row>
    <row r="488" spans="1:19" ht="24.95" customHeight="1" x14ac:dyDescent="0.25">
      <c r="A488" s="6">
        <v>196</v>
      </c>
      <c r="B488" s="98" t="s">
        <v>520</v>
      </c>
      <c r="C488" s="80">
        <v>1981</v>
      </c>
      <c r="D488" s="1">
        <v>2019</v>
      </c>
      <c r="E488" s="1" t="s">
        <v>90</v>
      </c>
      <c r="F488" s="1">
        <v>9</v>
      </c>
      <c r="G488" s="1">
        <v>3</v>
      </c>
      <c r="H488" s="21">
        <v>7043.7</v>
      </c>
      <c r="I488" s="21">
        <v>6019.21</v>
      </c>
      <c r="J488" s="22">
        <v>317</v>
      </c>
      <c r="K488" s="21">
        <f>'прил 2'!C483</f>
        <v>15498859.550000001</v>
      </c>
      <c r="L488" s="21">
        <v>0</v>
      </c>
      <c r="M488" s="21">
        <v>0</v>
      </c>
      <c r="N488" s="21">
        <v>0</v>
      </c>
      <c r="O488" s="21">
        <f t="shared" si="121"/>
        <v>15498859.550000001</v>
      </c>
      <c r="P488" s="21">
        <f t="shared" si="120"/>
        <v>2574.8992891093681</v>
      </c>
      <c r="Q488" s="21">
        <v>6228</v>
      </c>
      <c r="R488" s="73" t="s">
        <v>96</v>
      </c>
      <c r="S488" s="100">
        <v>38362</v>
      </c>
    </row>
    <row r="489" spans="1:19" ht="24.95" customHeight="1" x14ac:dyDescent="0.25">
      <c r="A489" s="6">
        <v>197</v>
      </c>
      <c r="B489" s="98" t="s">
        <v>521</v>
      </c>
      <c r="C489" s="80">
        <v>1974</v>
      </c>
      <c r="D489" s="1"/>
      <c r="E489" s="80" t="s">
        <v>89</v>
      </c>
      <c r="F489" s="1">
        <v>2</v>
      </c>
      <c r="G489" s="1">
        <v>2</v>
      </c>
      <c r="H489" s="21">
        <v>761</v>
      </c>
      <c r="I489" s="21">
        <v>705.11</v>
      </c>
      <c r="J489" s="22">
        <v>41</v>
      </c>
      <c r="K489" s="21">
        <f>'прил 2'!C484</f>
        <v>14706813.82</v>
      </c>
      <c r="L489" s="21">
        <v>0</v>
      </c>
      <c r="M489" s="21">
        <v>0</v>
      </c>
      <c r="N489" s="21">
        <v>0</v>
      </c>
      <c r="O489" s="21">
        <f t="shared" si="121"/>
        <v>14706813.82</v>
      </c>
      <c r="P489" s="21">
        <f t="shared" si="120"/>
        <v>20857.474464977095</v>
      </c>
      <c r="Q489" s="21">
        <v>26570</v>
      </c>
      <c r="R489" s="73" t="s">
        <v>96</v>
      </c>
      <c r="S489" s="99">
        <v>38050</v>
      </c>
    </row>
    <row r="490" spans="1:19" ht="24.95" customHeight="1" x14ac:dyDescent="0.25">
      <c r="A490" s="6">
        <v>198</v>
      </c>
      <c r="B490" s="98" t="s">
        <v>522</v>
      </c>
      <c r="C490" s="80">
        <v>1971</v>
      </c>
      <c r="D490" s="1"/>
      <c r="E490" s="1" t="s">
        <v>90</v>
      </c>
      <c r="F490" s="1">
        <v>5</v>
      </c>
      <c r="G490" s="1">
        <v>8</v>
      </c>
      <c r="H490" s="21">
        <v>7284.4</v>
      </c>
      <c r="I490" s="21">
        <v>5591.51</v>
      </c>
      <c r="J490" s="22">
        <v>397</v>
      </c>
      <c r="K490" s="21">
        <f>'прил 2'!C485</f>
        <v>4239667.28</v>
      </c>
      <c r="L490" s="21">
        <v>0</v>
      </c>
      <c r="M490" s="21">
        <v>0</v>
      </c>
      <c r="N490" s="21">
        <v>0</v>
      </c>
      <c r="O490" s="21">
        <f t="shared" si="121"/>
        <v>4239667.28</v>
      </c>
      <c r="P490" s="21">
        <f t="shared" si="120"/>
        <v>758.23297821161009</v>
      </c>
      <c r="Q490" s="21">
        <v>1259</v>
      </c>
      <c r="R490" s="73" t="s">
        <v>96</v>
      </c>
      <c r="S490" s="99">
        <v>40728</v>
      </c>
    </row>
    <row r="491" spans="1:19" ht="24.95" customHeight="1" x14ac:dyDescent="0.25">
      <c r="A491" s="6">
        <v>199</v>
      </c>
      <c r="B491" s="98" t="s">
        <v>523</v>
      </c>
      <c r="C491" s="80">
        <v>1971</v>
      </c>
      <c r="D491" s="1"/>
      <c r="E491" s="80" t="s">
        <v>89</v>
      </c>
      <c r="F491" s="1">
        <v>5</v>
      </c>
      <c r="G491" s="1">
        <v>1</v>
      </c>
      <c r="H491" s="21">
        <v>525.20000000000005</v>
      </c>
      <c r="I491" s="21">
        <v>464.5</v>
      </c>
      <c r="J491" s="22">
        <v>29</v>
      </c>
      <c r="K491" s="21">
        <f>'прил 2'!C486</f>
        <v>503024.58</v>
      </c>
      <c r="L491" s="21">
        <v>0</v>
      </c>
      <c r="M491" s="21">
        <v>0</v>
      </c>
      <c r="N491" s="21">
        <v>0</v>
      </c>
      <c r="O491" s="21">
        <f t="shared" si="121"/>
        <v>503024.58</v>
      </c>
      <c r="P491" s="21">
        <f t="shared" si="120"/>
        <v>1082.9377395048439</v>
      </c>
      <c r="Q491" s="21">
        <v>1259</v>
      </c>
      <c r="R491" s="73" t="s">
        <v>96</v>
      </c>
      <c r="S491" s="99">
        <v>40729</v>
      </c>
    </row>
    <row r="492" spans="1:19" ht="24.95" customHeight="1" x14ac:dyDescent="0.25">
      <c r="A492" s="6">
        <v>200</v>
      </c>
      <c r="B492" s="98" t="s">
        <v>524</v>
      </c>
      <c r="C492" s="80">
        <v>1971</v>
      </c>
      <c r="D492" s="1"/>
      <c r="E492" s="1" t="s">
        <v>90</v>
      </c>
      <c r="F492" s="1">
        <v>5</v>
      </c>
      <c r="G492" s="1">
        <v>8</v>
      </c>
      <c r="H492" s="21">
        <v>7404.1</v>
      </c>
      <c r="I492" s="21">
        <v>5600.9</v>
      </c>
      <c r="J492" s="22">
        <v>377</v>
      </c>
      <c r="K492" s="21">
        <f>'прил 2'!C487</f>
        <v>3841106.99</v>
      </c>
      <c r="L492" s="21">
        <v>0</v>
      </c>
      <c r="M492" s="21">
        <v>0</v>
      </c>
      <c r="N492" s="21">
        <v>0</v>
      </c>
      <c r="O492" s="21">
        <f t="shared" si="121"/>
        <v>3841106.99</v>
      </c>
      <c r="P492" s="21">
        <f t="shared" si="120"/>
        <v>685.8017443625132</v>
      </c>
      <c r="Q492" s="21">
        <v>1259</v>
      </c>
      <c r="R492" s="73" t="s">
        <v>96</v>
      </c>
      <c r="S492" s="99">
        <v>40730</v>
      </c>
    </row>
    <row r="493" spans="1:19" ht="24.95" customHeight="1" x14ac:dyDescent="0.25">
      <c r="A493" s="6">
        <v>201</v>
      </c>
      <c r="B493" s="98" t="s">
        <v>525</v>
      </c>
      <c r="C493" s="80">
        <v>1971</v>
      </c>
      <c r="D493" s="1"/>
      <c r="E493" s="80" t="s">
        <v>89</v>
      </c>
      <c r="F493" s="1">
        <v>5</v>
      </c>
      <c r="G493" s="1">
        <v>1</v>
      </c>
      <c r="H493" s="21">
        <v>520.1</v>
      </c>
      <c r="I493" s="21">
        <v>519.20000000000005</v>
      </c>
      <c r="J493" s="22">
        <v>36</v>
      </c>
      <c r="K493" s="21">
        <f>'прил 2'!C488</f>
        <v>536722.93000000005</v>
      </c>
      <c r="L493" s="21">
        <v>0</v>
      </c>
      <c r="M493" s="21">
        <v>0</v>
      </c>
      <c r="N493" s="21">
        <v>0</v>
      </c>
      <c r="O493" s="21">
        <f t="shared" si="121"/>
        <v>536722.93000000005</v>
      </c>
      <c r="P493" s="21">
        <f t="shared" si="120"/>
        <v>1033.7498651771957</v>
      </c>
      <c r="Q493" s="21">
        <v>1259</v>
      </c>
      <c r="R493" s="73" t="s">
        <v>96</v>
      </c>
      <c r="S493" s="99">
        <v>40731</v>
      </c>
    </row>
    <row r="494" spans="1:19" ht="24.95" customHeight="1" x14ac:dyDescent="0.25">
      <c r="A494" s="6">
        <v>202</v>
      </c>
      <c r="B494" s="98" t="s">
        <v>526</v>
      </c>
      <c r="C494" s="80">
        <v>1971</v>
      </c>
      <c r="D494" s="1"/>
      <c r="E494" s="1" t="s">
        <v>90</v>
      </c>
      <c r="F494" s="1">
        <v>5</v>
      </c>
      <c r="G494" s="1">
        <v>4</v>
      </c>
      <c r="H494" s="21">
        <v>3440.2</v>
      </c>
      <c r="I494" s="21">
        <v>2548.08</v>
      </c>
      <c r="J494" s="22">
        <v>173</v>
      </c>
      <c r="K494" s="21">
        <f>'прил 2'!C489</f>
        <v>2298516.7200000002</v>
      </c>
      <c r="L494" s="21">
        <v>0</v>
      </c>
      <c r="M494" s="21">
        <v>0</v>
      </c>
      <c r="N494" s="21">
        <v>0</v>
      </c>
      <c r="O494" s="21">
        <f t="shared" si="121"/>
        <v>2298516.7200000002</v>
      </c>
      <c r="P494" s="21">
        <f t="shared" si="120"/>
        <v>902.05830272204969</v>
      </c>
      <c r="Q494" s="21">
        <v>1259</v>
      </c>
      <c r="R494" s="73" t="s">
        <v>96</v>
      </c>
      <c r="S494" s="102">
        <v>40732</v>
      </c>
    </row>
    <row r="495" spans="1:19" ht="24.95" customHeight="1" x14ac:dyDescent="0.25">
      <c r="A495" s="6">
        <v>203</v>
      </c>
      <c r="B495" s="98" t="s">
        <v>527</v>
      </c>
      <c r="C495" s="80">
        <v>1965</v>
      </c>
      <c r="D495" s="1"/>
      <c r="E495" s="1" t="s">
        <v>90</v>
      </c>
      <c r="F495" s="1">
        <v>5</v>
      </c>
      <c r="G495" s="1">
        <v>4</v>
      </c>
      <c r="H495" s="21">
        <v>4524.1000000000004</v>
      </c>
      <c r="I495" s="21">
        <v>3560.2</v>
      </c>
      <c r="J495" s="22">
        <v>177</v>
      </c>
      <c r="K495" s="21">
        <f>'прил 2'!C490</f>
        <v>38756989.170000009</v>
      </c>
      <c r="L495" s="21">
        <v>0</v>
      </c>
      <c r="M495" s="21">
        <v>0</v>
      </c>
      <c r="N495" s="21">
        <v>0</v>
      </c>
      <c r="O495" s="21">
        <f t="shared" si="121"/>
        <v>38756989.170000009</v>
      </c>
      <c r="P495" s="21">
        <f t="shared" si="120"/>
        <v>10886.183127352399</v>
      </c>
      <c r="Q495" s="21">
        <v>26047</v>
      </c>
      <c r="R495" s="73" t="s">
        <v>96</v>
      </c>
      <c r="S495" s="100">
        <v>38922</v>
      </c>
    </row>
    <row r="496" spans="1:19" ht="24.95" customHeight="1" x14ac:dyDescent="0.25">
      <c r="A496" s="6">
        <v>204</v>
      </c>
      <c r="B496" s="98" t="s">
        <v>239</v>
      </c>
      <c r="C496" s="80">
        <v>1992</v>
      </c>
      <c r="D496" s="1"/>
      <c r="E496" s="1" t="s">
        <v>90</v>
      </c>
      <c r="F496" s="1">
        <v>10</v>
      </c>
      <c r="G496" s="1">
        <v>5</v>
      </c>
      <c r="H496" s="21">
        <v>15837.07</v>
      </c>
      <c r="I496" s="21">
        <v>11229.81</v>
      </c>
      <c r="J496" s="22">
        <v>540</v>
      </c>
      <c r="K496" s="21">
        <f>'прил 2'!C491</f>
        <v>99531316.600000009</v>
      </c>
      <c r="L496" s="21">
        <v>0</v>
      </c>
      <c r="M496" s="21">
        <v>0</v>
      </c>
      <c r="N496" s="21">
        <v>0</v>
      </c>
      <c r="O496" s="21">
        <f t="shared" si="121"/>
        <v>99531316.600000009</v>
      </c>
      <c r="P496" s="21">
        <f t="shared" si="120"/>
        <v>8863.134514297215</v>
      </c>
      <c r="Q496" s="21">
        <v>17834</v>
      </c>
      <c r="R496" s="73" t="s">
        <v>96</v>
      </c>
      <c r="S496" s="100">
        <v>36793</v>
      </c>
    </row>
    <row r="497" spans="1:19" ht="24.95" customHeight="1" x14ac:dyDescent="0.25">
      <c r="A497" s="6">
        <v>205</v>
      </c>
      <c r="B497" s="98" t="s">
        <v>280</v>
      </c>
      <c r="C497" s="80">
        <v>1958</v>
      </c>
      <c r="D497" s="1">
        <v>2018</v>
      </c>
      <c r="E497" s="80" t="s">
        <v>89</v>
      </c>
      <c r="F497" s="1">
        <v>5</v>
      </c>
      <c r="G497" s="1">
        <v>8</v>
      </c>
      <c r="H497" s="21">
        <v>10670</v>
      </c>
      <c r="I497" s="21">
        <v>9716.7800000000007</v>
      </c>
      <c r="J497" s="22">
        <v>386</v>
      </c>
      <c r="K497" s="21">
        <f>'прил 2'!C492</f>
        <v>1666141.09</v>
      </c>
      <c r="L497" s="21">
        <v>0</v>
      </c>
      <c r="M497" s="21">
        <v>0</v>
      </c>
      <c r="N497" s="21">
        <v>0</v>
      </c>
      <c r="O497" s="21">
        <f t="shared" si="121"/>
        <v>1666141.09</v>
      </c>
      <c r="P497" s="21">
        <f t="shared" si="120"/>
        <v>171.47049639901283</v>
      </c>
      <c r="Q497" s="21">
        <v>539</v>
      </c>
      <c r="R497" s="73" t="s">
        <v>96</v>
      </c>
      <c r="S497" s="100">
        <v>38770</v>
      </c>
    </row>
    <row r="498" spans="1:19" ht="24.95" customHeight="1" x14ac:dyDescent="0.25">
      <c r="A498" s="6">
        <v>206</v>
      </c>
      <c r="B498" s="98" t="s">
        <v>528</v>
      </c>
      <c r="C498" s="80">
        <v>1960</v>
      </c>
      <c r="D498" s="1">
        <v>2018</v>
      </c>
      <c r="E498" s="80" t="s">
        <v>89</v>
      </c>
      <c r="F498" s="1">
        <v>4</v>
      </c>
      <c r="G498" s="1">
        <v>2</v>
      </c>
      <c r="H498" s="21">
        <v>1953.9</v>
      </c>
      <c r="I498" s="21">
        <v>1375.3</v>
      </c>
      <c r="J498" s="22">
        <v>56</v>
      </c>
      <c r="K498" s="21">
        <f>'прил 2'!C493</f>
        <v>823117.05</v>
      </c>
      <c r="L498" s="21">
        <v>0</v>
      </c>
      <c r="M498" s="21">
        <v>0</v>
      </c>
      <c r="N498" s="21">
        <v>0</v>
      </c>
      <c r="O498" s="21">
        <f t="shared" si="121"/>
        <v>823117.05</v>
      </c>
      <c r="P498" s="21">
        <f t="shared" si="120"/>
        <v>598.5</v>
      </c>
      <c r="Q498" s="21">
        <v>855</v>
      </c>
      <c r="R498" s="73" t="s">
        <v>96</v>
      </c>
      <c r="S498" s="100">
        <v>38408</v>
      </c>
    </row>
    <row r="499" spans="1:19" ht="24.95" customHeight="1" x14ac:dyDescent="0.25">
      <c r="A499" s="6">
        <v>207</v>
      </c>
      <c r="B499" s="98" t="s">
        <v>529</v>
      </c>
      <c r="C499" s="80">
        <v>2006</v>
      </c>
      <c r="D499" s="1"/>
      <c r="E499" s="1" t="s">
        <v>90</v>
      </c>
      <c r="F499" s="1">
        <v>10</v>
      </c>
      <c r="G499" s="1">
        <v>4</v>
      </c>
      <c r="H499" s="21">
        <v>9636.5</v>
      </c>
      <c r="I499" s="21">
        <v>7559.7</v>
      </c>
      <c r="J499" s="22">
        <v>241</v>
      </c>
      <c r="K499" s="21">
        <f>'прил 2'!C494</f>
        <v>2761470.3</v>
      </c>
      <c r="L499" s="21">
        <v>0</v>
      </c>
      <c r="M499" s="21">
        <v>0</v>
      </c>
      <c r="N499" s="21">
        <v>0</v>
      </c>
      <c r="O499" s="21">
        <f t="shared" si="121"/>
        <v>2761470.3</v>
      </c>
      <c r="P499" s="21">
        <f t="shared" si="120"/>
        <v>365.28834477558632</v>
      </c>
      <c r="Q499" s="21">
        <v>975</v>
      </c>
      <c r="R499" s="73" t="s">
        <v>96</v>
      </c>
      <c r="S499" s="100">
        <v>37164</v>
      </c>
    </row>
    <row r="500" spans="1:19" ht="24.95" customHeight="1" x14ac:dyDescent="0.25">
      <c r="A500" s="6">
        <v>208</v>
      </c>
      <c r="B500" s="98" t="s">
        <v>530</v>
      </c>
      <c r="C500" s="80">
        <v>2011</v>
      </c>
      <c r="D500" s="1"/>
      <c r="E500" s="80" t="s">
        <v>89</v>
      </c>
      <c r="F500" s="1">
        <v>17.190000000000001</v>
      </c>
      <c r="G500" s="1">
        <v>1</v>
      </c>
      <c r="H500" s="21">
        <v>12390.4</v>
      </c>
      <c r="I500" s="21">
        <v>8093.61</v>
      </c>
      <c r="J500" s="22">
        <v>201</v>
      </c>
      <c r="K500" s="21">
        <f>'прил 2'!C495</f>
        <v>4776815.1500000004</v>
      </c>
      <c r="L500" s="21">
        <v>0</v>
      </c>
      <c r="M500" s="21">
        <v>0</v>
      </c>
      <c r="N500" s="21">
        <v>0</v>
      </c>
      <c r="O500" s="21">
        <f t="shared" si="121"/>
        <v>4776815.1500000004</v>
      </c>
      <c r="P500" s="21">
        <f t="shared" si="120"/>
        <v>590.19586439178568</v>
      </c>
      <c r="Q500" s="21">
        <v>975</v>
      </c>
      <c r="R500" s="73" t="s">
        <v>96</v>
      </c>
      <c r="S500" s="100">
        <v>41575</v>
      </c>
    </row>
    <row r="501" spans="1:19" ht="24.95" customHeight="1" x14ac:dyDescent="0.25">
      <c r="A501" s="6">
        <v>209</v>
      </c>
      <c r="B501" s="98" t="s">
        <v>531</v>
      </c>
      <c r="C501" s="80">
        <v>2001</v>
      </c>
      <c r="D501" s="1"/>
      <c r="E501" s="1" t="s">
        <v>92</v>
      </c>
      <c r="F501" s="1">
        <v>12</v>
      </c>
      <c r="G501" s="1">
        <v>1</v>
      </c>
      <c r="H501" s="21">
        <v>5765.87</v>
      </c>
      <c r="I501" s="21">
        <v>4540.7</v>
      </c>
      <c r="J501" s="22">
        <v>138</v>
      </c>
      <c r="K501" s="21">
        <f>'прил 2'!C496</f>
        <v>20461933.919999998</v>
      </c>
      <c r="L501" s="21">
        <v>0</v>
      </c>
      <c r="M501" s="21">
        <v>0</v>
      </c>
      <c r="N501" s="21">
        <v>0</v>
      </c>
      <c r="O501" s="21">
        <f t="shared" si="121"/>
        <v>20461933.919999998</v>
      </c>
      <c r="P501" s="21">
        <f t="shared" si="120"/>
        <v>4506.3390930913729</v>
      </c>
      <c r="Q501" s="21">
        <v>8897.16</v>
      </c>
      <c r="R501" s="73" t="s">
        <v>96</v>
      </c>
      <c r="S501" s="99">
        <v>38276</v>
      </c>
    </row>
    <row r="502" spans="1:19" ht="24.95" customHeight="1" x14ac:dyDescent="0.25">
      <c r="A502" s="6">
        <v>210</v>
      </c>
      <c r="B502" s="98" t="s">
        <v>532</v>
      </c>
      <c r="C502" s="80">
        <v>1980</v>
      </c>
      <c r="D502" s="1">
        <v>2017</v>
      </c>
      <c r="E502" s="1" t="s">
        <v>90</v>
      </c>
      <c r="F502" s="1">
        <v>9</v>
      </c>
      <c r="G502" s="1">
        <v>3</v>
      </c>
      <c r="H502" s="21">
        <v>8502.7999999999993</v>
      </c>
      <c r="I502" s="21">
        <v>5803.87</v>
      </c>
      <c r="J502" s="22">
        <v>290</v>
      </c>
      <c r="K502" s="21">
        <f>'прил 2'!C497</f>
        <v>26228780.119999997</v>
      </c>
      <c r="L502" s="21">
        <v>0</v>
      </c>
      <c r="M502" s="21">
        <v>0</v>
      </c>
      <c r="N502" s="21">
        <v>0</v>
      </c>
      <c r="O502" s="21">
        <f t="shared" si="121"/>
        <v>26228780.119999997</v>
      </c>
      <c r="P502" s="21">
        <f t="shared" si="120"/>
        <v>4519.1880796778696</v>
      </c>
      <c r="Q502" s="21">
        <v>18569.16</v>
      </c>
      <c r="R502" s="73" t="s">
        <v>96</v>
      </c>
      <c r="S502" s="99">
        <v>39014</v>
      </c>
    </row>
    <row r="503" spans="1:19" ht="24.95" customHeight="1" x14ac:dyDescent="0.25">
      <c r="A503" s="6">
        <v>211</v>
      </c>
      <c r="B503" s="98" t="s">
        <v>533</v>
      </c>
      <c r="C503" s="80">
        <v>1976</v>
      </c>
      <c r="D503" s="1"/>
      <c r="E503" s="80" t="s">
        <v>89</v>
      </c>
      <c r="F503" s="1">
        <v>5</v>
      </c>
      <c r="G503" s="1">
        <v>6</v>
      </c>
      <c r="H503" s="21">
        <v>5917.9</v>
      </c>
      <c r="I503" s="21">
        <v>4362.83</v>
      </c>
      <c r="J503" s="22">
        <v>238</v>
      </c>
      <c r="K503" s="21">
        <f>'прил 2'!C498</f>
        <v>95200907.539999992</v>
      </c>
      <c r="L503" s="21">
        <v>0</v>
      </c>
      <c r="M503" s="21">
        <v>0</v>
      </c>
      <c r="N503" s="21">
        <v>0</v>
      </c>
      <c r="O503" s="21">
        <f t="shared" si="121"/>
        <v>95200907.539999992</v>
      </c>
      <c r="P503" s="21">
        <f t="shared" si="120"/>
        <v>21820.906966349823</v>
      </c>
      <c r="Q503" s="21">
        <v>27663</v>
      </c>
      <c r="R503" s="73" t="s">
        <v>96</v>
      </c>
      <c r="S503" s="99">
        <v>38995</v>
      </c>
    </row>
    <row r="504" spans="1:19" ht="24.95" customHeight="1" x14ac:dyDescent="0.25">
      <c r="A504" s="6">
        <v>212</v>
      </c>
      <c r="B504" s="98" t="s">
        <v>534</v>
      </c>
      <c r="C504" s="80">
        <v>1976</v>
      </c>
      <c r="D504" s="1"/>
      <c r="E504" s="1" t="s">
        <v>90</v>
      </c>
      <c r="F504" s="1">
        <v>5</v>
      </c>
      <c r="G504" s="1">
        <v>4</v>
      </c>
      <c r="H504" s="21">
        <v>3681.6</v>
      </c>
      <c r="I504" s="21">
        <v>2708.9</v>
      </c>
      <c r="J504" s="22">
        <v>135</v>
      </c>
      <c r="K504" s="21">
        <f>'прил 2'!C499</f>
        <v>55882966.960000001</v>
      </c>
      <c r="L504" s="21">
        <v>0</v>
      </c>
      <c r="M504" s="21">
        <v>0</v>
      </c>
      <c r="N504" s="21">
        <v>0</v>
      </c>
      <c r="O504" s="21">
        <f t="shared" si="121"/>
        <v>55882966.960000001</v>
      </c>
      <c r="P504" s="21">
        <f t="shared" si="120"/>
        <v>20629.394573443096</v>
      </c>
      <c r="Q504" s="21">
        <v>26097</v>
      </c>
      <c r="R504" s="73" t="s">
        <v>96</v>
      </c>
      <c r="S504" s="99">
        <v>38996</v>
      </c>
    </row>
    <row r="505" spans="1:19" ht="24.95" customHeight="1" x14ac:dyDescent="0.25">
      <c r="A505" s="6">
        <v>213</v>
      </c>
      <c r="B505" s="98" t="s">
        <v>535</v>
      </c>
      <c r="C505" s="80">
        <v>1982</v>
      </c>
      <c r="D505" s="1"/>
      <c r="E505" s="1" t="s">
        <v>90</v>
      </c>
      <c r="F505" s="1">
        <v>5</v>
      </c>
      <c r="G505" s="1">
        <v>7</v>
      </c>
      <c r="H505" s="21">
        <v>8041.55</v>
      </c>
      <c r="I505" s="21">
        <v>7311</v>
      </c>
      <c r="J505" s="22">
        <v>390</v>
      </c>
      <c r="K505" s="21">
        <f>'прил 2'!C500</f>
        <v>153245563.59999999</v>
      </c>
      <c r="L505" s="21">
        <v>0</v>
      </c>
      <c r="M505" s="21">
        <v>0</v>
      </c>
      <c r="N505" s="21">
        <v>0</v>
      </c>
      <c r="O505" s="21">
        <f t="shared" si="121"/>
        <v>153245563.59999999</v>
      </c>
      <c r="P505" s="21">
        <f t="shared" si="120"/>
        <v>20960.957953768295</v>
      </c>
      <c r="Q505" s="21">
        <v>26636</v>
      </c>
      <c r="R505" s="73" t="s">
        <v>96</v>
      </c>
      <c r="S505" s="99">
        <v>37013</v>
      </c>
    </row>
    <row r="506" spans="1:19" ht="24.95" customHeight="1" x14ac:dyDescent="0.25">
      <c r="A506" s="6">
        <v>214</v>
      </c>
      <c r="B506" s="98" t="s">
        <v>536</v>
      </c>
      <c r="C506" s="80">
        <v>1985</v>
      </c>
      <c r="D506" s="1">
        <v>2008</v>
      </c>
      <c r="E506" s="80" t="s">
        <v>89</v>
      </c>
      <c r="F506" s="1">
        <v>5</v>
      </c>
      <c r="G506" s="1">
        <v>2</v>
      </c>
      <c r="H506" s="21">
        <v>4795.8</v>
      </c>
      <c r="I506" s="21">
        <v>2845.6</v>
      </c>
      <c r="J506" s="22">
        <v>366</v>
      </c>
      <c r="K506" s="21">
        <f>'прил 2'!C501</f>
        <v>49520843.150000013</v>
      </c>
      <c r="L506" s="21">
        <v>0</v>
      </c>
      <c r="M506" s="21">
        <v>0</v>
      </c>
      <c r="N506" s="21">
        <v>0</v>
      </c>
      <c r="O506" s="21">
        <f t="shared" si="121"/>
        <v>49520843.150000013</v>
      </c>
      <c r="P506" s="21">
        <f t="shared" si="120"/>
        <v>17402.601613016592</v>
      </c>
      <c r="Q506" s="21">
        <v>25508</v>
      </c>
      <c r="R506" s="73" t="s">
        <v>96</v>
      </c>
      <c r="S506" s="99">
        <v>36710</v>
      </c>
    </row>
    <row r="507" spans="1:19" ht="24.95" customHeight="1" x14ac:dyDescent="0.25">
      <c r="A507" s="6">
        <v>215</v>
      </c>
      <c r="B507" s="98" t="s">
        <v>537</v>
      </c>
      <c r="C507" s="80">
        <v>1975</v>
      </c>
      <c r="D507" s="1">
        <v>2011</v>
      </c>
      <c r="E507" s="1" t="s">
        <v>90</v>
      </c>
      <c r="F507" s="1">
        <v>9</v>
      </c>
      <c r="G507" s="1">
        <v>6</v>
      </c>
      <c r="H507" s="21">
        <v>18429.900000000001</v>
      </c>
      <c r="I507" s="21">
        <v>12646.09</v>
      </c>
      <c r="J507" s="22">
        <v>509</v>
      </c>
      <c r="K507" s="21">
        <f>'прил 2'!C502</f>
        <v>52910205.100000001</v>
      </c>
      <c r="L507" s="21">
        <v>0</v>
      </c>
      <c r="M507" s="21">
        <v>0</v>
      </c>
      <c r="N507" s="21">
        <v>0</v>
      </c>
      <c r="O507" s="21">
        <f t="shared" si="121"/>
        <v>52910205.100000001</v>
      </c>
      <c r="P507" s="21">
        <f t="shared" si="120"/>
        <v>4183.918120146227</v>
      </c>
      <c r="Q507" s="21">
        <v>6609.16</v>
      </c>
      <c r="R507" s="73" t="s">
        <v>96</v>
      </c>
      <c r="S507" s="99">
        <v>40700</v>
      </c>
    </row>
    <row r="508" spans="1:19" ht="24.95" customHeight="1" x14ac:dyDescent="0.25">
      <c r="A508" s="6">
        <v>216</v>
      </c>
      <c r="B508" s="98" t="s">
        <v>538</v>
      </c>
      <c r="C508" s="80">
        <v>1964</v>
      </c>
      <c r="D508" s="1">
        <v>2019</v>
      </c>
      <c r="E508" s="1" t="s">
        <v>91</v>
      </c>
      <c r="F508" s="1">
        <v>5</v>
      </c>
      <c r="G508" s="1">
        <v>4</v>
      </c>
      <c r="H508" s="21">
        <v>4673.7</v>
      </c>
      <c r="I508" s="21">
        <v>2588</v>
      </c>
      <c r="J508" s="22">
        <v>140</v>
      </c>
      <c r="K508" s="21">
        <f>'прил 2'!C503</f>
        <v>10536680.950000001</v>
      </c>
      <c r="L508" s="21">
        <v>0</v>
      </c>
      <c r="M508" s="21">
        <v>0</v>
      </c>
      <c r="N508" s="21">
        <v>0</v>
      </c>
      <c r="O508" s="21">
        <f t="shared" si="121"/>
        <v>10536680.950000001</v>
      </c>
      <c r="P508" s="21">
        <f t="shared" si="120"/>
        <v>4071.3604907264303</v>
      </c>
      <c r="Q508" s="21">
        <v>6781.41</v>
      </c>
      <c r="R508" s="73" t="s">
        <v>96</v>
      </c>
      <c r="S508" s="99">
        <v>40680</v>
      </c>
    </row>
    <row r="509" spans="1:19" ht="24.95" customHeight="1" x14ac:dyDescent="0.25">
      <c r="A509" s="6">
        <v>217</v>
      </c>
      <c r="B509" s="98" t="s">
        <v>539</v>
      </c>
      <c r="C509" s="80">
        <v>2000</v>
      </c>
      <c r="D509" s="1"/>
      <c r="E509" s="80" t="s">
        <v>89</v>
      </c>
      <c r="F509" s="1">
        <v>10</v>
      </c>
      <c r="G509" s="1">
        <v>2</v>
      </c>
      <c r="H509" s="21">
        <v>7713.97</v>
      </c>
      <c r="I509" s="21">
        <v>7012.7</v>
      </c>
      <c r="J509" s="22">
        <v>90</v>
      </c>
      <c r="K509" s="21">
        <f>'прил 2'!C504</f>
        <v>37206527.090000011</v>
      </c>
      <c r="L509" s="21">
        <v>0</v>
      </c>
      <c r="M509" s="21">
        <v>0</v>
      </c>
      <c r="N509" s="21">
        <v>0</v>
      </c>
      <c r="O509" s="21">
        <f t="shared" si="121"/>
        <v>37206527.090000011</v>
      </c>
      <c r="P509" s="21">
        <f t="shared" si="120"/>
        <v>5305.5922954069065</v>
      </c>
      <c r="Q509" s="21">
        <v>12345.16</v>
      </c>
      <c r="R509" s="73" t="s">
        <v>96</v>
      </c>
      <c r="S509" s="99">
        <v>38773</v>
      </c>
    </row>
    <row r="510" spans="1:19" ht="24.95" customHeight="1" x14ac:dyDescent="0.25">
      <c r="A510" s="6">
        <v>218</v>
      </c>
      <c r="B510" s="98" t="s">
        <v>540</v>
      </c>
      <c r="C510" s="80">
        <v>2007</v>
      </c>
      <c r="D510" s="1"/>
      <c r="E510" s="1" t="s">
        <v>90</v>
      </c>
      <c r="F510" s="1">
        <v>10</v>
      </c>
      <c r="G510" s="1">
        <v>4</v>
      </c>
      <c r="H510" s="21">
        <v>9734.89</v>
      </c>
      <c r="I510" s="21">
        <v>8820.9</v>
      </c>
      <c r="J510" s="22">
        <v>134</v>
      </c>
      <c r="K510" s="21">
        <f>'прил 2'!C505</f>
        <v>43104477.130000003</v>
      </c>
      <c r="L510" s="21">
        <v>0</v>
      </c>
      <c r="M510" s="21">
        <v>0</v>
      </c>
      <c r="N510" s="21">
        <v>0</v>
      </c>
      <c r="O510" s="21">
        <f t="shared" si="121"/>
        <v>43104477.130000003</v>
      </c>
      <c r="P510" s="21">
        <f t="shared" si="120"/>
        <v>4886.6302905599205</v>
      </c>
      <c r="Q510" s="21">
        <v>6609.16</v>
      </c>
      <c r="R510" s="73" t="s">
        <v>96</v>
      </c>
      <c r="S510" s="99">
        <v>39030</v>
      </c>
    </row>
    <row r="511" spans="1:19" ht="24.95" customHeight="1" x14ac:dyDescent="0.25">
      <c r="A511" s="6">
        <v>219</v>
      </c>
      <c r="B511" s="98" t="s">
        <v>541</v>
      </c>
      <c r="C511" s="80">
        <v>1937</v>
      </c>
      <c r="D511" s="1">
        <v>2015</v>
      </c>
      <c r="E511" s="80" t="s">
        <v>89</v>
      </c>
      <c r="F511" s="1">
        <v>3</v>
      </c>
      <c r="G511" s="1">
        <v>3</v>
      </c>
      <c r="H511" s="21">
        <v>1672.3</v>
      </c>
      <c r="I511" s="21">
        <v>1492.7</v>
      </c>
      <c r="J511" s="22">
        <v>65</v>
      </c>
      <c r="K511" s="21">
        <f>'прил 2'!C506</f>
        <v>1291265</v>
      </c>
      <c r="L511" s="21">
        <v>0</v>
      </c>
      <c r="M511" s="21">
        <v>0</v>
      </c>
      <c r="N511" s="21">
        <v>0</v>
      </c>
      <c r="O511" s="21">
        <f t="shared" si="121"/>
        <v>1291265</v>
      </c>
      <c r="P511" s="21">
        <f t="shared" si="120"/>
        <v>865.05325919474774</v>
      </c>
      <c r="Q511" s="21">
        <v>10879</v>
      </c>
      <c r="R511" s="73" t="s">
        <v>96</v>
      </c>
      <c r="S511" s="99">
        <v>42256</v>
      </c>
    </row>
    <row r="512" spans="1:19" ht="24.95" customHeight="1" x14ac:dyDescent="0.25">
      <c r="A512" s="6">
        <v>220</v>
      </c>
      <c r="B512" s="98" t="s">
        <v>542</v>
      </c>
      <c r="C512" s="80">
        <v>1937</v>
      </c>
      <c r="D512" s="1">
        <v>2015</v>
      </c>
      <c r="E512" s="80" t="s">
        <v>89</v>
      </c>
      <c r="F512" s="1">
        <v>3</v>
      </c>
      <c r="G512" s="1">
        <v>3</v>
      </c>
      <c r="H512" s="21">
        <v>1659</v>
      </c>
      <c r="I512" s="21">
        <v>1247.7</v>
      </c>
      <c r="J512" s="22">
        <v>68</v>
      </c>
      <c r="K512" s="21">
        <f>'прил 2'!C507</f>
        <v>850000</v>
      </c>
      <c r="L512" s="21">
        <v>0</v>
      </c>
      <c r="M512" s="21">
        <v>0</v>
      </c>
      <c r="N512" s="21">
        <v>0</v>
      </c>
      <c r="O512" s="21">
        <f t="shared" si="121"/>
        <v>850000</v>
      </c>
      <c r="P512" s="21">
        <f t="shared" si="120"/>
        <v>681.25350645187143</v>
      </c>
      <c r="Q512" s="21">
        <v>10879</v>
      </c>
      <c r="R512" s="73" t="s">
        <v>96</v>
      </c>
      <c r="S512" s="99">
        <v>42257</v>
      </c>
    </row>
    <row r="513" spans="1:19" ht="24.95" customHeight="1" x14ac:dyDescent="0.25">
      <c r="A513" s="6">
        <v>221</v>
      </c>
      <c r="B513" s="98" t="s">
        <v>543</v>
      </c>
      <c r="C513" s="80">
        <v>1968</v>
      </c>
      <c r="D513" s="1"/>
      <c r="E513" s="80" t="s">
        <v>89</v>
      </c>
      <c r="F513" s="1">
        <v>5</v>
      </c>
      <c r="G513" s="1">
        <v>3</v>
      </c>
      <c r="H513" s="21">
        <v>3061.5</v>
      </c>
      <c r="I513" s="21">
        <v>3044.9</v>
      </c>
      <c r="J513" s="22">
        <v>367</v>
      </c>
      <c r="K513" s="21">
        <f>'прил 2'!C508</f>
        <v>28202720.439999998</v>
      </c>
      <c r="L513" s="21">
        <v>0</v>
      </c>
      <c r="M513" s="21">
        <v>0</v>
      </c>
      <c r="N513" s="21">
        <v>0</v>
      </c>
      <c r="O513" s="21">
        <f t="shared" si="121"/>
        <v>28202720.439999998</v>
      </c>
      <c r="P513" s="21">
        <f t="shared" si="120"/>
        <v>9262.2813360044656</v>
      </c>
      <c r="Q513" s="21">
        <v>19525.41</v>
      </c>
      <c r="R513" s="73" t="s">
        <v>96</v>
      </c>
      <c r="S513" s="99">
        <v>38936</v>
      </c>
    </row>
    <row r="514" spans="1:19" ht="24.95" customHeight="1" x14ac:dyDescent="0.25">
      <c r="A514" s="6">
        <v>222</v>
      </c>
      <c r="B514" s="98" t="s">
        <v>544</v>
      </c>
      <c r="C514" s="80">
        <v>1968</v>
      </c>
      <c r="D514" s="1"/>
      <c r="E514" s="80" t="s">
        <v>89</v>
      </c>
      <c r="F514" s="1">
        <v>5</v>
      </c>
      <c r="G514" s="1">
        <v>3</v>
      </c>
      <c r="H514" s="21">
        <v>3352.03</v>
      </c>
      <c r="I514" s="21">
        <v>3045.7</v>
      </c>
      <c r="J514" s="22">
        <v>346</v>
      </c>
      <c r="K514" s="21">
        <f>'прил 2'!C509</f>
        <v>20093955.52</v>
      </c>
      <c r="L514" s="21">
        <v>0</v>
      </c>
      <c r="M514" s="21">
        <v>0</v>
      </c>
      <c r="N514" s="21">
        <v>0</v>
      </c>
      <c r="O514" s="21">
        <f t="shared" si="121"/>
        <v>20093955.52</v>
      </c>
      <c r="P514" s="21">
        <f t="shared" si="120"/>
        <v>6597.4835078963788</v>
      </c>
      <c r="Q514" s="21">
        <v>14658.41</v>
      </c>
      <c r="R514" s="73" t="s">
        <v>96</v>
      </c>
      <c r="S514" s="99">
        <v>38319</v>
      </c>
    </row>
    <row r="515" spans="1:19" ht="24.95" customHeight="1" x14ac:dyDescent="0.25">
      <c r="A515" s="6">
        <v>223</v>
      </c>
      <c r="B515" s="98" t="s">
        <v>545</v>
      </c>
      <c r="C515" s="80">
        <v>1960</v>
      </c>
      <c r="D515" s="1">
        <v>2017</v>
      </c>
      <c r="E515" s="80" t="s">
        <v>89</v>
      </c>
      <c r="F515" s="1">
        <v>4</v>
      </c>
      <c r="G515" s="1">
        <v>3</v>
      </c>
      <c r="H515" s="21">
        <v>1751.6</v>
      </c>
      <c r="I515" s="21">
        <v>1563.7</v>
      </c>
      <c r="J515" s="22">
        <v>70</v>
      </c>
      <c r="K515" s="21">
        <f>'прил 2'!C510</f>
        <v>7900186.6900000004</v>
      </c>
      <c r="L515" s="21">
        <v>0</v>
      </c>
      <c r="M515" s="21">
        <v>0</v>
      </c>
      <c r="N515" s="21">
        <v>0</v>
      </c>
      <c r="O515" s="21">
        <f t="shared" si="121"/>
        <v>7900186.6900000004</v>
      </c>
      <c r="P515" s="21">
        <f t="shared" si="120"/>
        <v>5052.2393617701609</v>
      </c>
      <c r="Q515" s="21">
        <v>6224</v>
      </c>
      <c r="R515" s="73" t="s">
        <v>96</v>
      </c>
      <c r="S515" s="99">
        <v>38691</v>
      </c>
    </row>
    <row r="516" spans="1:19" ht="24.95" customHeight="1" x14ac:dyDescent="0.25">
      <c r="A516" s="6">
        <v>224</v>
      </c>
      <c r="B516" s="98" t="s">
        <v>291</v>
      </c>
      <c r="C516" s="80">
        <v>1969</v>
      </c>
      <c r="D516" s="1">
        <v>2004</v>
      </c>
      <c r="E516" s="80" t="s">
        <v>89</v>
      </c>
      <c r="F516" s="1">
        <v>5</v>
      </c>
      <c r="G516" s="1">
        <v>4</v>
      </c>
      <c r="H516" s="21">
        <v>2758.1</v>
      </c>
      <c r="I516" s="21">
        <v>2748</v>
      </c>
      <c r="J516" s="22">
        <v>174</v>
      </c>
      <c r="K516" s="21">
        <f>'прил 2'!C511</f>
        <v>7914169.0499999998</v>
      </c>
      <c r="L516" s="21">
        <v>0</v>
      </c>
      <c r="M516" s="21">
        <v>0</v>
      </c>
      <c r="N516" s="21">
        <v>0</v>
      </c>
      <c r="O516" s="21">
        <f t="shared" si="121"/>
        <v>7914169.0499999998</v>
      </c>
      <c r="P516" s="21">
        <f t="shared" si="120"/>
        <v>2879.9741812227076</v>
      </c>
      <c r="Q516" s="21">
        <v>13503</v>
      </c>
      <c r="R516" s="73" t="s">
        <v>96</v>
      </c>
      <c r="S516" s="99">
        <v>37553</v>
      </c>
    </row>
    <row r="517" spans="1:19" ht="24.95" customHeight="1" x14ac:dyDescent="0.25">
      <c r="A517" s="6">
        <v>225</v>
      </c>
      <c r="B517" s="98" t="s">
        <v>546</v>
      </c>
      <c r="C517" s="80">
        <v>1980</v>
      </c>
      <c r="D517" s="1">
        <v>2018</v>
      </c>
      <c r="E517" s="1" t="s">
        <v>90</v>
      </c>
      <c r="F517" s="1">
        <v>9</v>
      </c>
      <c r="G517" s="1">
        <v>4</v>
      </c>
      <c r="H517" s="21">
        <v>11467.8</v>
      </c>
      <c r="I517" s="21">
        <v>8056.7</v>
      </c>
      <c r="J517" s="22">
        <v>385</v>
      </c>
      <c r="K517" s="21">
        <f>'прил 2'!C512</f>
        <v>88202419.700000003</v>
      </c>
      <c r="L517" s="21">
        <v>0</v>
      </c>
      <c r="M517" s="21">
        <v>0</v>
      </c>
      <c r="N517" s="21">
        <v>0</v>
      </c>
      <c r="O517" s="21">
        <f t="shared" si="121"/>
        <v>88202419.700000003</v>
      </c>
      <c r="P517" s="21">
        <f t="shared" si="120"/>
        <v>10947.710563878512</v>
      </c>
      <c r="Q517" s="21">
        <v>17834</v>
      </c>
      <c r="R517" s="73" t="s">
        <v>96</v>
      </c>
      <c r="S517" s="74">
        <v>39027</v>
      </c>
    </row>
    <row r="518" spans="1:19" ht="24.95" customHeight="1" x14ac:dyDescent="0.25">
      <c r="A518" s="6">
        <v>226</v>
      </c>
      <c r="B518" s="98" t="s">
        <v>547</v>
      </c>
      <c r="C518" s="80">
        <v>1981</v>
      </c>
      <c r="D518" s="1">
        <v>2008</v>
      </c>
      <c r="E518" s="80" t="s">
        <v>89</v>
      </c>
      <c r="F518" s="1">
        <v>5</v>
      </c>
      <c r="G518" s="1">
        <v>6</v>
      </c>
      <c r="H518" s="21">
        <v>4591.3999999999996</v>
      </c>
      <c r="I518" s="21">
        <v>3378.12</v>
      </c>
      <c r="J518" s="22">
        <v>201</v>
      </c>
      <c r="K518" s="21">
        <f>'прил 2'!C513</f>
        <v>88726411.640000015</v>
      </c>
      <c r="L518" s="21">
        <v>0</v>
      </c>
      <c r="M518" s="21">
        <v>0</v>
      </c>
      <c r="N518" s="21">
        <v>0</v>
      </c>
      <c r="O518" s="21">
        <f t="shared" si="121"/>
        <v>88726411.640000015</v>
      </c>
      <c r="P518" s="21">
        <f t="shared" si="120"/>
        <v>26265.026594673967</v>
      </c>
      <c r="Q518" s="21">
        <v>26636</v>
      </c>
      <c r="R518" s="73" t="s">
        <v>96</v>
      </c>
      <c r="S518" s="74">
        <v>37218</v>
      </c>
    </row>
    <row r="519" spans="1:19" ht="24.95" customHeight="1" x14ac:dyDescent="0.25">
      <c r="A519" s="6">
        <v>227</v>
      </c>
      <c r="B519" s="98" t="s">
        <v>185</v>
      </c>
      <c r="C519" s="80">
        <v>1985</v>
      </c>
      <c r="D519" s="1"/>
      <c r="E519" s="80" t="s">
        <v>89</v>
      </c>
      <c r="F519" s="1">
        <v>5</v>
      </c>
      <c r="G519" s="1">
        <v>2</v>
      </c>
      <c r="H519" s="21">
        <v>4054.38</v>
      </c>
      <c r="I519" s="21">
        <v>2700.9</v>
      </c>
      <c r="J519" s="22">
        <v>298</v>
      </c>
      <c r="K519" s="21">
        <f>'прил 2'!C514</f>
        <v>27611244.82</v>
      </c>
      <c r="L519" s="21">
        <v>0</v>
      </c>
      <c r="M519" s="21">
        <v>0</v>
      </c>
      <c r="N519" s="21">
        <v>0</v>
      </c>
      <c r="O519" s="21">
        <f t="shared" si="121"/>
        <v>27611244.82</v>
      </c>
      <c r="P519" s="21">
        <f t="shared" si="120"/>
        <v>10222.979310600171</v>
      </c>
      <c r="Q519" s="21">
        <v>26604.41</v>
      </c>
      <c r="R519" s="73" t="s">
        <v>96</v>
      </c>
      <c r="S519" s="8">
        <v>36618</v>
      </c>
    </row>
    <row r="520" spans="1:19" ht="24.95" customHeight="1" x14ac:dyDescent="0.25">
      <c r="A520" s="6">
        <v>228</v>
      </c>
      <c r="B520" s="98" t="s">
        <v>167</v>
      </c>
      <c r="C520" s="80">
        <v>1962</v>
      </c>
      <c r="D520" s="1">
        <v>2011</v>
      </c>
      <c r="E520" s="80" t="s">
        <v>89</v>
      </c>
      <c r="F520" s="1">
        <v>5</v>
      </c>
      <c r="G520" s="1">
        <v>3</v>
      </c>
      <c r="H520" s="21">
        <v>3327.85</v>
      </c>
      <c r="I520" s="21">
        <v>2045.9</v>
      </c>
      <c r="J520" s="22">
        <v>164</v>
      </c>
      <c r="K520" s="21">
        <f>'прил 2'!C515</f>
        <v>20598944.439999998</v>
      </c>
      <c r="L520" s="21">
        <v>0</v>
      </c>
      <c r="M520" s="21">
        <v>0</v>
      </c>
      <c r="N520" s="21">
        <v>0</v>
      </c>
      <c r="O520" s="21">
        <f t="shared" si="121"/>
        <v>20598944.439999998</v>
      </c>
      <c r="P520" s="21">
        <f t="shared" si="120"/>
        <v>10068.40238525832</v>
      </c>
      <c r="Q520" s="21">
        <v>14698.68</v>
      </c>
      <c r="R520" s="73" t="s">
        <v>96</v>
      </c>
      <c r="S520" s="8">
        <v>36662</v>
      </c>
    </row>
    <row r="521" spans="1:19" ht="24.95" customHeight="1" x14ac:dyDescent="0.25">
      <c r="A521" s="6">
        <v>229</v>
      </c>
      <c r="B521" s="98" t="s">
        <v>176</v>
      </c>
      <c r="C521" s="80">
        <v>1975</v>
      </c>
      <c r="D521" s="1"/>
      <c r="E521" s="80" t="s">
        <v>89</v>
      </c>
      <c r="F521" s="1">
        <v>5</v>
      </c>
      <c r="G521" s="1">
        <v>3</v>
      </c>
      <c r="H521" s="21">
        <v>4276.1899999999996</v>
      </c>
      <c r="I521" s="21">
        <v>3020.91</v>
      </c>
      <c r="J521" s="22">
        <v>334</v>
      </c>
      <c r="K521" s="21">
        <f>'прил 2'!C516</f>
        <v>17308052.109999999</v>
      </c>
      <c r="L521" s="21">
        <v>0</v>
      </c>
      <c r="M521" s="21">
        <v>0</v>
      </c>
      <c r="N521" s="21">
        <v>0</v>
      </c>
      <c r="O521" s="21">
        <f t="shared" si="121"/>
        <v>17308052.109999999</v>
      </c>
      <c r="P521" s="21">
        <f t="shared" si="120"/>
        <v>5729.416669149362</v>
      </c>
      <c r="Q521" s="21">
        <v>12650.41</v>
      </c>
      <c r="R521" s="73" t="s">
        <v>96</v>
      </c>
      <c r="S521" s="8">
        <v>38278</v>
      </c>
    </row>
    <row r="522" spans="1:19" ht="24.95" customHeight="1" x14ac:dyDescent="0.25">
      <c r="A522" s="6">
        <v>230</v>
      </c>
      <c r="B522" s="98" t="s">
        <v>200</v>
      </c>
      <c r="C522" s="80">
        <v>1996</v>
      </c>
      <c r="D522" s="1"/>
      <c r="E522" s="80" t="s">
        <v>89</v>
      </c>
      <c r="F522" s="1">
        <v>4</v>
      </c>
      <c r="G522" s="1">
        <v>2</v>
      </c>
      <c r="H522" s="21">
        <v>1793</v>
      </c>
      <c r="I522" s="21">
        <v>1590.4</v>
      </c>
      <c r="J522" s="22">
        <v>47</v>
      </c>
      <c r="K522" s="21">
        <f>'прил 2'!C517</f>
        <v>6718378.2599999998</v>
      </c>
      <c r="L522" s="21">
        <v>0</v>
      </c>
      <c r="M522" s="21">
        <v>0</v>
      </c>
      <c r="N522" s="21">
        <v>0</v>
      </c>
      <c r="O522" s="21">
        <f t="shared" si="121"/>
        <v>6718378.2599999998</v>
      </c>
      <c r="P522" s="21">
        <f t="shared" si="120"/>
        <v>4224.3324069416494</v>
      </c>
      <c r="Q522" s="21">
        <v>6226.41</v>
      </c>
      <c r="R522" s="73" t="s">
        <v>96</v>
      </c>
      <c r="S522" s="8">
        <v>37151</v>
      </c>
    </row>
    <row r="523" spans="1:19" ht="24.95" customHeight="1" x14ac:dyDescent="0.25">
      <c r="A523" s="6">
        <v>231</v>
      </c>
      <c r="B523" s="98" t="s">
        <v>172</v>
      </c>
      <c r="C523" s="80">
        <v>1961</v>
      </c>
      <c r="D523" s="1">
        <v>2019</v>
      </c>
      <c r="E523" s="80" t="s">
        <v>89</v>
      </c>
      <c r="F523" s="1">
        <v>4</v>
      </c>
      <c r="G523" s="1">
        <v>3</v>
      </c>
      <c r="H523" s="21">
        <v>1927.5</v>
      </c>
      <c r="I523" s="21">
        <v>1681.92</v>
      </c>
      <c r="J523" s="22">
        <v>158</v>
      </c>
      <c r="K523" s="21">
        <f>'прил 2'!C518</f>
        <v>307721.5</v>
      </c>
      <c r="L523" s="21">
        <v>0</v>
      </c>
      <c r="M523" s="21">
        <v>0</v>
      </c>
      <c r="N523" s="21">
        <v>0</v>
      </c>
      <c r="O523" s="21">
        <f t="shared" si="121"/>
        <v>307721.5</v>
      </c>
      <c r="P523" s="21">
        <f t="shared" si="120"/>
        <v>182.95846413622525</v>
      </c>
      <c r="Q523" s="21">
        <v>1259</v>
      </c>
      <c r="R523" s="73" t="s">
        <v>96</v>
      </c>
      <c r="S523" s="8">
        <v>38206</v>
      </c>
    </row>
    <row r="524" spans="1:19" ht="24.95" customHeight="1" x14ac:dyDescent="0.25">
      <c r="A524" s="6">
        <v>232</v>
      </c>
      <c r="B524" s="98" t="s">
        <v>548</v>
      </c>
      <c r="C524" s="80">
        <v>1978</v>
      </c>
      <c r="D524" s="1">
        <v>2017</v>
      </c>
      <c r="E524" s="80" t="s">
        <v>89</v>
      </c>
      <c r="F524" s="1">
        <v>9</v>
      </c>
      <c r="G524" s="1">
        <v>2</v>
      </c>
      <c r="H524" s="21">
        <v>5513</v>
      </c>
      <c r="I524" s="21">
        <v>4292.6000000000004</v>
      </c>
      <c r="J524" s="22">
        <v>198</v>
      </c>
      <c r="K524" s="21">
        <f>'прил 2'!C519</f>
        <v>7116465.1399999997</v>
      </c>
      <c r="L524" s="21">
        <v>0</v>
      </c>
      <c r="M524" s="21">
        <v>0</v>
      </c>
      <c r="N524" s="21">
        <v>0</v>
      </c>
      <c r="O524" s="21">
        <f t="shared" si="121"/>
        <v>7116465.1399999997</v>
      </c>
      <c r="P524" s="21">
        <f t="shared" si="120"/>
        <v>1657.8449284815727</v>
      </c>
      <c r="Q524" s="21">
        <v>1691</v>
      </c>
      <c r="R524" s="73" t="s">
        <v>96</v>
      </c>
      <c r="S524" s="8">
        <v>40705</v>
      </c>
    </row>
    <row r="525" spans="1:19" ht="24.95" customHeight="1" x14ac:dyDescent="0.25">
      <c r="A525" s="6">
        <v>233</v>
      </c>
      <c r="B525" s="98" t="s">
        <v>549</v>
      </c>
      <c r="C525" s="80">
        <v>1977</v>
      </c>
      <c r="D525" s="1">
        <v>2015</v>
      </c>
      <c r="E525" s="1" t="s">
        <v>90</v>
      </c>
      <c r="F525" s="1">
        <v>9</v>
      </c>
      <c r="G525" s="1">
        <v>3</v>
      </c>
      <c r="H525" s="21">
        <v>8759</v>
      </c>
      <c r="I525" s="21">
        <v>5963.9</v>
      </c>
      <c r="J525" s="22">
        <v>270</v>
      </c>
      <c r="K525" s="21">
        <f>'прил 2'!C520</f>
        <v>23694062.050000001</v>
      </c>
      <c r="L525" s="21">
        <v>0</v>
      </c>
      <c r="M525" s="21">
        <v>0</v>
      </c>
      <c r="N525" s="21">
        <v>0</v>
      </c>
      <c r="O525" s="21">
        <f t="shared" si="121"/>
        <v>23694062.050000001</v>
      </c>
      <c r="P525" s="21">
        <f t="shared" si="120"/>
        <v>3972.9140411475714</v>
      </c>
      <c r="Q525" s="21">
        <v>8296</v>
      </c>
      <c r="R525" s="73" t="s">
        <v>96</v>
      </c>
      <c r="S525" s="74">
        <v>39050</v>
      </c>
    </row>
    <row r="526" spans="1:19" ht="24.95" customHeight="1" x14ac:dyDescent="0.25">
      <c r="A526" s="6">
        <v>234</v>
      </c>
      <c r="B526" s="98" t="s">
        <v>191</v>
      </c>
      <c r="C526" s="80">
        <v>1986</v>
      </c>
      <c r="D526" s="1">
        <v>2017</v>
      </c>
      <c r="E526" s="1" t="s">
        <v>90</v>
      </c>
      <c r="F526" s="1">
        <v>9</v>
      </c>
      <c r="G526" s="1">
        <v>7</v>
      </c>
      <c r="H526" s="21">
        <v>16563.63</v>
      </c>
      <c r="I526" s="21">
        <v>14118.7</v>
      </c>
      <c r="J526" s="22">
        <v>575</v>
      </c>
      <c r="K526" s="21">
        <f>'прил 2'!C521</f>
        <v>9745709</v>
      </c>
      <c r="L526" s="21">
        <v>0</v>
      </c>
      <c r="M526" s="21">
        <v>0</v>
      </c>
      <c r="N526" s="21">
        <v>0</v>
      </c>
      <c r="O526" s="21">
        <f t="shared" si="121"/>
        <v>9745709</v>
      </c>
      <c r="P526" s="21">
        <f t="shared" ref="P526:P589" si="122">K526/I526</f>
        <v>690.26957156112098</v>
      </c>
      <c r="Q526" s="21">
        <v>2068</v>
      </c>
      <c r="R526" s="73" t="s">
        <v>96</v>
      </c>
      <c r="S526" s="99">
        <v>42524</v>
      </c>
    </row>
    <row r="527" spans="1:19" ht="24.95" customHeight="1" x14ac:dyDescent="0.25">
      <c r="A527" s="92" t="s">
        <v>32</v>
      </c>
      <c r="B527" s="98"/>
      <c r="C527" s="80" t="s">
        <v>56</v>
      </c>
      <c r="D527" s="24" t="s">
        <v>56</v>
      </c>
      <c r="E527" s="24" t="s">
        <v>56</v>
      </c>
      <c r="F527" s="24" t="s">
        <v>56</v>
      </c>
      <c r="G527" s="24" t="s">
        <v>56</v>
      </c>
      <c r="H527" s="26">
        <f>SUM(H528)</f>
        <v>5167.91</v>
      </c>
      <c r="I527" s="26">
        <f t="shared" ref="I527:O527" si="123">SUM(I528)</f>
        <v>4695.3999999999996</v>
      </c>
      <c r="J527" s="72">
        <f t="shared" si="123"/>
        <v>242</v>
      </c>
      <c r="K527" s="26">
        <f t="shared" si="123"/>
        <v>13506768.23</v>
      </c>
      <c r="L527" s="26">
        <f t="shared" si="123"/>
        <v>0</v>
      </c>
      <c r="M527" s="26">
        <f t="shared" si="123"/>
        <v>0</v>
      </c>
      <c r="N527" s="26">
        <f t="shared" si="123"/>
        <v>0</v>
      </c>
      <c r="O527" s="26">
        <f t="shared" si="123"/>
        <v>13506768.23</v>
      </c>
      <c r="P527" s="26">
        <f t="shared" si="122"/>
        <v>2876.5958661668869</v>
      </c>
      <c r="Q527" s="26">
        <f>MAX(Q528)</f>
        <v>6226.41</v>
      </c>
      <c r="R527" s="24" t="s">
        <v>56</v>
      </c>
      <c r="S527" s="43" t="s">
        <v>56</v>
      </c>
    </row>
    <row r="528" spans="1:19" ht="24.95" customHeight="1" x14ac:dyDescent="0.25">
      <c r="A528" s="6">
        <v>235</v>
      </c>
      <c r="B528" s="98" t="s">
        <v>323</v>
      </c>
      <c r="C528" s="80">
        <v>1976</v>
      </c>
      <c r="D528" s="1"/>
      <c r="E528" s="1" t="s">
        <v>90</v>
      </c>
      <c r="F528" s="1">
        <v>5</v>
      </c>
      <c r="G528" s="1">
        <v>4</v>
      </c>
      <c r="H528" s="21">
        <v>5167.91</v>
      </c>
      <c r="I528" s="21">
        <v>4695.3999999999996</v>
      </c>
      <c r="J528" s="22">
        <v>242</v>
      </c>
      <c r="K528" s="21">
        <f>'прил 2'!C523</f>
        <v>13506768.23</v>
      </c>
      <c r="L528" s="21">
        <v>0</v>
      </c>
      <c r="M528" s="21">
        <v>0</v>
      </c>
      <c r="N528" s="21">
        <v>0</v>
      </c>
      <c r="O528" s="21">
        <f t="shared" si="121"/>
        <v>13506768.23</v>
      </c>
      <c r="P528" s="21">
        <f t="shared" si="122"/>
        <v>2876.5958661668869</v>
      </c>
      <c r="Q528" s="21">
        <v>6226.41</v>
      </c>
      <c r="R528" s="73" t="s">
        <v>96</v>
      </c>
      <c r="S528" s="8">
        <v>40239</v>
      </c>
    </row>
    <row r="529" spans="1:19" ht="24.95" customHeight="1" x14ac:dyDescent="0.25">
      <c r="A529" s="93" t="s">
        <v>33</v>
      </c>
      <c r="B529" s="98"/>
      <c r="C529" s="80" t="s">
        <v>56</v>
      </c>
      <c r="D529" s="24" t="s">
        <v>56</v>
      </c>
      <c r="E529" s="24" t="s">
        <v>56</v>
      </c>
      <c r="F529" s="24" t="s">
        <v>56</v>
      </c>
      <c r="G529" s="24" t="s">
        <v>56</v>
      </c>
      <c r="H529" s="26">
        <f>SUM(H530)</f>
        <v>683.87</v>
      </c>
      <c r="I529" s="26">
        <f t="shared" ref="I529:O529" si="124">SUM(I530)</f>
        <v>644.35</v>
      </c>
      <c r="J529" s="72">
        <f t="shared" si="124"/>
        <v>25</v>
      </c>
      <c r="K529" s="26">
        <f t="shared" si="124"/>
        <v>5471848.5700000003</v>
      </c>
      <c r="L529" s="26">
        <f t="shared" si="124"/>
        <v>0</v>
      </c>
      <c r="M529" s="26">
        <f t="shared" si="124"/>
        <v>0</v>
      </c>
      <c r="N529" s="26">
        <f t="shared" si="124"/>
        <v>0</v>
      </c>
      <c r="O529" s="26">
        <f t="shared" si="124"/>
        <v>5471848.5700000003</v>
      </c>
      <c r="P529" s="26">
        <f t="shared" si="122"/>
        <v>8492.0440288662994</v>
      </c>
      <c r="Q529" s="26">
        <f>MAX(Q530)</f>
        <v>15510.07</v>
      </c>
      <c r="R529" s="24" t="s">
        <v>56</v>
      </c>
      <c r="S529" s="43" t="s">
        <v>56</v>
      </c>
    </row>
    <row r="530" spans="1:19" ht="24.95" customHeight="1" x14ac:dyDescent="0.25">
      <c r="A530" s="6">
        <v>236</v>
      </c>
      <c r="B530" s="98" t="s">
        <v>550</v>
      </c>
      <c r="C530" s="80">
        <v>1964</v>
      </c>
      <c r="D530" s="1">
        <v>2018</v>
      </c>
      <c r="E530" s="80" t="s">
        <v>89</v>
      </c>
      <c r="F530" s="1">
        <v>2</v>
      </c>
      <c r="G530" s="1">
        <v>2</v>
      </c>
      <c r="H530" s="21">
        <v>683.87</v>
      </c>
      <c r="I530" s="21">
        <v>644.35</v>
      </c>
      <c r="J530" s="22">
        <v>25</v>
      </c>
      <c r="K530" s="21">
        <f>'прил 2'!C525</f>
        <v>5471848.5700000003</v>
      </c>
      <c r="L530" s="21">
        <v>0</v>
      </c>
      <c r="M530" s="21">
        <v>0</v>
      </c>
      <c r="N530" s="21">
        <v>0</v>
      </c>
      <c r="O530" s="21">
        <f t="shared" ref="O530:O593" si="125">K530-L530-M530-N530</f>
        <v>5471848.5700000003</v>
      </c>
      <c r="P530" s="21">
        <f t="shared" si="122"/>
        <v>8492.0440288662994</v>
      </c>
      <c r="Q530" s="21">
        <v>15510.07</v>
      </c>
      <c r="R530" s="73" t="s">
        <v>96</v>
      </c>
      <c r="S530" s="99">
        <v>42228</v>
      </c>
    </row>
    <row r="531" spans="1:19" ht="24.95" customHeight="1" x14ac:dyDescent="0.25">
      <c r="A531" s="93" t="s">
        <v>34</v>
      </c>
      <c r="B531" s="98"/>
      <c r="C531" s="80" t="s">
        <v>56</v>
      </c>
      <c r="D531" s="24" t="s">
        <v>56</v>
      </c>
      <c r="E531" s="24" t="s">
        <v>56</v>
      </c>
      <c r="F531" s="24" t="s">
        <v>56</v>
      </c>
      <c r="G531" s="24" t="s">
        <v>56</v>
      </c>
      <c r="H531" s="26">
        <f>SUM(H532:H533)</f>
        <v>854.5</v>
      </c>
      <c r="I531" s="26">
        <f t="shared" ref="I531:O531" si="126">SUM(I532:I533)</f>
        <v>738</v>
      </c>
      <c r="J531" s="72">
        <f t="shared" si="126"/>
        <v>43</v>
      </c>
      <c r="K531" s="26">
        <f t="shared" si="126"/>
        <v>6919601.1399999997</v>
      </c>
      <c r="L531" s="26">
        <f t="shared" si="126"/>
        <v>0</v>
      </c>
      <c r="M531" s="26">
        <f t="shared" si="126"/>
        <v>0</v>
      </c>
      <c r="N531" s="26">
        <f t="shared" si="126"/>
        <v>0</v>
      </c>
      <c r="O531" s="26">
        <f t="shared" si="126"/>
        <v>6919601.1399999997</v>
      </c>
      <c r="P531" s="26">
        <f t="shared" si="122"/>
        <v>9376.1533062330618</v>
      </c>
      <c r="Q531" s="26">
        <f>MAX(Q532:Q533)</f>
        <v>15124.97</v>
      </c>
      <c r="R531" s="24" t="s">
        <v>56</v>
      </c>
      <c r="S531" s="43" t="s">
        <v>56</v>
      </c>
    </row>
    <row r="532" spans="1:19" ht="24.95" customHeight="1" x14ac:dyDescent="0.25">
      <c r="A532" s="6">
        <v>237</v>
      </c>
      <c r="B532" s="98" t="s">
        <v>551</v>
      </c>
      <c r="C532" s="80">
        <v>1963</v>
      </c>
      <c r="D532" s="1">
        <v>2016</v>
      </c>
      <c r="E532" s="80" t="s">
        <v>89</v>
      </c>
      <c r="F532" s="1">
        <v>1</v>
      </c>
      <c r="G532" s="1">
        <v>1</v>
      </c>
      <c r="H532" s="21">
        <v>450.7</v>
      </c>
      <c r="I532" s="21">
        <v>379.8</v>
      </c>
      <c r="J532" s="22">
        <v>25</v>
      </c>
      <c r="K532" s="21">
        <f>'прил 2'!C527</f>
        <v>3441770.88</v>
      </c>
      <c r="L532" s="21">
        <v>0</v>
      </c>
      <c r="M532" s="21">
        <v>0</v>
      </c>
      <c r="N532" s="21">
        <v>0</v>
      </c>
      <c r="O532" s="21">
        <f t="shared" si="125"/>
        <v>3441770.88</v>
      </c>
      <c r="P532" s="21">
        <f t="shared" si="122"/>
        <v>9062.0612954186399</v>
      </c>
      <c r="Q532" s="21">
        <v>14210</v>
      </c>
      <c r="R532" s="73" t="s">
        <v>96</v>
      </c>
      <c r="S532" s="99">
        <v>40160</v>
      </c>
    </row>
    <row r="533" spans="1:19" ht="24.95" customHeight="1" x14ac:dyDescent="0.25">
      <c r="A533" s="6">
        <v>238</v>
      </c>
      <c r="B533" s="98" t="s">
        <v>552</v>
      </c>
      <c r="C533" s="80">
        <v>1970</v>
      </c>
      <c r="D533" s="1"/>
      <c r="E533" s="80" t="s">
        <v>89</v>
      </c>
      <c r="F533" s="1">
        <v>2</v>
      </c>
      <c r="G533" s="1">
        <v>2</v>
      </c>
      <c r="H533" s="21">
        <v>403.8</v>
      </c>
      <c r="I533" s="21">
        <v>358.2</v>
      </c>
      <c r="J533" s="22">
        <v>18</v>
      </c>
      <c r="K533" s="21">
        <f>'прил 2'!C528</f>
        <v>3477830.26</v>
      </c>
      <c r="L533" s="21">
        <v>0</v>
      </c>
      <c r="M533" s="21">
        <v>0</v>
      </c>
      <c r="N533" s="21">
        <v>0</v>
      </c>
      <c r="O533" s="21">
        <f t="shared" si="125"/>
        <v>3477830.26</v>
      </c>
      <c r="P533" s="21">
        <f t="shared" si="122"/>
        <v>9709.1855388051372</v>
      </c>
      <c r="Q533" s="21">
        <v>15124.97</v>
      </c>
      <c r="R533" s="73" t="s">
        <v>96</v>
      </c>
      <c r="S533" s="99">
        <v>39431</v>
      </c>
    </row>
    <row r="534" spans="1:19" ht="24.95" customHeight="1" x14ac:dyDescent="0.25">
      <c r="A534" s="93" t="s">
        <v>35</v>
      </c>
      <c r="B534" s="98"/>
      <c r="C534" s="80" t="s">
        <v>56</v>
      </c>
      <c r="D534" s="24" t="s">
        <v>56</v>
      </c>
      <c r="E534" s="24" t="s">
        <v>56</v>
      </c>
      <c r="F534" s="24" t="s">
        <v>56</v>
      </c>
      <c r="G534" s="24" t="s">
        <v>56</v>
      </c>
      <c r="H534" s="26">
        <f>SUM(H535:H536)</f>
        <v>715.25</v>
      </c>
      <c r="I534" s="26">
        <f t="shared" ref="I534:O534" si="127">SUM(I535:I536)</f>
        <v>617.20000000000005</v>
      </c>
      <c r="J534" s="72">
        <f t="shared" si="127"/>
        <v>43</v>
      </c>
      <c r="K534" s="26">
        <f t="shared" si="127"/>
        <v>6481505.7199999997</v>
      </c>
      <c r="L534" s="26">
        <f t="shared" si="127"/>
        <v>0</v>
      </c>
      <c r="M534" s="26">
        <f t="shared" si="127"/>
        <v>0</v>
      </c>
      <c r="N534" s="26">
        <f t="shared" si="127"/>
        <v>0</v>
      </c>
      <c r="O534" s="26">
        <f t="shared" si="127"/>
        <v>6481505.7199999997</v>
      </c>
      <c r="P534" s="26">
        <f t="shared" si="122"/>
        <v>10501.467465975371</v>
      </c>
      <c r="Q534" s="26">
        <f>MAX(Q535:Q536)</f>
        <v>28186.97</v>
      </c>
      <c r="R534" s="24" t="s">
        <v>56</v>
      </c>
      <c r="S534" s="43" t="s">
        <v>56</v>
      </c>
    </row>
    <row r="535" spans="1:19" ht="24.95" customHeight="1" x14ac:dyDescent="0.25">
      <c r="A535" s="6">
        <v>239</v>
      </c>
      <c r="B535" s="98" t="s">
        <v>553</v>
      </c>
      <c r="C535" s="80">
        <v>1917</v>
      </c>
      <c r="D535" s="1">
        <v>2008</v>
      </c>
      <c r="E535" s="80" t="s">
        <v>89</v>
      </c>
      <c r="F535" s="1">
        <v>2</v>
      </c>
      <c r="G535" s="1">
        <v>1</v>
      </c>
      <c r="H535" s="21">
        <v>305.25</v>
      </c>
      <c r="I535" s="21">
        <v>269.2</v>
      </c>
      <c r="J535" s="22">
        <v>22</v>
      </c>
      <c r="K535" s="21">
        <f>'прил 2'!C530</f>
        <v>4569959.68</v>
      </c>
      <c r="L535" s="21">
        <v>0</v>
      </c>
      <c r="M535" s="21">
        <v>0</v>
      </c>
      <c r="N535" s="21">
        <v>0</v>
      </c>
      <c r="O535" s="21">
        <f t="shared" si="125"/>
        <v>4569959.68</v>
      </c>
      <c r="P535" s="21">
        <f t="shared" si="122"/>
        <v>16976.076077265974</v>
      </c>
      <c r="Q535" s="21">
        <v>28186.97</v>
      </c>
      <c r="R535" s="73" t="s">
        <v>96</v>
      </c>
      <c r="S535" s="99">
        <v>39935</v>
      </c>
    </row>
    <row r="536" spans="1:19" ht="24.95" customHeight="1" x14ac:dyDescent="0.25">
      <c r="A536" s="6">
        <v>240</v>
      </c>
      <c r="B536" s="98" t="s">
        <v>554</v>
      </c>
      <c r="C536" s="80">
        <v>1969</v>
      </c>
      <c r="D536" s="1"/>
      <c r="E536" s="80" t="s">
        <v>89</v>
      </c>
      <c r="F536" s="1">
        <v>2</v>
      </c>
      <c r="G536" s="1">
        <v>2</v>
      </c>
      <c r="H536" s="21">
        <v>410</v>
      </c>
      <c r="I536" s="21">
        <v>348</v>
      </c>
      <c r="J536" s="22">
        <v>21</v>
      </c>
      <c r="K536" s="21">
        <f>'прил 2'!C531</f>
        <v>1911546.04</v>
      </c>
      <c r="L536" s="21">
        <v>0</v>
      </c>
      <c r="M536" s="21">
        <v>0</v>
      </c>
      <c r="N536" s="21">
        <v>0</v>
      </c>
      <c r="O536" s="21">
        <f t="shared" si="125"/>
        <v>1911546.04</v>
      </c>
      <c r="P536" s="21">
        <f t="shared" si="122"/>
        <v>5492.9483908045977</v>
      </c>
      <c r="Q536" s="21">
        <v>11673.97</v>
      </c>
      <c r="R536" s="73" t="s">
        <v>96</v>
      </c>
      <c r="S536" s="99">
        <v>39975</v>
      </c>
    </row>
    <row r="537" spans="1:19" ht="24.95" customHeight="1" x14ac:dyDescent="0.25">
      <c r="A537" s="93" t="s">
        <v>41</v>
      </c>
      <c r="B537" s="98"/>
      <c r="C537" s="80" t="s">
        <v>56</v>
      </c>
      <c r="D537" s="24" t="s">
        <v>56</v>
      </c>
      <c r="E537" s="24" t="s">
        <v>56</v>
      </c>
      <c r="F537" s="24" t="s">
        <v>56</v>
      </c>
      <c r="G537" s="24" t="s">
        <v>56</v>
      </c>
      <c r="H537" s="26">
        <f>SUM(H538)</f>
        <v>941.2</v>
      </c>
      <c r="I537" s="26">
        <f t="shared" ref="I537:O537" si="128">SUM(I538)</f>
        <v>849.5</v>
      </c>
      <c r="J537" s="72">
        <f t="shared" si="128"/>
        <v>41</v>
      </c>
      <c r="K537" s="26">
        <f t="shared" si="128"/>
        <v>6329431.9199999999</v>
      </c>
      <c r="L537" s="26">
        <f t="shared" si="128"/>
        <v>0</v>
      </c>
      <c r="M537" s="26">
        <f t="shared" si="128"/>
        <v>0</v>
      </c>
      <c r="N537" s="26">
        <f t="shared" si="128"/>
        <v>0</v>
      </c>
      <c r="O537" s="26">
        <f t="shared" si="128"/>
        <v>6329431.9199999999</v>
      </c>
      <c r="P537" s="26">
        <f t="shared" si="122"/>
        <v>7450.7733019423185</v>
      </c>
      <c r="Q537" s="26">
        <f>MAX(Q538)</f>
        <v>13856.97</v>
      </c>
      <c r="R537" s="24" t="s">
        <v>56</v>
      </c>
      <c r="S537" s="43" t="s">
        <v>56</v>
      </c>
    </row>
    <row r="538" spans="1:19" ht="24.95" customHeight="1" x14ac:dyDescent="0.25">
      <c r="A538" s="6">
        <v>241</v>
      </c>
      <c r="B538" s="98" t="s">
        <v>555</v>
      </c>
      <c r="C538" s="80">
        <v>1978</v>
      </c>
      <c r="D538" s="1">
        <v>2005</v>
      </c>
      <c r="E538" s="80" t="s">
        <v>89</v>
      </c>
      <c r="F538" s="1">
        <v>2</v>
      </c>
      <c r="G538" s="1">
        <v>3</v>
      </c>
      <c r="H538" s="21">
        <v>941.2</v>
      </c>
      <c r="I538" s="21">
        <v>849.5</v>
      </c>
      <c r="J538" s="22">
        <v>41</v>
      </c>
      <c r="K538" s="21">
        <f>'прил 2'!C533</f>
        <v>6329431.9199999999</v>
      </c>
      <c r="L538" s="21">
        <v>0</v>
      </c>
      <c r="M538" s="21">
        <v>0</v>
      </c>
      <c r="N538" s="21">
        <v>0</v>
      </c>
      <c r="O538" s="21">
        <f t="shared" si="125"/>
        <v>6329431.9199999999</v>
      </c>
      <c r="P538" s="21">
        <f t="shared" si="122"/>
        <v>7450.7733019423185</v>
      </c>
      <c r="Q538" s="21">
        <v>13856.97</v>
      </c>
      <c r="R538" s="73" t="s">
        <v>96</v>
      </c>
      <c r="S538" s="99">
        <v>40161</v>
      </c>
    </row>
    <row r="539" spans="1:19" ht="24.95" customHeight="1" x14ac:dyDescent="0.25">
      <c r="A539" s="93" t="s">
        <v>36</v>
      </c>
      <c r="B539" s="98"/>
      <c r="C539" s="80" t="s">
        <v>56</v>
      </c>
      <c r="D539" s="24" t="s">
        <v>56</v>
      </c>
      <c r="E539" s="24" t="s">
        <v>56</v>
      </c>
      <c r="F539" s="24" t="s">
        <v>56</v>
      </c>
      <c r="G539" s="24" t="s">
        <v>56</v>
      </c>
      <c r="H539" s="26">
        <f>SUM(H540:H546)</f>
        <v>18553.03</v>
      </c>
      <c r="I539" s="26">
        <f t="shared" ref="I539:O539" si="129">SUM(I540:I546)</f>
        <v>16846.419899999997</v>
      </c>
      <c r="J539" s="72">
        <f t="shared" si="129"/>
        <v>626</v>
      </c>
      <c r="K539" s="26">
        <f t="shared" si="129"/>
        <v>120337288.10999998</v>
      </c>
      <c r="L539" s="26">
        <f t="shared" si="129"/>
        <v>0</v>
      </c>
      <c r="M539" s="26">
        <f t="shared" si="129"/>
        <v>0</v>
      </c>
      <c r="N539" s="26">
        <f t="shared" si="129"/>
        <v>0</v>
      </c>
      <c r="O539" s="26">
        <f t="shared" si="129"/>
        <v>120337288.10999998</v>
      </c>
      <c r="P539" s="26">
        <f t="shared" si="122"/>
        <v>7143.1965262839021</v>
      </c>
      <c r="Q539" s="26">
        <f>MAX(Q540:Q546)</f>
        <v>20358.68</v>
      </c>
      <c r="R539" s="24" t="s">
        <v>56</v>
      </c>
      <c r="S539" s="43" t="s">
        <v>56</v>
      </c>
    </row>
    <row r="540" spans="1:19" ht="24.95" customHeight="1" x14ac:dyDescent="0.25">
      <c r="A540" s="6">
        <v>242</v>
      </c>
      <c r="B540" s="98" t="s">
        <v>334</v>
      </c>
      <c r="C540" s="80">
        <v>1965</v>
      </c>
      <c r="D540" s="1">
        <v>2019</v>
      </c>
      <c r="E540" s="80" t="s">
        <v>89</v>
      </c>
      <c r="F540" s="1">
        <v>3</v>
      </c>
      <c r="G540" s="1">
        <v>2</v>
      </c>
      <c r="H540" s="21">
        <v>1630.53</v>
      </c>
      <c r="I540" s="21">
        <v>1478.8</v>
      </c>
      <c r="J540" s="22">
        <v>61</v>
      </c>
      <c r="K540" s="21">
        <f>'прил 2'!C535</f>
        <v>9198624.1600000001</v>
      </c>
      <c r="L540" s="21">
        <v>0</v>
      </c>
      <c r="M540" s="21">
        <v>0</v>
      </c>
      <c r="N540" s="21">
        <v>0</v>
      </c>
      <c r="O540" s="21">
        <f t="shared" si="125"/>
        <v>9198624.1600000001</v>
      </c>
      <c r="P540" s="21">
        <f t="shared" si="122"/>
        <v>6220.3301054909389</v>
      </c>
      <c r="Q540" s="21">
        <v>14902.97</v>
      </c>
      <c r="R540" s="73" t="s">
        <v>96</v>
      </c>
      <c r="S540" s="99">
        <v>41321</v>
      </c>
    </row>
    <row r="541" spans="1:19" ht="24.95" customHeight="1" x14ac:dyDescent="0.25">
      <c r="A541" s="6">
        <v>243</v>
      </c>
      <c r="B541" s="98" t="s">
        <v>335</v>
      </c>
      <c r="C541" s="80">
        <v>1969</v>
      </c>
      <c r="D541" s="1">
        <v>2019</v>
      </c>
      <c r="E541" s="80" t="s">
        <v>89</v>
      </c>
      <c r="F541" s="1">
        <v>5</v>
      </c>
      <c r="G541" s="1">
        <v>3</v>
      </c>
      <c r="H541" s="21">
        <v>2527.5</v>
      </c>
      <c r="I541" s="21">
        <v>2514.1</v>
      </c>
      <c r="J541" s="22">
        <v>113</v>
      </c>
      <c r="K541" s="21">
        <f>'прил 2'!C536</f>
        <v>6309462.1299999999</v>
      </c>
      <c r="L541" s="21">
        <v>0</v>
      </c>
      <c r="M541" s="21">
        <v>0</v>
      </c>
      <c r="N541" s="21">
        <v>0</v>
      </c>
      <c r="O541" s="21">
        <f t="shared" si="125"/>
        <v>6309462.1299999999</v>
      </c>
      <c r="P541" s="21">
        <f t="shared" si="122"/>
        <v>2509.6305357782107</v>
      </c>
      <c r="Q541" s="21">
        <v>7949.68</v>
      </c>
      <c r="R541" s="73" t="s">
        <v>96</v>
      </c>
      <c r="S541" s="99">
        <v>41322</v>
      </c>
    </row>
    <row r="542" spans="1:19" ht="24.95" customHeight="1" x14ac:dyDescent="0.25">
      <c r="A542" s="6">
        <v>244</v>
      </c>
      <c r="B542" s="98" t="s">
        <v>336</v>
      </c>
      <c r="C542" s="80">
        <v>1973</v>
      </c>
      <c r="D542" s="1"/>
      <c r="E542" s="80" t="s">
        <v>89</v>
      </c>
      <c r="F542" s="1">
        <v>2</v>
      </c>
      <c r="G542" s="1">
        <v>1</v>
      </c>
      <c r="H542" s="21">
        <v>408.4</v>
      </c>
      <c r="I542" s="21">
        <v>337.8</v>
      </c>
      <c r="J542" s="22">
        <v>11</v>
      </c>
      <c r="K542" s="21">
        <f>'прил 2'!C537</f>
        <v>2640711.37</v>
      </c>
      <c r="L542" s="21">
        <v>0</v>
      </c>
      <c r="M542" s="21">
        <v>0</v>
      </c>
      <c r="N542" s="21">
        <v>0</v>
      </c>
      <c r="O542" s="21">
        <f t="shared" si="125"/>
        <v>2640711.37</v>
      </c>
      <c r="P542" s="21">
        <f t="shared" si="122"/>
        <v>7817.3812018946119</v>
      </c>
      <c r="Q542" s="21">
        <v>14832.07</v>
      </c>
      <c r="R542" s="73" t="s">
        <v>96</v>
      </c>
      <c r="S542" s="99">
        <v>39363</v>
      </c>
    </row>
    <row r="543" spans="1:19" ht="24.95" customHeight="1" x14ac:dyDescent="0.25">
      <c r="A543" s="6">
        <v>245</v>
      </c>
      <c r="B543" s="98" t="s">
        <v>337</v>
      </c>
      <c r="C543" s="80">
        <v>1985</v>
      </c>
      <c r="D543" s="1">
        <v>2009</v>
      </c>
      <c r="E543" s="1" t="s">
        <v>90</v>
      </c>
      <c r="F543" s="1">
        <v>5</v>
      </c>
      <c r="G543" s="1">
        <v>3</v>
      </c>
      <c r="H543" s="21">
        <v>3502.4</v>
      </c>
      <c r="I543" s="21">
        <v>3184.01</v>
      </c>
      <c r="J543" s="22">
        <v>96</v>
      </c>
      <c r="K543" s="21">
        <f>'прил 2'!C538</f>
        <v>19274964.939999998</v>
      </c>
      <c r="L543" s="21">
        <v>0</v>
      </c>
      <c r="M543" s="21">
        <v>0</v>
      </c>
      <c r="N543" s="21">
        <v>0</v>
      </c>
      <c r="O543" s="21">
        <f t="shared" si="125"/>
        <v>19274964.939999998</v>
      </c>
      <c r="P543" s="21">
        <f t="shared" si="122"/>
        <v>6053.6760060426932</v>
      </c>
      <c r="Q543" s="21">
        <v>7909.41</v>
      </c>
      <c r="R543" s="73" t="s">
        <v>96</v>
      </c>
      <c r="S543" s="99">
        <v>40113</v>
      </c>
    </row>
    <row r="544" spans="1:19" ht="24.95" customHeight="1" x14ac:dyDescent="0.25">
      <c r="A544" s="6">
        <v>246</v>
      </c>
      <c r="B544" s="98" t="s">
        <v>338</v>
      </c>
      <c r="C544" s="80">
        <v>1989</v>
      </c>
      <c r="D544" s="1">
        <v>2009</v>
      </c>
      <c r="E544" s="1" t="s">
        <v>90</v>
      </c>
      <c r="F544" s="1">
        <v>5</v>
      </c>
      <c r="G544" s="1">
        <v>3</v>
      </c>
      <c r="H544" s="21">
        <v>3211.2</v>
      </c>
      <c r="I544" s="21">
        <v>3093.91</v>
      </c>
      <c r="J544" s="22">
        <v>148</v>
      </c>
      <c r="K544" s="21">
        <f>'прил 2'!C539</f>
        <v>19198162.590000004</v>
      </c>
      <c r="L544" s="21">
        <v>0</v>
      </c>
      <c r="M544" s="21">
        <v>0</v>
      </c>
      <c r="N544" s="21">
        <v>0</v>
      </c>
      <c r="O544" s="21">
        <f t="shared" si="125"/>
        <v>19198162.590000004</v>
      </c>
      <c r="P544" s="21">
        <f t="shared" si="122"/>
        <v>6205.1457831675789</v>
      </c>
      <c r="Q544" s="21">
        <v>7909.41</v>
      </c>
      <c r="R544" s="73" t="s">
        <v>96</v>
      </c>
      <c r="S544" s="99">
        <v>40116</v>
      </c>
    </row>
    <row r="545" spans="1:19" ht="24.95" customHeight="1" x14ac:dyDescent="0.25">
      <c r="A545" s="6">
        <v>247</v>
      </c>
      <c r="B545" s="98" t="s">
        <v>339</v>
      </c>
      <c r="C545" s="80">
        <v>1982</v>
      </c>
      <c r="D545" s="1"/>
      <c r="E545" s="80" t="s">
        <v>89</v>
      </c>
      <c r="F545" s="1">
        <v>2</v>
      </c>
      <c r="G545" s="1">
        <v>1</v>
      </c>
      <c r="H545" s="21">
        <v>401</v>
      </c>
      <c r="I545" s="21">
        <v>350.59989999999999</v>
      </c>
      <c r="J545" s="22">
        <v>19</v>
      </c>
      <c r="K545" s="21">
        <f>'прил 2'!C540</f>
        <v>2440844.5099999998</v>
      </c>
      <c r="L545" s="21">
        <v>0</v>
      </c>
      <c r="M545" s="21">
        <v>0</v>
      </c>
      <c r="N545" s="21">
        <v>0</v>
      </c>
      <c r="O545" s="21">
        <f t="shared" si="125"/>
        <v>2440844.5099999998</v>
      </c>
      <c r="P545" s="21">
        <f t="shared" si="122"/>
        <v>6961.9087455529789</v>
      </c>
      <c r="Q545" s="21">
        <v>14832.07</v>
      </c>
      <c r="R545" s="73" t="s">
        <v>96</v>
      </c>
      <c r="S545" s="99">
        <v>41681</v>
      </c>
    </row>
    <row r="546" spans="1:19" ht="24.95" customHeight="1" x14ac:dyDescent="0.25">
      <c r="A546" s="6">
        <v>248</v>
      </c>
      <c r="B546" s="98" t="s">
        <v>340</v>
      </c>
      <c r="C546" s="80">
        <v>2003</v>
      </c>
      <c r="D546" s="1"/>
      <c r="E546" s="80" t="s">
        <v>89</v>
      </c>
      <c r="F546" s="1">
        <v>5</v>
      </c>
      <c r="G546" s="1">
        <v>4</v>
      </c>
      <c r="H546" s="21">
        <v>6872</v>
      </c>
      <c r="I546" s="21">
        <v>5887.2</v>
      </c>
      <c r="J546" s="22">
        <v>178</v>
      </c>
      <c r="K546" s="21">
        <f>'прил 2'!C541</f>
        <v>61274518.409999989</v>
      </c>
      <c r="L546" s="21">
        <v>0</v>
      </c>
      <c r="M546" s="21">
        <v>0</v>
      </c>
      <c r="N546" s="21">
        <v>0</v>
      </c>
      <c r="O546" s="21">
        <f t="shared" si="125"/>
        <v>61274518.409999989</v>
      </c>
      <c r="P546" s="21">
        <f t="shared" si="122"/>
        <v>10408.091862005705</v>
      </c>
      <c r="Q546" s="21">
        <v>20358.68</v>
      </c>
      <c r="R546" s="73" t="s">
        <v>96</v>
      </c>
      <c r="S546" s="99">
        <v>42571</v>
      </c>
    </row>
    <row r="547" spans="1:19" ht="24.95" customHeight="1" x14ac:dyDescent="0.25">
      <c r="A547" s="124" t="s">
        <v>796</v>
      </c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6"/>
      <c r="S547" s="43" t="s">
        <v>56</v>
      </c>
    </row>
    <row r="548" spans="1:19" ht="24.95" customHeight="1" x14ac:dyDescent="0.25">
      <c r="A548" s="123" t="s">
        <v>42</v>
      </c>
      <c r="B548" s="124"/>
      <c r="C548" s="80" t="s">
        <v>56</v>
      </c>
      <c r="D548" s="24" t="s">
        <v>56</v>
      </c>
      <c r="E548" s="24" t="s">
        <v>56</v>
      </c>
      <c r="F548" s="24" t="s">
        <v>56</v>
      </c>
      <c r="G548" s="24" t="s">
        <v>56</v>
      </c>
      <c r="H548" s="26">
        <f>H549+H553+H558+H570+H572+H574+H596+H599+H604+H607+H609+H627+H629+H800+H803+H805+H819</f>
        <v>1209975.2499999993</v>
      </c>
      <c r="I548" s="26">
        <f t="shared" ref="I548:O548" si="130">I549+I553+I558+I570+I572+I574+I596+I599+I604+I607+I609+I627+I629+I800+I803+I805+I819</f>
        <v>962381.53000000061</v>
      </c>
      <c r="J548" s="72">
        <f t="shared" si="130"/>
        <v>40136</v>
      </c>
      <c r="K548" s="26">
        <f t="shared" si="130"/>
        <v>2492719229.5500002</v>
      </c>
      <c r="L548" s="26">
        <f t="shared" si="130"/>
        <v>0</v>
      </c>
      <c r="M548" s="26">
        <f t="shared" si="130"/>
        <v>450000000.00000006</v>
      </c>
      <c r="N548" s="26">
        <f t="shared" si="130"/>
        <v>0</v>
      </c>
      <c r="O548" s="26">
        <f t="shared" si="130"/>
        <v>2042719229.5500009</v>
      </c>
      <c r="P548" s="26">
        <f t="shared" si="122"/>
        <v>2590.1569718924247</v>
      </c>
      <c r="Q548" s="26">
        <f>MAX(Q549:Q825)</f>
        <v>35981.97</v>
      </c>
      <c r="R548" s="24" t="s">
        <v>56</v>
      </c>
      <c r="S548" s="43" t="s">
        <v>56</v>
      </c>
    </row>
    <row r="549" spans="1:19" ht="24.95" customHeight="1" x14ac:dyDescent="0.25">
      <c r="A549" s="94" t="s">
        <v>20</v>
      </c>
      <c r="B549" s="82"/>
      <c r="C549" s="80" t="s">
        <v>56</v>
      </c>
      <c r="D549" s="24" t="s">
        <v>56</v>
      </c>
      <c r="E549" s="24" t="s">
        <v>56</v>
      </c>
      <c r="F549" s="24" t="s">
        <v>56</v>
      </c>
      <c r="G549" s="24" t="s">
        <v>56</v>
      </c>
      <c r="H549" s="26">
        <f>SUM(H550:H552)</f>
        <v>13762.8</v>
      </c>
      <c r="I549" s="26">
        <f t="shared" ref="I549:O549" si="131">SUM(I550:I552)</f>
        <v>10079.629999999999</v>
      </c>
      <c r="J549" s="72">
        <f t="shared" si="131"/>
        <v>410</v>
      </c>
      <c r="K549" s="26">
        <f t="shared" si="131"/>
        <v>57809082.780000001</v>
      </c>
      <c r="L549" s="26">
        <f t="shared" si="131"/>
        <v>0</v>
      </c>
      <c r="M549" s="26">
        <f t="shared" si="131"/>
        <v>0</v>
      </c>
      <c r="N549" s="26">
        <f t="shared" si="131"/>
        <v>0</v>
      </c>
      <c r="O549" s="26">
        <f t="shared" si="131"/>
        <v>57809082.780000001</v>
      </c>
      <c r="P549" s="26">
        <f t="shared" si="122"/>
        <v>5735.2385732412804</v>
      </c>
      <c r="Q549" s="26">
        <f>MAX(Q550:Q552)</f>
        <v>27193.41</v>
      </c>
      <c r="R549" s="24" t="s">
        <v>56</v>
      </c>
      <c r="S549" s="43" t="s">
        <v>56</v>
      </c>
    </row>
    <row r="550" spans="1:19" ht="24.95" customHeight="1" x14ac:dyDescent="0.25">
      <c r="A550" s="6">
        <v>1</v>
      </c>
      <c r="B550" s="98" t="s">
        <v>556</v>
      </c>
      <c r="C550" s="80">
        <v>1980</v>
      </c>
      <c r="D550" s="1"/>
      <c r="E550" s="1" t="s">
        <v>90</v>
      </c>
      <c r="F550" s="1">
        <v>5</v>
      </c>
      <c r="G550" s="1">
        <v>4</v>
      </c>
      <c r="H550" s="21">
        <v>5710.9</v>
      </c>
      <c r="I550" s="21">
        <v>4106.41</v>
      </c>
      <c r="J550" s="22">
        <v>172</v>
      </c>
      <c r="K550" s="21">
        <f>'прил 2'!C545</f>
        <v>26264674.100000001</v>
      </c>
      <c r="L550" s="21">
        <v>0</v>
      </c>
      <c r="M550" s="21">
        <v>0</v>
      </c>
      <c r="N550" s="21">
        <v>0</v>
      </c>
      <c r="O550" s="21">
        <f t="shared" si="125"/>
        <v>26264674.100000001</v>
      </c>
      <c r="P550" s="21">
        <f t="shared" si="122"/>
        <v>6396.0184443345897</v>
      </c>
      <c r="Q550" s="21">
        <v>26654.41</v>
      </c>
      <c r="R550" s="73" t="s">
        <v>97</v>
      </c>
      <c r="S550" s="8">
        <v>42407</v>
      </c>
    </row>
    <row r="551" spans="1:19" ht="24.95" customHeight="1" x14ac:dyDescent="0.25">
      <c r="A551" s="6">
        <v>2</v>
      </c>
      <c r="B551" s="98" t="s">
        <v>557</v>
      </c>
      <c r="C551" s="80">
        <v>1984</v>
      </c>
      <c r="D551" s="1"/>
      <c r="E551" s="1" t="s">
        <v>90</v>
      </c>
      <c r="F551" s="1">
        <v>5</v>
      </c>
      <c r="G551" s="1">
        <v>4</v>
      </c>
      <c r="H551" s="21">
        <v>4760.1000000000004</v>
      </c>
      <c r="I551" s="21">
        <v>4188.32</v>
      </c>
      <c r="J551" s="22">
        <v>177</v>
      </c>
      <c r="K551" s="21">
        <f>'прил 2'!C546</f>
        <v>21679143.420000002</v>
      </c>
      <c r="L551" s="21">
        <v>0</v>
      </c>
      <c r="M551" s="21">
        <v>0</v>
      </c>
      <c r="N551" s="21">
        <v>0</v>
      </c>
      <c r="O551" s="21">
        <f t="shared" si="125"/>
        <v>21679143.420000002</v>
      </c>
      <c r="P551" s="21">
        <f t="shared" si="122"/>
        <v>5176.0952888031488</v>
      </c>
      <c r="Q551" s="21">
        <v>27193.41</v>
      </c>
      <c r="R551" s="73" t="s">
        <v>97</v>
      </c>
      <c r="S551" s="8">
        <v>42295</v>
      </c>
    </row>
    <row r="552" spans="1:19" ht="24.95" customHeight="1" x14ac:dyDescent="0.25">
      <c r="A552" s="6">
        <v>3</v>
      </c>
      <c r="B552" s="98" t="s">
        <v>558</v>
      </c>
      <c r="C552" s="80">
        <v>1964</v>
      </c>
      <c r="D552" s="1"/>
      <c r="E552" s="80" t="s">
        <v>89</v>
      </c>
      <c r="F552" s="1">
        <v>4</v>
      </c>
      <c r="G552" s="1">
        <v>4</v>
      </c>
      <c r="H552" s="21">
        <v>3291.8</v>
      </c>
      <c r="I552" s="21">
        <v>1784.9</v>
      </c>
      <c r="J552" s="22">
        <v>61</v>
      </c>
      <c r="K552" s="21">
        <f>'прил 2'!C547</f>
        <v>9865265.2599999998</v>
      </c>
      <c r="L552" s="21">
        <v>0</v>
      </c>
      <c r="M552" s="21">
        <v>0</v>
      </c>
      <c r="N552" s="21">
        <v>0</v>
      </c>
      <c r="O552" s="21">
        <f t="shared" si="125"/>
        <v>9865265.2599999998</v>
      </c>
      <c r="P552" s="21">
        <f t="shared" si="122"/>
        <v>5527.0688890133897</v>
      </c>
      <c r="Q552" s="21">
        <v>7935.68</v>
      </c>
      <c r="R552" s="73" t="s">
        <v>97</v>
      </c>
      <c r="S552" s="8">
        <v>42676</v>
      </c>
    </row>
    <row r="553" spans="1:19" ht="24.95" customHeight="1" x14ac:dyDescent="0.25">
      <c r="A553" s="81" t="s">
        <v>21</v>
      </c>
      <c r="B553" s="98"/>
      <c r="C553" s="80" t="s">
        <v>56</v>
      </c>
      <c r="D553" s="24" t="s">
        <v>56</v>
      </c>
      <c r="E553" s="24" t="s">
        <v>56</v>
      </c>
      <c r="F553" s="24" t="s">
        <v>56</v>
      </c>
      <c r="G553" s="24" t="s">
        <v>56</v>
      </c>
      <c r="H553" s="26">
        <f>SUM(H554:H557)</f>
        <v>12006.500000000002</v>
      </c>
      <c r="I553" s="26">
        <f t="shared" ref="I553:O553" si="132">SUM(I554:I557)</f>
        <v>9729.2999999999993</v>
      </c>
      <c r="J553" s="72">
        <f t="shared" si="132"/>
        <v>452</v>
      </c>
      <c r="K553" s="26">
        <f t="shared" si="132"/>
        <v>31334122.759999998</v>
      </c>
      <c r="L553" s="26">
        <f t="shared" si="132"/>
        <v>0</v>
      </c>
      <c r="M553" s="26">
        <f t="shared" si="132"/>
        <v>0</v>
      </c>
      <c r="N553" s="26">
        <f t="shared" si="132"/>
        <v>0</v>
      </c>
      <c r="O553" s="26">
        <f t="shared" si="132"/>
        <v>31334122.759999998</v>
      </c>
      <c r="P553" s="26">
        <f t="shared" si="122"/>
        <v>3220.5937487794599</v>
      </c>
      <c r="Q553" s="26">
        <f>MAX(Q554:Q557)</f>
        <v>9354.68</v>
      </c>
      <c r="R553" s="24" t="s">
        <v>56</v>
      </c>
      <c r="S553" s="43" t="s">
        <v>56</v>
      </c>
    </row>
    <row r="554" spans="1:19" ht="24.95" customHeight="1" x14ac:dyDescent="0.25">
      <c r="A554" s="6">
        <v>4</v>
      </c>
      <c r="B554" s="98" t="s">
        <v>559</v>
      </c>
      <c r="C554" s="80">
        <v>1964</v>
      </c>
      <c r="D554" s="1">
        <v>2004</v>
      </c>
      <c r="E554" s="80" t="s">
        <v>89</v>
      </c>
      <c r="F554" s="1">
        <v>4</v>
      </c>
      <c r="G554" s="1">
        <v>4</v>
      </c>
      <c r="H554" s="21">
        <v>3069.6</v>
      </c>
      <c r="I554" s="21">
        <v>2352.3000000000002</v>
      </c>
      <c r="J554" s="22">
        <v>107</v>
      </c>
      <c r="K554" s="21">
        <f>'прил 2'!C549</f>
        <v>8599256.0599999987</v>
      </c>
      <c r="L554" s="21">
        <v>0</v>
      </c>
      <c r="M554" s="21">
        <v>0</v>
      </c>
      <c r="N554" s="21">
        <v>0</v>
      </c>
      <c r="O554" s="21">
        <f t="shared" si="125"/>
        <v>8599256.0599999987</v>
      </c>
      <c r="P554" s="21">
        <f t="shared" si="122"/>
        <v>3655.6799982995358</v>
      </c>
      <c r="Q554" s="21">
        <v>9354.68</v>
      </c>
      <c r="R554" s="73" t="s">
        <v>97</v>
      </c>
      <c r="S554" s="8">
        <v>39879</v>
      </c>
    </row>
    <row r="555" spans="1:19" ht="24.95" customHeight="1" x14ac:dyDescent="0.25">
      <c r="A555" s="6">
        <v>5</v>
      </c>
      <c r="B555" s="98" t="s">
        <v>560</v>
      </c>
      <c r="C555" s="80">
        <v>1965</v>
      </c>
      <c r="D555" s="1"/>
      <c r="E555" s="80" t="s">
        <v>89</v>
      </c>
      <c r="F555" s="1">
        <v>4</v>
      </c>
      <c r="G555" s="1">
        <v>3</v>
      </c>
      <c r="H555" s="21">
        <v>2540</v>
      </c>
      <c r="I555" s="21">
        <v>2538.6</v>
      </c>
      <c r="J555" s="22">
        <v>135</v>
      </c>
      <c r="K555" s="21">
        <f>'прил 2'!C550</f>
        <v>8667663.8299999982</v>
      </c>
      <c r="L555" s="21">
        <v>0</v>
      </c>
      <c r="M555" s="21">
        <v>0</v>
      </c>
      <c r="N555" s="21">
        <v>0</v>
      </c>
      <c r="O555" s="21">
        <f t="shared" si="125"/>
        <v>8667663.8299999982</v>
      </c>
      <c r="P555" s="21">
        <f t="shared" si="122"/>
        <v>3414.3479988970294</v>
      </c>
      <c r="Q555" s="21">
        <v>7676.68</v>
      </c>
      <c r="R555" s="73" t="s">
        <v>97</v>
      </c>
      <c r="S555" s="8">
        <v>39624</v>
      </c>
    </row>
    <row r="556" spans="1:19" ht="24.95" customHeight="1" x14ac:dyDescent="0.25">
      <c r="A556" s="6">
        <v>6</v>
      </c>
      <c r="B556" s="98" t="s">
        <v>561</v>
      </c>
      <c r="C556" s="80">
        <v>1967</v>
      </c>
      <c r="D556" s="1">
        <v>2005</v>
      </c>
      <c r="E556" s="80" t="s">
        <v>89</v>
      </c>
      <c r="F556" s="1">
        <v>5</v>
      </c>
      <c r="G556" s="1">
        <v>4</v>
      </c>
      <c r="H556" s="21">
        <v>3713.3</v>
      </c>
      <c r="I556" s="21">
        <v>2856</v>
      </c>
      <c r="J556" s="22">
        <v>123</v>
      </c>
      <c r="K556" s="21">
        <f>'прил 2'!C551</f>
        <v>8303557.25</v>
      </c>
      <c r="L556" s="21">
        <v>0</v>
      </c>
      <c r="M556" s="21">
        <v>0</v>
      </c>
      <c r="N556" s="21">
        <v>0</v>
      </c>
      <c r="O556" s="21">
        <f t="shared" si="125"/>
        <v>8303557.25</v>
      </c>
      <c r="P556" s="21">
        <f t="shared" si="122"/>
        <v>2907.4080007002799</v>
      </c>
      <c r="Q556" s="21">
        <v>7346.68</v>
      </c>
      <c r="R556" s="73" t="s">
        <v>97</v>
      </c>
      <c r="S556" s="8">
        <v>40007</v>
      </c>
    </row>
    <row r="557" spans="1:19" ht="24.95" customHeight="1" x14ac:dyDescent="0.25">
      <c r="A557" s="6">
        <v>7</v>
      </c>
      <c r="B557" s="98" t="s">
        <v>562</v>
      </c>
      <c r="C557" s="80">
        <v>1967</v>
      </c>
      <c r="D557" s="1"/>
      <c r="E557" s="80" t="s">
        <v>89</v>
      </c>
      <c r="F557" s="1">
        <v>4</v>
      </c>
      <c r="G557" s="1">
        <v>3</v>
      </c>
      <c r="H557" s="21">
        <v>2683.6</v>
      </c>
      <c r="I557" s="21">
        <v>1982.4</v>
      </c>
      <c r="J557" s="22">
        <v>87</v>
      </c>
      <c r="K557" s="21">
        <f>'прил 2'!C552</f>
        <v>5763645.6200000001</v>
      </c>
      <c r="L557" s="21">
        <v>0</v>
      </c>
      <c r="M557" s="21">
        <v>0</v>
      </c>
      <c r="N557" s="21">
        <v>0</v>
      </c>
      <c r="O557" s="21">
        <f t="shared" si="125"/>
        <v>5763645.6200000001</v>
      </c>
      <c r="P557" s="21">
        <f t="shared" si="122"/>
        <v>2907.4080004035513</v>
      </c>
      <c r="Q557" s="21">
        <v>7346.68</v>
      </c>
      <c r="R557" s="73" t="s">
        <v>97</v>
      </c>
      <c r="S557" s="8">
        <v>40008</v>
      </c>
    </row>
    <row r="558" spans="1:19" ht="24.95" customHeight="1" x14ac:dyDescent="0.25">
      <c r="A558" s="81" t="s">
        <v>22</v>
      </c>
      <c r="B558" s="98"/>
      <c r="C558" s="80" t="s">
        <v>56</v>
      </c>
      <c r="D558" s="24" t="s">
        <v>56</v>
      </c>
      <c r="E558" s="24" t="s">
        <v>56</v>
      </c>
      <c r="F558" s="24" t="s">
        <v>56</v>
      </c>
      <c r="G558" s="24" t="s">
        <v>56</v>
      </c>
      <c r="H558" s="26">
        <f>SUM(H559:H569)</f>
        <v>9155.39</v>
      </c>
      <c r="I558" s="26">
        <f t="shared" ref="I558:O558" si="133">SUM(I559:I569)</f>
        <v>7601.5</v>
      </c>
      <c r="J558" s="72">
        <f t="shared" si="133"/>
        <v>340</v>
      </c>
      <c r="K558" s="26">
        <f t="shared" si="133"/>
        <v>19560723.610000003</v>
      </c>
      <c r="L558" s="26">
        <f t="shared" si="133"/>
        <v>0</v>
      </c>
      <c r="M558" s="26">
        <f t="shared" si="133"/>
        <v>0</v>
      </c>
      <c r="N558" s="26">
        <f t="shared" si="133"/>
        <v>0</v>
      </c>
      <c r="O558" s="26">
        <f t="shared" si="133"/>
        <v>19560723.610000003</v>
      </c>
      <c r="P558" s="26">
        <f t="shared" si="122"/>
        <v>2573.2715398276659</v>
      </c>
      <c r="Q558" s="26">
        <f>MAX(Q559:Q569)</f>
        <v>28392.97</v>
      </c>
      <c r="R558" s="24" t="s">
        <v>56</v>
      </c>
      <c r="S558" s="43" t="s">
        <v>56</v>
      </c>
    </row>
    <row r="559" spans="1:19" ht="24.95" customHeight="1" x14ac:dyDescent="0.25">
      <c r="A559" s="6">
        <v>8</v>
      </c>
      <c r="B559" s="98" t="s">
        <v>563</v>
      </c>
      <c r="C559" s="80">
        <v>1936</v>
      </c>
      <c r="D559" s="1">
        <v>2016</v>
      </c>
      <c r="E559" s="80" t="s">
        <v>89</v>
      </c>
      <c r="F559" s="1">
        <v>1</v>
      </c>
      <c r="G559" s="1">
        <v>1</v>
      </c>
      <c r="H559" s="21">
        <v>260.60000000000002</v>
      </c>
      <c r="I559" s="21">
        <v>200.9</v>
      </c>
      <c r="J559" s="22">
        <v>12</v>
      </c>
      <c r="K559" s="21">
        <f>'прил 2'!C554</f>
        <v>743401.54</v>
      </c>
      <c r="L559" s="21">
        <v>0</v>
      </c>
      <c r="M559" s="21">
        <v>0</v>
      </c>
      <c r="N559" s="21">
        <v>0</v>
      </c>
      <c r="O559" s="21">
        <f t="shared" si="125"/>
        <v>743401.54</v>
      </c>
      <c r="P559" s="21">
        <f t="shared" si="122"/>
        <v>3700.3560975609757</v>
      </c>
      <c r="Q559" s="21">
        <v>6736.97</v>
      </c>
      <c r="R559" s="73" t="s">
        <v>97</v>
      </c>
      <c r="S559" s="8">
        <v>42354</v>
      </c>
    </row>
    <row r="560" spans="1:19" ht="24.95" customHeight="1" x14ac:dyDescent="0.25">
      <c r="A560" s="6">
        <v>9</v>
      </c>
      <c r="B560" s="98" t="s">
        <v>564</v>
      </c>
      <c r="C560" s="80">
        <v>1936</v>
      </c>
      <c r="D560" s="1">
        <v>2016</v>
      </c>
      <c r="E560" s="80" t="s">
        <v>89</v>
      </c>
      <c r="F560" s="1">
        <v>1</v>
      </c>
      <c r="G560" s="1">
        <v>1</v>
      </c>
      <c r="H560" s="21">
        <v>258.5</v>
      </c>
      <c r="I560" s="21">
        <v>204</v>
      </c>
      <c r="J560" s="22">
        <v>12</v>
      </c>
      <c r="K560" s="21">
        <f>'прил 2'!C555</f>
        <v>753020.9800000001</v>
      </c>
      <c r="L560" s="21">
        <v>0</v>
      </c>
      <c r="M560" s="21">
        <v>0</v>
      </c>
      <c r="N560" s="21">
        <v>0</v>
      </c>
      <c r="O560" s="21">
        <f t="shared" si="125"/>
        <v>753020.9800000001</v>
      </c>
      <c r="P560" s="21">
        <f t="shared" si="122"/>
        <v>3691.2793137254907</v>
      </c>
      <c r="Q560" s="21">
        <v>6736.97</v>
      </c>
      <c r="R560" s="73" t="s">
        <v>97</v>
      </c>
      <c r="S560" s="8">
        <v>39131</v>
      </c>
    </row>
    <row r="561" spans="1:19" ht="24.95" customHeight="1" x14ac:dyDescent="0.25">
      <c r="A561" s="6">
        <v>10</v>
      </c>
      <c r="B561" s="98" t="s">
        <v>565</v>
      </c>
      <c r="C561" s="80">
        <v>1969</v>
      </c>
      <c r="D561" s="1">
        <v>2015</v>
      </c>
      <c r="E561" s="80" t="s">
        <v>89</v>
      </c>
      <c r="F561" s="1">
        <v>2</v>
      </c>
      <c r="G561" s="1">
        <v>2</v>
      </c>
      <c r="H561" s="21">
        <v>425.59</v>
      </c>
      <c r="I561" s="21">
        <v>389</v>
      </c>
      <c r="J561" s="22">
        <v>14</v>
      </c>
      <c r="K561" s="21">
        <f>'прил 2'!C556</f>
        <v>608819.2300000001</v>
      </c>
      <c r="L561" s="21">
        <v>0</v>
      </c>
      <c r="M561" s="21">
        <v>0</v>
      </c>
      <c r="N561" s="21">
        <v>0</v>
      </c>
      <c r="O561" s="21">
        <f t="shared" si="125"/>
        <v>608819.2300000001</v>
      </c>
      <c r="P561" s="21">
        <f t="shared" si="122"/>
        <v>1565.0879948586121</v>
      </c>
      <c r="Q561" s="21">
        <v>3405.9700000000003</v>
      </c>
      <c r="R561" s="73" t="s">
        <v>97</v>
      </c>
      <c r="S561" s="8">
        <v>37406</v>
      </c>
    </row>
    <row r="562" spans="1:19" ht="24.95" customHeight="1" x14ac:dyDescent="0.25">
      <c r="A562" s="6">
        <v>11</v>
      </c>
      <c r="B562" s="98" t="s">
        <v>566</v>
      </c>
      <c r="C562" s="80">
        <v>1970</v>
      </c>
      <c r="D562" s="1">
        <v>2015</v>
      </c>
      <c r="E562" s="80" t="s">
        <v>89</v>
      </c>
      <c r="F562" s="1">
        <v>2</v>
      </c>
      <c r="G562" s="1">
        <v>1</v>
      </c>
      <c r="H562" s="21">
        <v>390.28</v>
      </c>
      <c r="I562" s="21">
        <v>353.8</v>
      </c>
      <c r="J562" s="22">
        <v>18</v>
      </c>
      <c r="K562" s="21">
        <f>'прил 2'!C557</f>
        <v>633728.13</v>
      </c>
      <c r="L562" s="21">
        <v>0</v>
      </c>
      <c r="M562" s="21">
        <v>0</v>
      </c>
      <c r="N562" s="21">
        <v>0</v>
      </c>
      <c r="O562" s="21">
        <f t="shared" si="125"/>
        <v>633728.13</v>
      </c>
      <c r="P562" s="21">
        <f t="shared" si="122"/>
        <v>1791.2044375353307</v>
      </c>
      <c r="Q562" s="21">
        <v>4451.97</v>
      </c>
      <c r="R562" s="73" t="s">
        <v>97</v>
      </c>
      <c r="S562" s="8">
        <v>40956</v>
      </c>
    </row>
    <row r="563" spans="1:19" ht="24.95" customHeight="1" x14ac:dyDescent="0.25">
      <c r="A563" s="6">
        <v>12</v>
      </c>
      <c r="B563" s="98" t="s">
        <v>567</v>
      </c>
      <c r="C563" s="80">
        <v>1976</v>
      </c>
      <c r="D563" s="1">
        <v>2015</v>
      </c>
      <c r="E563" s="80" t="s">
        <v>89</v>
      </c>
      <c r="F563" s="1">
        <v>2</v>
      </c>
      <c r="G563" s="1">
        <v>1</v>
      </c>
      <c r="H563" s="21">
        <v>427</v>
      </c>
      <c r="I563" s="21">
        <v>385</v>
      </c>
      <c r="J563" s="22">
        <v>28</v>
      </c>
      <c r="K563" s="21">
        <f>'прил 2'!C558</f>
        <v>682558.88</v>
      </c>
      <c r="L563" s="21">
        <v>0</v>
      </c>
      <c r="M563" s="21">
        <v>0</v>
      </c>
      <c r="N563" s="21">
        <v>0</v>
      </c>
      <c r="O563" s="21">
        <f t="shared" si="125"/>
        <v>682558.88</v>
      </c>
      <c r="P563" s="21">
        <f t="shared" si="122"/>
        <v>1772.8802077922078</v>
      </c>
      <c r="Q563" s="21">
        <v>4451.97</v>
      </c>
      <c r="R563" s="73" t="s">
        <v>97</v>
      </c>
      <c r="S563" s="8">
        <v>40957</v>
      </c>
    </row>
    <row r="564" spans="1:19" ht="24.95" customHeight="1" x14ac:dyDescent="0.25">
      <c r="A564" s="6">
        <v>13</v>
      </c>
      <c r="B564" s="98" t="s">
        <v>568</v>
      </c>
      <c r="C564" s="80">
        <v>1980</v>
      </c>
      <c r="D564" s="1">
        <v>2019</v>
      </c>
      <c r="E564" s="80" t="s">
        <v>89</v>
      </c>
      <c r="F564" s="1">
        <v>2</v>
      </c>
      <c r="G564" s="1">
        <v>1</v>
      </c>
      <c r="H564" s="21">
        <v>438.24</v>
      </c>
      <c r="I564" s="21">
        <v>398.4</v>
      </c>
      <c r="J564" s="22">
        <v>21</v>
      </c>
      <c r="K564" s="21">
        <f>'прил 2'!C559</f>
        <v>623531.05999999994</v>
      </c>
      <c r="L564" s="21">
        <v>0</v>
      </c>
      <c r="M564" s="21">
        <v>0</v>
      </c>
      <c r="N564" s="21">
        <v>0</v>
      </c>
      <c r="O564" s="21">
        <f t="shared" si="125"/>
        <v>623531.05999999994</v>
      </c>
      <c r="P564" s="21">
        <f t="shared" si="122"/>
        <v>1565.0880020080322</v>
      </c>
      <c r="Q564" s="21">
        <v>3405.9700000000003</v>
      </c>
      <c r="R564" s="73" t="s">
        <v>97</v>
      </c>
      <c r="S564" s="8">
        <v>39970</v>
      </c>
    </row>
    <row r="565" spans="1:19" ht="24.95" customHeight="1" x14ac:dyDescent="0.25">
      <c r="A565" s="6">
        <v>14</v>
      </c>
      <c r="B565" s="98" t="s">
        <v>569</v>
      </c>
      <c r="C565" s="80">
        <v>1980</v>
      </c>
      <c r="D565" s="1">
        <v>2019</v>
      </c>
      <c r="E565" s="80" t="s">
        <v>89</v>
      </c>
      <c r="F565" s="1">
        <v>2</v>
      </c>
      <c r="G565" s="1">
        <v>1</v>
      </c>
      <c r="H565" s="21">
        <v>392.2</v>
      </c>
      <c r="I565" s="21">
        <v>356.6</v>
      </c>
      <c r="J565" s="22">
        <v>10</v>
      </c>
      <c r="K565" s="21">
        <f>'прил 2'!C560</f>
        <v>558110.38</v>
      </c>
      <c r="L565" s="21">
        <v>0</v>
      </c>
      <c r="M565" s="21">
        <v>0</v>
      </c>
      <c r="N565" s="21">
        <v>0</v>
      </c>
      <c r="O565" s="21">
        <f t="shared" si="125"/>
        <v>558110.38</v>
      </c>
      <c r="P565" s="21">
        <f t="shared" si="122"/>
        <v>1565.0879977565899</v>
      </c>
      <c r="Q565" s="21">
        <v>3335.07</v>
      </c>
      <c r="R565" s="73" t="s">
        <v>97</v>
      </c>
      <c r="S565" s="8">
        <v>39778</v>
      </c>
    </row>
    <row r="566" spans="1:19" ht="24.95" customHeight="1" x14ac:dyDescent="0.25">
      <c r="A566" s="6">
        <v>15</v>
      </c>
      <c r="B566" s="98" t="s">
        <v>570</v>
      </c>
      <c r="C566" s="80">
        <v>1967</v>
      </c>
      <c r="D566" s="1">
        <v>2011</v>
      </c>
      <c r="E566" s="80" t="s">
        <v>89</v>
      </c>
      <c r="F566" s="1">
        <v>2</v>
      </c>
      <c r="G566" s="1">
        <v>2</v>
      </c>
      <c r="H566" s="21">
        <v>1414.6</v>
      </c>
      <c r="I566" s="21">
        <v>633</v>
      </c>
      <c r="J566" s="22">
        <v>37</v>
      </c>
      <c r="K566" s="21">
        <f>'прил 2'!C561</f>
        <v>10594351.210000003</v>
      </c>
      <c r="L566" s="21">
        <v>0</v>
      </c>
      <c r="M566" s="21">
        <v>0</v>
      </c>
      <c r="N566" s="21">
        <v>0</v>
      </c>
      <c r="O566" s="21">
        <f t="shared" si="125"/>
        <v>10594351.210000003</v>
      </c>
      <c r="P566" s="21">
        <f t="shared" si="122"/>
        <v>16736.731769352296</v>
      </c>
      <c r="Q566" s="21">
        <v>28392.97</v>
      </c>
      <c r="R566" s="73" t="s">
        <v>97</v>
      </c>
      <c r="S566" s="8">
        <v>39132</v>
      </c>
    </row>
    <row r="567" spans="1:19" ht="24.95" customHeight="1" x14ac:dyDescent="0.25">
      <c r="A567" s="6">
        <v>16</v>
      </c>
      <c r="B567" s="98" t="s">
        <v>571</v>
      </c>
      <c r="C567" s="80">
        <v>1972</v>
      </c>
      <c r="D567" s="1"/>
      <c r="E567" s="80" t="s">
        <v>89</v>
      </c>
      <c r="F567" s="1">
        <v>2</v>
      </c>
      <c r="G567" s="1">
        <v>2</v>
      </c>
      <c r="H567" s="21">
        <v>992.09</v>
      </c>
      <c r="I567" s="21">
        <v>901.9</v>
      </c>
      <c r="J567" s="22">
        <v>36</v>
      </c>
      <c r="K567" s="21">
        <f>'прил 2'!C562</f>
        <v>4043202.2</v>
      </c>
      <c r="L567" s="21">
        <v>0</v>
      </c>
      <c r="M567" s="21">
        <v>0</v>
      </c>
      <c r="N567" s="21">
        <v>0</v>
      </c>
      <c r="O567" s="21">
        <f t="shared" si="125"/>
        <v>4043202.2</v>
      </c>
      <c r="P567" s="21">
        <f t="shared" si="122"/>
        <v>4482.982814059209</v>
      </c>
      <c r="Q567" s="21">
        <v>12719.97</v>
      </c>
      <c r="R567" s="73" t="s">
        <v>97</v>
      </c>
      <c r="S567" s="8">
        <v>39780</v>
      </c>
    </row>
    <row r="568" spans="1:19" ht="24.95" customHeight="1" x14ac:dyDescent="0.25">
      <c r="A568" s="6">
        <v>17</v>
      </c>
      <c r="B568" s="98" t="s">
        <v>572</v>
      </c>
      <c r="C568" s="80">
        <v>1988</v>
      </c>
      <c r="D568" s="1"/>
      <c r="E568" s="1" t="s">
        <v>90</v>
      </c>
      <c r="F568" s="1">
        <v>5</v>
      </c>
      <c r="G568" s="1">
        <v>3</v>
      </c>
      <c r="H568" s="21">
        <v>3563.89</v>
      </c>
      <c r="I568" s="21">
        <v>3276.3</v>
      </c>
      <c r="J568" s="22">
        <v>125</v>
      </c>
      <c r="K568" s="21">
        <f>'прил 2'!C563</f>
        <v>40000</v>
      </c>
      <c r="L568" s="21">
        <v>0</v>
      </c>
      <c r="M568" s="21">
        <v>0</v>
      </c>
      <c r="N568" s="21">
        <v>0</v>
      </c>
      <c r="O568" s="21">
        <f t="shared" si="125"/>
        <v>40000</v>
      </c>
      <c r="P568" s="21">
        <f t="shared" si="122"/>
        <v>12.208894179409699</v>
      </c>
      <c r="Q568" s="21">
        <v>589</v>
      </c>
      <c r="R568" s="73" t="s">
        <v>97</v>
      </c>
      <c r="S568" s="8">
        <v>37432</v>
      </c>
    </row>
    <row r="569" spans="1:19" ht="24.95" customHeight="1" x14ac:dyDescent="0.25">
      <c r="A569" s="6">
        <v>18</v>
      </c>
      <c r="B569" s="98" t="s">
        <v>573</v>
      </c>
      <c r="C569" s="80">
        <v>1990</v>
      </c>
      <c r="D569" s="1"/>
      <c r="E569" s="80" t="s">
        <v>89</v>
      </c>
      <c r="F569" s="1">
        <v>2</v>
      </c>
      <c r="G569" s="1">
        <v>1</v>
      </c>
      <c r="H569" s="21">
        <v>592.4</v>
      </c>
      <c r="I569" s="21">
        <v>502.6</v>
      </c>
      <c r="J569" s="22">
        <v>27</v>
      </c>
      <c r="K569" s="21">
        <f>'прил 2'!C564</f>
        <v>280000</v>
      </c>
      <c r="L569" s="21">
        <v>0</v>
      </c>
      <c r="M569" s="21">
        <v>0</v>
      </c>
      <c r="N569" s="21">
        <v>0</v>
      </c>
      <c r="O569" s="21">
        <f t="shared" si="125"/>
        <v>280000</v>
      </c>
      <c r="P569" s="21">
        <f t="shared" si="122"/>
        <v>557.10306406685231</v>
      </c>
      <c r="Q569" s="21">
        <v>1046</v>
      </c>
      <c r="R569" s="73" t="s">
        <v>97</v>
      </c>
      <c r="S569" s="8">
        <v>39917</v>
      </c>
    </row>
    <row r="570" spans="1:19" ht="24.95" customHeight="1" x14ac:dyDescent="0.25">
      <c r="A570" s="81" t="s">
        <v>23</v>
      </c>
      <c r="B570" s="98"/>
      <c r="C570" s="80" t="s">
        <v>56</v>
      </c>
      <c r="D570" s="24" t="s">
        <v>56</v>
      </c>
      <c r="E570" s="24" t="s">
        <v>56</v>
      </c>
      <c r="F570" s="24" t="s">
        <v>56</v>
      </c>
      <c r="G570" s="24" t="s">
        <v>56</v>
      </c>
      <c r="H570" s="26">
        <f>SUM(H571)</f>
        <v>572.20000000000005</v>
      </c>
      <c r="I570" s="26">
        <f t="shared" ref="I570:O570" si="134">SUM(I571)</f>
        <v>411.5</v>
      </c>
      <c r="J570" s="72">
        <f t="shared" si="134"/>
        <v>26</v>
      </c>
      <c r="K570" s="26">
        <f t="shared" si="134"/>
        <v>1866497.0699999998</v>
      </c>
      <c r="L570" s="26">
        <f t="shared" si="134"/>
        <v>0</v>
      </c>
      <c r="M570" s="26">
        <f t="shared" si="134"/>
        <v>0</v>
      </c>
      <c r="N570" s="26">
        <f t="shared" si="134"/>
        <v>0</v>
      </c>
      <c r="O570" s="26">
        <f t="shared" si="134"/>
        <v>1866497.0699999998</v>
      </c>
      <c r="P570" s="26">
        <f t="shared" si="122"/>
        <v>4535.8373511543132</v>
      </c>
      <c r="Q570" s="26">
        <f>MAX(Q571)</f>
        <v>12719.97</v>
      </c>
      <c r="R570" s="24" t="s">
        <v>56</v>
      </c>
      <c r="S570" s="43" t="s">
        <v>56</v>
      </c>
    </row>
    <row r="571" spans="1:19" ht="24.95" customHeight="1" x14ac:dyDescent="0.25">
      <c r="A571" s="6">
        <v>19</v>
      </c>
      <c r="B571" s="98" t="s">
        <v>574</v>
      </c>
      <c r="C571" s="80">
        <v>1978</v>
      </c>
      <c r="D571" s="1"/>
      <c r="E571" s="80" t="s">
        <v>89</v>
      </c>
      <c r="F571" s="1">
        <v>2</v>
      </c>
      <c r="G571" s="1">
        <v>2</v>
      </c>
      <c r="H571" s="21">
        <v>572.20000000000005</v>
      </c>
      <c r="I571" s="21">
        <v>411.5</v>
      </c>
      <c r="J571" s="22">
        <v>26</v>
      </c>
      <c r="K571" s="21">
        <f>'прил 2'!C566</f>
        <v>1866497.0699999998</v>
      </c>
      <c r="L571" s="21">
        <v>0</v>
      </c>
      <c r="M571" s="21">
        <v>0</v>
      </c>
      <c r="N571" s="21">
        <v>0</v>
      </c>
      <c r="O571" s="21">
        <f t="shared" si="125"/>
        <v>1866497.0699999998</v>
      </c>
      <c r="P571" s="21">
        <f t="shared" si="122"/>
        <v>4535.8373511543132</v>
      </c>
      <c r="Q571" s="21">
        <v>12719.97</v>
      </c>
      <c r="R571" s="73" t="s">
        <v>97</v>
      </c>
      <c r="S571" s="74">
        <v>39848</v>
      </c>
    </row>
    <row r="572" spans="1:19" ht="24.95" customHeight="1" x14ac:dyDescent="0.25">
      <c r="A572" s="81" t="s">
        <v>24</v>
      </c>
      <c r="B572" s="98"/>
      <c r="C572" s="80" t="s">
        <v>56</v>
      </c>
      <c r="D572" s="24" t="s">
        <v>56</v>
      </c>
      <c r="E572" s="24" t="s">
        <v>56</v>
      </c>
      <c r="F572" s="24" t="s">
        <v>56</v>
      </c>
      <c r="G572" s="24" t="s">
        <v>56</v>
      </c>
      <c r="H572" s="26">
        <f>SUM(H573)</f>
        <v>404.8</v>
      </c>
      <c r="I572" s="26">
        <f t="shared" ref="I572:O572" si="135">SUM(I573)</f>
        <v>368</v>
      </c>
      <c r="J572" s="72">
        <f t="shared" si="135"/>
        <v>14</v>
      </c>
      <c r="K572" s="26">
        <f t="shared" si="135"/>
        <v>5586893.1800000006</v>
      </c>
      <c r="L572" s="26">
        <f t="shared" si="135"/>
        <v>0</v>
      </c>
      <c r="M572" s="26">
        <f t="shared" si="135"/>
        <v>0</v>
      </c>
      <c r="N572" s="26">
        <f t="shared" si="135"/>
        <v>0</v>
      </c>
      <c r="O572" s="26">
        <f t="shared" si="135"/>
        <v>5586893.1800000006</v>
      </c>
      <c r="P572" s="26">
        <f t="shared" si="122"/>
        <v>15181.774945652176</v>
      </c>
      <c r="Q572" s="26">
        <f>MAX(Q573)</f>
        <v>25781.97</v>
      </c>
      <c r="R572" s="24" t="s">
        <v>56</v>
      </c>
      <c r="S572" s="43" t="s">
        <v>56</v>
      </c>
    </row>
    <row r="573" spans="1:19" ht="24.95" customHeight="1" x14ac:dyDescent="0.25">
      <c r="A573" s="6">
        <v>20</v>
      </c>
      <c r="B573" s="98" t="s">
        <v>575</v>
      </c>
      <c r="C573" s="80">
        <v>1972</v>
      </c>
      <c r="D573" s="1">
        <v>2018</v>
      </c>
      <c r="E573" s="80" t="s">
        <v>89</v>
      </c>
      <c r="F573" s="1">
        <v>2</v>
      </c>
      <c r="G573" s="1">
        <v>1</v>
      </c>
      <c r="H573" s="21">
        <v>404.8</v>
      </c>
      <c r="I573" s="21">
        <v>368</v>
      </c>
      <c r="J573" s="22">
        <v>14</v>
      </c>
      <c r="K573" s="21">
        <f>'прил 2'!C568</f>
        <v>5586893.1800000006</v>
      </c>
      <c r="L573" s="21">
        <v>0</v>
      </c>
      <c r="M573" s="21">
        <v>0</v>
      </c>
      <c r="N573" s="21">
        <v>0</v>
      </c>
      <c r="O573" s="21">
        <f t="shared" si="125"/>
        <v>5586893.1800000006</v>
      </c>
      <c r="P573" s="21">
        <f t="shared" si="122"/>
        <v>15181.774945652176</v>
      </c>
      <c r="Q573" s="21">
        <v>25781.97</v>
      </c>
      <c r="R573" s="73" t="s">
        <v>97</v>
      </c>
      <c r="S573" s="8">
        <v>36629</v>
      </c>
    </row>
    <row r="574" spans="1:19" ht="24.95" customHeight="1" x14ac:dyDescent="0.25">
      <c r="A574" s="81" t="s">
        <v>25</v>
      </c>
      <c r="B574" s="98"/>
      <c r="C574" s="80" t="s">
        <v>56</v>
      </c>
      <c r="D574" s="24" t="s">
        <v>56</v>
      </c>
      <c r="E574" s="24" t="s">
        <v>56</v>
      </c>
      <c r="F574" s="24" t="s">
        <v>56</v>
      </c>
      <c r="G574" s="24" t="s">
        <v>56</v>
      </c>
      <c r="H574" s="26">
        <f>SUM(H575:H595)</f>
        <v>25919.439999999999</v>
      </c>
      <c r="I574" s="26">
        <f t="shared" ref="I574:O574" si="136">SUM(I575:I595)</f>
        <v>22473.67</v>
      </c>
      <c r="J574" s="72">
        <f t="shared" si="136"/>
        <v>994</v>
      </c>
      <c r="K574" s="26">
        <f t="shared" si="136"/>
        <v>120932155.93000001</v>
      </c>
      <c r="L574" s="26">
        <f t="shared" si="136"/>
        <v>0</v>
      </c>
      <c r="M574" s="26">
        <f t="shared" si="136"/>
        <v>0</v>
      </c>
      <c r="N574" s="26">
        <f t="shared" si="136"/>
        <v>0</v>
      </c>
      <c r="O574" s="26">
        <f t="shared" si="136"/>
        <v>120932155.93000001</v>
      </c>
      <c r="P574" s="26">
        <f t="shared" si="122"/>
        <v>5381.0595212085973</v>
      </c>
      <c r="Q574" s="26">
        <f>MAX(Q575:Q595)</f>
        <v>35822.97</v>
      </c>
      <c r="R574" s="24" t="s">
        <v>56</v>
      </c>
      <c r="S574" s="43" t="s">
        <v>56</v>
      </c>
    </row>
    <row r="575" spans="1:19" ht="24.95" customHeight="1" x14ac:dyDescent="0.25">
      <c r="A575" s="6">
        <v>21</v>
      </c>
      <c r="B575" s="98" t="s">
        <v>576</v>
      </c>
      <c r="C575" s="80">
        <v>1918</v>
      </c>
      <c r="D575" s="1"/>
      <c r="E575" s="80" t="s">
        <v>89</v>
      </c>
      <c r="F575" s="1">
        <v>2</v>
      </c>
      <c r="G575" s="1">
        <v>2</v>
      </c>
      <c r="H575" s="21">
        <v>335</v>
      </c>
      <c r="I575" s="21">
        <v>225.4</v>
      </c>
      <c r="J575" s="22">
        <v>25</v>
      </c>
      <c r="K575" s="21">
        <f>'прил 2'!C570</f>
        <v>3695127.3600000003</v>
      </c>
      <c r="L575" s="21">
        <v>0</v>
      </c>
      <c r="M575" s="21">
        <v>0</v>
      </c>
      <c r="N575" s="21">
        <v>0</v>
      </c>
      <c r="O575" s="21">
        <f t="shared" si="125"/>
        <v>3695127.3600000003</v>
      </c>
      <c r="P575" s="21">
        <f t="shared" si="122"/>
        <v>16393.644010647738</v>
      </c>
      <c r="Q575" s="21">
        <v>27020.97</v>
      </c>
      <c r="R575" s="73" t="s">
        <v>97</v>
      </c>
      <c r="S575" s="8">
        <v>39259</v>
      </c>
    </row>
    <row r="576" spans="1:19" ht="24.95" customHeight="1" x14ac:dyDescent="0.25">
      <c r="A576" s="6">
        <v>22</v>
      </c>
      <c r="B576" s="98" t="s">
        <v>577</v>
      </c>
      <c r="C576" s="80">
        <v>1918</v>
      </c>
      <c r="D576" s="1"/>
      <c r="E576" s="80" t="s">
        <v>89</v>
      </c>
      <c r="F576" s="1">
        <v>2</v>
      </c>
      <c r="G576" s="1">
        <v>2</v>
      </c>
      <c r="H576" s="21">
        <v>778.88</v>
      </c>
      <c r="I576" s="21">
        <v>627</v>
      </c>
      <c r="J576" s="22">
        <v>20</v>
      </c>
      <c r="K576" s="21">
        <f>'прил 2'!C571</f>
        <v>6536098.7999999998</v>
      </c>
      <c r="L576" s="21">
        <v>0</v>
      </c>
      <c r="M576" s="21">
        <v>0</v>
      </c>
      <c r="N576" s="21">
        <v>0</v>
      </c>
      <c r="O576" s="21">
        <f t="shared" si="125"/>
        <v>6536098.7999999998</v>
      </c>
      <c r="P576" s="21">
        <f t="shared" si="122"/>
        <v>10424.4</v>
      </c>
      <c r="Q576" s="21">
        <v>16569.97</v>
      </c>
      <c r="R576" s="73" t="s">
        <v>97</v>
      </c>
      <c r="S576" s="8">
        <v>37723</v>
      </c>
    </row>
    <row r="577" spans="1:19" ht="24.95" customHeight="1" x14ac:dyDescent="0.25">
      <c r="A577" s="6">
        <v>23</v>
      </c>
      <c r="B577" s="98" t="s">
        <v>578</v>
      </c>
      <c r="C577" s="80">
        <v>1918</v>
      </c>
      <c r="D577" s="1">
        <v>2009</v>
      </c>
      <c r="E577" s="80" t="s">
        <v>89</v>
      </c>
      <c r="F577" s="1">
        <v>2</v>
      </c>
      <c r="G577" s="1">
        <v>4</v>
      </c>
      <c r="H577" s="21">
        <v>536.58000000000004</v>
      </c>
      <c r="I577" s="21">
        <v>528.1</v>
      </c>
      <c r="J577" s="22">
        <v>29</v>
      </c>
      <c r="K577" s="21">
        <f>'прил 2'!C572</f>
        <v>812194.56</v>
      </c>
      <c r="L577" s="21">
        <v>0</v>
      </c>
      <c r="M577" s="21">
        <v>0</v>
      </c>
      <c r="N577" s="21">
        <v>0</v>
      </c>
      <c r="O577" s="21">
        <f t="shared" si="125"/>
        <v>812194.56</v>
      </c>
      <c r="P577" s="21">
        <f t="shared" si="122"/>
        <v>1537.9559931831093</v>
      </c>
      <c r="Q577" s="21">
        <v>3079.9700000000003</v>
      </c>
      <c r="R577" s="73" t="s">
        <v>97</v>
      </c>
      <c r="S577" s="8">
        <v>39320</v>
      </c>
    </row>
    <row r="578" spans="1:19" ht="24.95" customHeight="1" x14ac:dyDescent="0.25">
      <c r="A578" s="6">
        <v>24</v>
      </c>
      <c r="B578" s="98" t="s">
        <v>579</v>
      </c>
      <c r="C578" s="80">
        <v>1918</v>
      </c>
      <c r="D578" s="1"/>
      <c r="E578" s="80" t="s">
        <v>89</v>
      </c>
      <c r="F578" s="1">
        <v>2</v>
      </c>
      <c r="G578" s="1">
        <v>2</v>
      </c>
      <c r="H578" s="21">
        <v>755.7</v>
      </c>
      <c r="I578" s="21">
        <v>687</v>
      </c>
      <c r="J578" s="22">
        <v>28</v>
      </c>
      <c r="K578" s="21">
        <f>'прил 2'!C573</f>
        <v>12337648.879999999</v>
      </c>
      <c r="L578" s="21">
        <v>0</v>
      </c>
      <c r="M578" s="21">
        <v>0</v>
      </c>
      <c r="N578" s="21">
        <v>0</v>
      </c>
      <c r="O578" s="21">
        <f t="shared" si="125"/>
        <v>12337648.879999999</v>
      </c>
      <c r="P578" s="21">
        <f t="shared" si="122"/>
        <v>17958.731994177582</v>
      </c>
      <c r="Q578" s="21">
        <v>29631.97</v>
      </c>
      <c r="R578" s="73" t="s">
        <v>97</v>
      </c>
      <c r="S578" s="8">
        <v>39441</v>
      </c>
    </row>
    <row r="579" spans="1:19" ht="24.95" customHeight="1" x14ac:dyDescent="0.25">
      <c r="A579" s="6">
        <v>25</v>
      </c>
      <c r="B579" s="98" t="s">
        <v>580</v>
      </c>
      <c r="C579" s="80">
        <v>1954</v>
      </c>
      <c r="D579" s="1">
        <v>2009</v>
      </c>
      <c r="E579" s="80" t="s">
        <v>89</v>
      </c>
      <c r="F579" s="1">
        <v>2</v>
      </c>
      <c r="G579" s="1">
        <v>2</v>
      </c>
      <c r="H579" s="21">
        <v>562.29999999999995</v>
      </c>
      <c r="I579" s="21">
        <v>501.4</v>
      </c>
      <c r="J579" s="22">
        <v>19</v>
      </c>
      <c r="K579" s="21">
        <f>'прил 2'!C574</f>
        <v>3670927.9</v>
      </c>
      <c r="L579" s="21">
        <v>0</v>
      </c>
      <c r="M579" s="21">
        <v>0</v>
      </c>
      <c r="N579" s="21">
        <v>0</v>
      </c>
      <c r="O579" s="21">
        <f t="shared" si="125"/>
        <v>3670927.9</v>
      </c>
      <c r="P579" s="21">
        <f t="shared" si="122"/>
        <v>7321.3560031910656</v>
      </c>
      <c r="Q579" s="21">
        <v>11673.97</v>
      </c>
      <c r="R579" s="73" t="s">
        <v>97</v>
      </c>
      <c r="S579" s="8">
        <v>37489</v>
      </c>
    </row>
    <row r="580" spans="1:19" ht="24.95" customHeight="1" x14ac:dyDescent="0.25">
      <c r="A580" s="6">
        <v>26</v>
      </c>
      <c r="B580" s="98" t="s">
        <v>581</v>
      </c>
      <c r="C580" s="80">
        <v>1954</v>
      </c>
      <c r="D580" s="1">
        <v>2009</v>
      </c>
      <c r="E580" s="80" t="s">
        <v>89</v>
      </c>
      <c r="F580" s="1">
        <v>2</v>
      </c>
      <c r="G580" s="1">
        <v>1</v>
      </c>
      <c r="H580" s="21">
        <v>558.6</v>
      </c>
      <c r="I580" s="21">
        <v>497.8</v>
      </c>
      <c r="J580" s="22">
        <v>12</v>
      </c>
      <c r="K580" s="21">
        <f>'прил 2'!C575</f>
        <v>3644571.02</v>
      </c>
      <c r="L580" s="21">
        <v>0</v>
      </c>
      <c r="M580" s="21">
        <v>0</v>
      </c>
      <c r="N580" s="21">
        <v>0</v>
      </c>
      <c r="O580" s="21">
        <f t="shared" si="125"/>
        <v>3644571.02</v>
      </c>
      <c r="P580" s="21">
        <f t="shared" si="122"/>
        <v>7321.3560064282847</v>
      </c>
      <c r="Q580" s="21">
        <v>11673.97</v>
      </c>
      <c r="R580" s="73" t="s">
        <v>97</v>
      </c>
      <c r="S580" s="8">
        <v>37490</v>
      </c>
    </row>
    <row r="581" spans="1:19" ht="24.95" customHeight="1" x14ac:dyDescent="0.25">
      <c r="A581" s="6">
        <v>27</v>
      </c>
      <c r="B581" s="98" t="s">
        <v>582</v>
      </c>
      <c r="C581" s="80">
        <v>1957</v>
      </c>
      <c r="D581" s="1"/>
      <c r="E581" s="80" t="s">
        <v>89</v>
      </c>
      <c r="F581" s="1">
        <v>2</v>
      </c>
      <c r="G581" s="1">
        <v>2</v>
      </c>
      <c r="H581" s="21">
        <v>190</v>
      </c>
      <c r="I581" s="21">
        <v>142.31</v>
      </c>
      <c r="J581" s="22">
        <v>15</v>
      </c>
      <c r="K581" s="21">
        <f>'прил 2'!C576</f>
        <v>1260768.69</v>
      </c>
      <c r="L581" s="21">
        <v>0</v>
      </c>
      <c r="M581" s="21">
        <v>0</v>
      </c>
      <c r="N581" s="21">
        <v>0</v>
      </c>
      <c r="O581" s="21">
        <f t="shared" si="125"/>
        <v>1260768.69</v>
      </c>
      <c r="P581" s="21">
        <f t="shared" si="122"/>
        <v>8859.3119949406228</v>
      </c>
      <c r="Q581" s="21">
        <v>13958.97</v>
      </c>
      <c r="R581" s="73" t="s">
        <v>97</v>
      </c>
      <c r="S581" s="8">
        <v>39198</v>
      </c>
    </row>
    <row r="582" spans="1:19" ht="24.95" customHeight="1" x14ac:dyDescent="0.25">
      <c r="A582" s="6">
        <v>28</v>
      </c>
      <c r="B582" s="98" t="s">
        <v>583</v>
      </c>
      <c r="C582" s="80">
        <v>1958</v>
      </c>
      <c r="D582" s="1"/>
      <c r="E582" s="80" t="s">
        <v>89</v>
      </c>
      <c r="F582" s="1">
        <v>2</v>
      </c>
      <c r="G582" s="1">
        <v>2</v>
      </c>
      <c r="H582" s="21">
        <v>471</v>
      </c>
      <c r="I582" s="21">
        <v>372.7</v>
      </c>
      <c r="J582" s="22">
        <v>14</v>
      </c>
      <c r="K582" s="21">
        <f>'прил 2'!C577</f>
        <v>2454312.2400000002</v>
      </c>
      <c r="L582" s="21">
        <v>0</v>
      </c>
      <c r="M582" s="21">
        <v>0</v>
      </c>
      <c r="N582" s="21">
        <v>0</v>
      </c>
      <c r="O582" s="21">
        <f t="shared" si="125"/>
        <v>2454312.2400000002</v>
      </c>
      <c r="P582" s="21">
        <f t="shared" si="122"/>
        <v>6585.2220016098745</v>
      </c>
      <c r="Q582" s="21">
        <v>11881.97</v>
      </c>
      <c r="R582" s="73" t="s">
        <v>97</v>
      </c>
      <c r="S582" s="8">
        <v>37676</v>
      </c>
    </row>
    <row r="583" spans="1:19" ht="24.95" customHeight="1" x14ac:dyDescent="0.25">
      <c r="A583" s="6">
        <v>29</v>
      </c>
      <c r="B583" s="98" t="s">
        <v>584</v>
      </c>
      <c r="C583" s="80">
        <v>1958</v>
      </c>
      <c r="D583" s="1">
        <v>2009</v>
      </c>
      <c r="E583" s="80" t="s">
        <v>89</v>
      </c>
      <c r="F583" s="1">
        <v>2</v>
      </c>
      <c r="G583" s="1">
        <v>1</v>
      </c>
      <c r="H583" s="21">
        <v>412.5</v>
      </c>
      <c r="I583" s="21">
        <v>227.5</v>
      </c>
      <c r="J583" s="22">
        <v>15</v>
      </c>
      <c r="K583" s="21">
        <f>'прил 2'!C578</f>
        <v>3379669.02</v>
      </c>
      <c r="L583" s="21">
        <v>0</v>
      </c>
      <c r="M583" s="21">
        <v>0</v>
      </c>
      <c r="N583" s="21">
        <v>0</v>
      </c>
      <c r="O583" s="21">
        <f t="shared" si="125"/>
        <v>3379669.02</v>
      </c>
      <c r="P583" s="21">
        <f t="shared" si="122"/>
        <v>14855.688</v>
      </c>
      <c r="Q583" s="21">
        <v>24735.97</v>
      </c>
      <c r="R583" s="73" t="s">
        <v>97</v>
      </c>
      <c r="S583" s="8">
        <v>39208</v>
      </c>
    </row>
    <row r="584" spans="1:19" ht="24.95" customHeight="1" x14ac:dyDescent="0.25">
      <c r="A584" s="6">
        <v>30</v>
      </c>
      <c r="B584" s="98" t="s">
        <v>585</v>
      </c>
      <c r="C584" s="80">
        <v>1958</v>
      </c>
      <c r="D584" s="1"/>
      <c r="E584" s="80" t="s">
        <v>89</v>
      </c>
      <c r="F584" s="1">
        <v>2</v>
      </c>
      <c r="G584" s="1">
        <v>2</v>
      </c>
      <c r="H584" s="21">
        <v>448</v>
      </c>
      <c r="I584" s="21">
        <v>409.7</v>
      </c>
      <c r="J584" s="22">
        <v>12</v>
      </c>
      <c r="K584" s="21">
        <f>'прил 2'!C579</f>
        <v>7357692.5</v>
      </c>
      <c r="L584" s="21">
        <v>0</v>
      </c>
      <c r="M584" s="21">
        <v>0</v>
      </c>
      <c r="N584" s="21">
        <v>0</v>
      </c>
      <c r="O584" s="21">
        <f t="shared" si="125"/>
        <v>7357692.5</v>
      </c>
      <c r="P584" s="21">
        <f t="shared" si="122"/>
        <v>17958.731999023676</v>
      </c>
      <c r="Q584" s="21">
        <v>29631.97</v>
      </c>
      <c r="R584" s="73" t="s">
        <v>97</v>
      </c>
      <c r="S584" s="8">
        <v>37859</v>
      </c>
    </row>
    <row r="585" spans="1:19" ht="24.95" customHeight="1" x14ac:dyDescent="0.25">
      <c r="A585" s="6">
        <v>31</v>
      </c>
      <c r="B585" s="98" t="s">
        <v>586</v>
      </c>
      <c r="C585" s="80">
        <v>1960</v>
      </c>
      <c r="D585" s="1"/>
      <c r="E585" s="80" t="s">
        <v>89</v>
      </c>
      <c r="F585" s="1">
        <v>2</v>
      </c>
      <c r="G585" s="1">
        <v>1</v>
      </c>
      <c r="H585" s="21">
        <v>291.60000000000002</v>
      </c>
      <c r="I585" s="21">
        <v>275.89999999999998</v>
      </c>
      <c r="J585" s="22">
        <v>16</v>
      </c>
      <c r="K585" s="21">
        <f>'прил 2'!C580</f>
        <v>3412502.81</v>
      </c>
      <c r="L585" s="21">
        <v>0</v>
      </c>
      <c r="M585" s="21">
        <v>0</v>
      </c>
      <c r="N585" s="21">
        <v>0</v>
      </c>
      <c r="O585" s="21">
        <f t="shared" si="125"/>
        <v>3412502.81</v>
      </c>
      <c r="P585" s="21">
        <f t="shared" si="122"/>
        <v>12368.622000724901</v>
      </c>
      <c r="Q585" s="21">
        <v>20475.97</v>
      </c>
      <c r="R585" s="73" t="s">
        <v>97</v>
      </c>
      <c r="S585" s="8">
        <v>37637</v>
      </c>
    </row>
    <row r="586" spans="1:19" ht="24.95" customHeight="1" x14ac:dyDescent="0.25">
      <c r="A586" s="6">
        <v>32</v>
      </c>
      <c r="B586" s="98" t="s">
        <v>587</v>
      </c>
      <c r="C586" s="80">
        <v>1960</v>
      </c>
      <c r="D586" s="1">
        <v>2009</v>
      </c>
      <c r="E586" s="80" t="s">
        <v>89</v>
      </c>
      <c r="F586" s="1">
        <v>2</v>
      </c>
      <c r="G586" s="1">
        <v>2</v>
      </c>
      <c r="H586" s="21">
        <v>731</v>
      </c>
      <c r="I586" s="21">
        <v>720.6</v>
      </c>
      <c r="J586" s="22">
        <v>21</v>
      </c>
      <c r="K586" s="21">
        <f>'прил 2'!C581</f>
        <v>4745310.97</v>
      </c>
      <c r="L586" s="21">
        <v>0</v>
      </c>
      <c r="M586" s="21">
        <v>0</v>
      </c>
      <c r="N586" s="21">
        <v>0</v>
      </c>
      <c r="O586" s="21">
        <f t="shared" si="125"/>
        <v>4745310.97</v>
      </c>
      <c r="P586" s="21">
        <f t="shared" si="122"/>
        <v>6585.2219955592554</v>
      </c>
      <c r="Q586" s="21">
        <v>11881.97</v>
      </c>
      <c r="R586" s="73" t="s">
        <v>97</v>
      </c>
      <c r="S586" s="8">
        <v>37661</v>
      </c>
    </row>
    <row r="587" spans="1:19" ht="24.95" customHeight="1" x14ac:dyDescent="0.25">
      <c r="A587" s="6">
        <v>33</v>
      </c>
      <c r="B587" s="98" t="s">
        <v>588</v>
      </c>
      <c r="C587" s="80">
        <v>1960</v>
      </c>
      <c r="D587" s="1"/>
      <c r="E587" s="80" t="s">
        <v>89</v>
      </c>
      <c r="F587" s="1">
        <v>2</v>
      </c>
      <c r="G587" s="1">
        <v>2</v>
      </c>
      <c r="H587" s="21">
        <v>294.8</v>
      </c>
      <c r="I587" s="21">
        <v>273.60000000000002</v>
      </c>
      <c r="J587" s="22">
        <v>26</v>
      </c>
      <c r="K587" s="21">
        <f>'прил 2'!C582</f>
        <v>848992.84</v>
      </c>
      <c r="L587" s="21">
        <v>0</v>
      </c>
      <c r="M587" s="21">
        <v>0</v>
      </c>
      <c r="N587" s="21">
        <v>0</v>
      </c>
      <c r="O587" s="21">
        <f t="shared" si="125"/>
        <v>848992.84</v>
      </c>
      <c r="P587" s="21">
        <f t="shared" si="122"/>
        <v>3103.044005847953</v>
      </c>
      <c r="Q587" s="21">
        <v>5690.97</v>
      </c>
      <c r="R587" s="73" t="s">
        <v>97</v>
      </c>
      <c r="S587" s="8">
        <v>37794</v>
      </c>
    </row>
    <row r="588" spans="1:19" ht="24.95" customHeight="1" x14ac:dyDescent="0.25">
      <c r="A588" s="6">
        <v>34</v>
      </c>
      <c r="B588" s="98" t="s">
        <v>589</v>
      </c>
      <c r="C588" s="80">
        <v>1961</v>
      </c>
      <c r="D588" s="1"/>
      <c r="E588" s="80" t="s">
        <v>89</v>
      </c>
      <c r="F588" s="1">
        <v>2</v>
      </c>
      <c r="G588" s="1">
        <v>2</v>
      </c>
      <c r="H588" s="21">
        <v>570</v>
      </c>
      <c r="I588" s="21">
        <v>538.61</v>
      </c>
      <c r="J588" s="22">
        <v>29</v>
      </c>
      <c r="K588" s="21">
        <f>'прил 2'!C583</f>
        <v>11548288.539999999</v>
      </c>
      <c r="L588" s="21">
        <v>0</v>
      </c>
      <c r="M588" s="21">
        <v>0</v>
      </c>
      <c r="N588" s="21">
        <v>0</v>
      </c>
      <c r="O588" s="21">
        <f t="shared" si="125"/>
        <v>11548288.539999999</v>
      </c>
      <c r="P588" s="21">
        <f t="shared" si="122"/>
        <v>21440.91000909749</v>
      </c>
      <c r="Q588" s="21">
        <v>35822.97</v>
      </c>
      <c r="R588" s="73" t="s">
        <v>97</v>
      </c>
      <c r="S588" s="8">
        <v>37918</v>
      </c>
    </row>
    <row r="589" spans="1:19" ht="24.95" customHeight="1" x14ac:dyDescent="0.25">
      <c r="A589" s="6">
        <v>35</v>
      </c>
      <c r="B589" s="98" t="s">
        <v>590</v>
      </c>
      <c r="C589" s="80">
        <v>1961</v>
      </c>
      <c r="D589" s="1">
        <v>2009</v>
      </c>
      <c r="E589" s="80" t="s">
        <v>89</v>
      </c>
      <c r="F589" s="1">
        <v>2</v>
      </c>
      <c r="G589" s="1">
        <v>2</v>
      </c>
      <c r="H589" s="21">
        <v>432</v>
      </c>
      <c r="I589" s="21">
        <v>390</v>
      </c>
      <c r="J589" s="22">
        <v>19</v>
      </c>
      <c r="K589" s="21">
        <f>'прил 2'!C584</f>
        <v>304356.78000000003</v>
      </c>
      <c r="L589" s="21">
        <v>0</v>
      </c>
      <c r="M589" s="21">
        <v>0</v>
      </c>
      <c r="N589" s="21">
        <v>0</v>
      </c>
      <c r="O589" s="21">
        <f t="shared" si="125"/>
        <v>304356.78000000003</v>
      </c>
      <c r="P589" s="21">
        <f t="shared" si="122"/>
        <v>780.40200000000004</v>
      </c>
      <c r="Q589" s="21">
        <v>2239.9700000000003</v>
      </c>
      <c r="R589" s="73" t="s">
        <v>97</v>
      </c>
      <c r="S589" s="8">
        <v>42135</v>
      </c>
    </row>
    <row r="590" spans="1:19" ht="24.95" customHeight="1" x14ac:dyDescent="0.25">
      <c r="A590" s="6">
        <v>36</v>
      </c>
      <c r="B590" s="98" t="s">
        <v>591</v>
      </c>
      <c r="C590" s="80">
        <v>1959</v>
      </c>
      <c r="D590" s="1"/>
      <c r="E590" s="80" t="s">
        <v>89</v>
      </c>
      <c r="F590" s="1">
        <v>1</v>
      </c>
      <c r="G590" s="1">
        <v>1</v>
      </c>
      <c r="H590" s="21">
        <v>379</v>
      </c>
      <c r="I590" s="21">
        <v>324.89999999999998</v>
      </c>
      <c r="J590" s="22">
        <v>16</v>
      </c>
      <c r="K590" s="21">
        <f>'прил 2'!C585</f>
        <v>508497.09</v>
      </c>
      <c r="L590" s="21">
        <v>0</v>
      </c>
      <c r="M590" s="21">
        <v>0</v>
      </c>
      <c r="N590" s="21">
        <v>0</v>
      </c>
      <c r="O590" s="21">
        <f t="shared" si="125"/>
        <v>508497.09</v>
      </c>
      <c r="P590" s="21">
        <f t="shared" ref="P590:P653" si="137">K590/I590</f>
        <v>1565.0879963065561</v>
      </c>
      <c r="Q590" s="21">
        <v>3405.9700000000003</v>
      </c>
      <c r="R590" s="73" t="s">
        <v>97</v>
      </c>
      <c r="S590" s="8">
        <v>37915</v>
      </c>
    </row>
    <row r="591" spans="1:19" ht="24.95" customHeight="1" x14ac:dyDescent="0.25">
      <c r="A591" s="6">
        <v>37</v>
      </c>
      <c r="B591" s="98" t="s">
        <v>592</v>
      </c>
      <c r="C591" s="80">
        <v>1961</v>
      </c>
      <c r="D591" s="1"/>
      <c r="E591" s="80" t="s">
        <v>89</v>
      </c>
      <c r="F591" s="1">
        <v>2</v>
      </c>
      <c r="G591" s="1">
        <v>2</v>
      </c>
      <c r="H591" s="21">
        <v>381.81</v>
      </c>
      <c r="I591" s="21">
        <v>330.5</v>
      </c>
      <c r="J591" s="22">
        <v>19</v>
      </c>
      <c r="K591" s="21">
        <f>'прил 2'!C586</f>
        <v>5935360.9299999997</v>
      </c>
      <c r="L591" s="21">
        <v>0</v>
      </c>
      <c r="M591" s="21">
        <v>0</v>
      </c>
      <c r="N591" s="21">
        <v>0</v>
      </c>
      <c r="O591" s="21">
        <f t="shared" si="125"/>
        <v>5935360.9299999997</v>
      </c>
      <c r="P591" s="21">
        <f t="shared" si="137"/>
        <v>17958.732012102875</v>
      </c>
      <c r="Q591" s="21">
        <v>29631.97</v>
      </c>
      <c r="R591" s="73" t="s">
        <v>97</v>
      </c>
      <c r="S591" s="8">
        <v>37709</v>
      </c>
    </row>
    <row r="592" spans="1:19" ht="24.95" customHeight="1" x14ac:dyDescent="0.25">
      <c r="A592" s="6">
        <v>38</v>
      </c>
      <c r="B592" s="98" t="s">
        <v>127</v>
      </c>
      <c r="C592" s="80">
        <v>1985</v>
      </c>
      <c r="D592" s="1"/>
      <c r="E592" s="80" t="s">
        <v>89</v>
      </c>
      <c r="F592" s="1">
        <v>5</v>
      </c>
      <c r="G592" s="1">
        <v>6</v>
      </c>
      <c r="H592" s="21">
        <v>4651.8999999999996</v>
      </c>
      <c r="I592" s="21">
        <v>4209.1000000000004</v>
      </c>
      <c r="J592" s="22">
        <v>171</v>
      </c>
      <c r="K592" s="21">
        <f>'прил 2'!C587</f>
        <v>7269886.8900000006</v>
      </c>
      <c r="L592" s="21">
        <v>0</v>
      </c>
      <c r="M592" s="21">
        <v>0</v>
      </c>
      <c r="N592" s="21">
        <v>0</v>
      </c>
      <c r="O592" s="21">
        <f t="shared" si="125"/>
        <v>7269886.8900000006</v>
      </c>
      <c r="P592" s="21">
        <f t="shared" si="137"/>
        <v>1727.1832196906703</v>
      </c>
      <c r="Q592" s="21">
        <v>6815.41</v>
      </c>
      <c r="R592" s="73" t="s">
        <v>97</v>
      </c>
      <c r="S592" s="8">
        <v>37888</v>
      </c>
    </row>
    <row r="593" spans="1:19" ht="24.95" customHeight="1" x14ac:dyDescent="0.25">
      <c r="A593" s="6">
        <v>39</v>
      </c>
      <c r="B593" s="98" t="s">
        <v>593</v>
      </c>
      <c r="C593" s="80">
        <v>1992</v>
      </c>
      <c r="D593" s="1">
        <v>2008</v>
      </c>
      <c r="E593" s="1" t="s">
        <v>90</v>
      </c>
      <c r="F593" s="1">
        <v>10</v>
      </c>
      <c r="G593" s="1">
        <v>4</v>
      </c>
      <c r="H593" s="21">
        <v>10938</v>
      </c>
      <c r="I593" s="21">
        <v>9164.2999999999993</v>
      </c>
      <c r="J593" s="22">
        <v>401</v>
      </c>
      <c r="K593" s="21">
        <f>'прил 2'!C588</f>
        <v>26808098.169999998</v>
      </c>
      <c r="L593" s="21">
        <v>0</v>
      </c>
      <c r="M593" s="21">
        <v>0</v>
      </c>
      <c r="N593" s="21">
        <v>0</v>
      </c>
      <c r="O593" s="21">
        <f t="shared" si="125"/>
        <v>26808098.169999998</v>
      </c>
      <c r="P593" s="21">
        <f t="shared" si="137"/>
        <v>2925.2750531955521</v>
      </c>
      <c r="Q593" s="21">
        <v>9274.16</v>
      </c>
      <c r="R593" s="73" t="s">
        <v>97</v>
      </c>
      <c r="S593" s="8">
        <v>37649</v>
      </c>
    </row>
    <row r="594" spans="1:19" ht="24.95" customHeight="1" x14ac:dyDescent="0.25">
      <c r="A594" s="6">
        <v>40</v>
      </c>
      <c r="B594" s="98" t="s">
        <v>594</v>
      </c>
      <c r="C594" s="80">
        <v>1964</v>
      </c>
      <c r="D594" s="1"/>
      <c r="E594" s="80" t="s">
        <v>89</v>
      </c>
      <c r="F594" s="1">
        <v>4</v>
      </c>
      <c r="G594" s="1">
        <v>2</v>
      </c>
      <c r="H594" s="21">
        <v>1374</v>
      </c>
      <c r="I594" s="21">
        <v>1280.55</v>
      </c>
      <c r="J594" s="22">
        <v>50</v>
      </c>
      <c r="K594" s="21">
        <f>'прил 2'!C589</f>
        <v>9127934.6099999994</v>
      </c>
      <c r="L594" s="21">
        <v>0</v>
      </c>
      <c r="M594" s="21">
        <v>0</v>
      </c>
      <c r="N594" s="21">
        <v>0</v>
      </c>
      <c r="O594" s="21">
        <f t="shared" ref="O594:O657" si="138">K594-L594-M594-N594</f>
        <v>9127934.6099999994</v>
      </c>
      <c r="P594" s="21">
        <f t="shared" si="137"/>
        <v>7128.1360431064777</v>
      </c>
      <c r="Q594" s="21">
        <v>25862.68</v>
      </c>
      <c r="R594" s="73" t="s">
        <v>97</v>
      </c>
      <c r="S594" s="8">
        <v>37678</v>
      </c>
    </row>
    <row r="595" spans="1:19" ht="24.95" customHeight="1" x14ac:dyDescent="0.25">
      <c r="A595" s="6">
        <v>41</v>
      </c>
      <c r="B595" s="98" t="s">
        <v>118</v>
      </c>
      <c r="C595" s="80">
        <v>1958</v>
      </c>
      <c r="D595" s="1">
        <v>2009</v>
      </c>
      <c r="E595" s="80" t="s">
        <v>89</v>
      </c>
      <c r="F595" s="1">
        <v>2</v>
      </c>
      <c r="G595" s="1">
        <v>2</v>
      </c>
      <c r="H595" s="21">
        <v>826.77</v>
      </c>
      <c r="I595" s="21">
        <v>746.7</v>
      </c>
      <c r="J595" s="22">
        <v>37</v>
      </c>
      <c r="K595" s="21">
        <f>'прил 2'!C590</f>
        <v>5273915.33</v>
      </c>
      <c r="L595" s="21">
        <v>0</v>
      </c>
      <c r="M595" s="21">
        <v>0</v>
      </c>
      <c r="N595" s="21">
        <v>0</v>
      </c>
      <c r="O595" s="21">
        <f t="shared" si="138"/>
        <v>5273915.33</v>
      </c>
      <c r="P595" s="21">
        <f t="shared" si="137"/>
        <v>7062.964148921923</v>
      </c>
      <c r="Q595" s="21">
        <v>18911.97</v>
      </c>
      <c r="R595" s="73" t="s">
        <v>97</v>
      </c>
      <c r="S595" s="74">
        <v>39344</v>
      </c>
    </row>
    <row r="596" spans="1:19" ht="24.95" customHeight="1" x14ac:dyDescent="0.25">
      <c r="A596" s="87" t="s">
        <v>26</v>
      </c>
      <c r="B596" s="98"/>
      <c r="C596" s="80" t="s">
        <v>56</v>
      </c>
      <c r="D596" s="24" t="s">
        <v>56</v>
      </c>
      <c r="E596" s="24" t="s">
        <v>56</v>
      </c>
      <c r="F596" s="24" t="s">
        <v>56</v>
      </c>
      <c r="G596" s="24" t="s">
        <v>56</v>
      </c>
      <c r="H596" s="26">
        <f>SUM(H597:H598)</f>
        <v>1426.77</v>
      </c>
      <c r="I596" s="26">
        <f t="shared" ref="I596:O596" si="139">SUM(I597:I598)</f>
        <v>1297.06</v>
      </c>
      <c r="J596" s="72">
        <f t="shared" si="139"/>
        <v>48</v>
      </c>
      <c r="K596" s="26">
        <f t="shared" si="139"/>
        <v>6140788.4399999995</v>
      </c>
      <c r="L596" s="26">
        <f t="shared" si="139"/>
        <v>0</v>
      </c>
      <c r="M596" s="26">
        <f t="shared" si="139"/>
        <v>0</v>
      </c>
      <c r="N596" s="26">
        <f t="shared" si="139"/>
        <v>0</v>
      </c>
      <c r="O596" s="26">
        <f t="shared" si="139"/>
        <v>6140788.4399999995</v>
      </c>
      <c r="P596" s="26">
        <f t="shared" si="137"/>
        <v>4734.3904214145832</v>
      </c>
      <c r="Q596" s="26">
        <f>MAX(Q597:Q598)</f>
        <v>15004.97</v>
      </c>
      <c r="R596" s="24" t="s">
        <v>56</v>
      </c>
      <c r="S596" s="43" t="s">
        <v>56</v>
      </c>
    </row>
    <row r="597" spans="1:19" ht="24.95" customHeight="1" x14ac:dyDescent="0.25">
      <c r="A597" s="6">
        <v>42</v>
      </c>
      <c r="B597" s="98" t="s">
        <v>595</v>
      </c>
      <c r="C597" s="80">
        <v>1960</v>
      </c>
      <c r="D597" s="1"/>
      <c r="E597" s="80" t="s">
        <v>89</v>
      </c>
      <c r="F597" s="1">
        <v>2</v>
      </c>
      <c r="G597" s="1">
        <v>1</v>
      </c>
      <c r="H597" s="21">
        <v>747.56</v>
      </c>
      <c r="I597" s="21">
        <v>679.6</v>
      </c>
      <c r="J597" s="22">
        <v>28</v>
      </c>
      <c r="K597" s="21">
        <f>'прил 2'!C592</f>
        <v>6100788.4399999995</v>
      </c>
      <c r="L597" s="21">
        <v>0</v>
      </c>
      <c r="M597" s="21">
        <v>0</v>
      </c>
      <c r="N597" s="21">
        <v>0</v>
      </c>
      <c r="O597" s="21">
        <f t="shared" si="138"/>
        <v>6100788.4399999995</v>
      </c>
      <c r="P597" s="21">
        <f t="shared" si="137"/>
        <v>8977.0283107710402</v>
      </c>
      <c r="Q597" s="21">
        <v>15004.97</v>
      </c>
      <c r="R597" s="73" t="s">
        <v>97</v>
      </c>
      <c r="S597" s="8">
        <v>42811</v>
      </c>
    </row>
    <row r="598" spans="1:19" ht="24.95" customHeight="1" x14ac:dyDescent="0.25">
      <c r="A598" s="6">
        <v>43</v>
      </c>
      <c r="B598" s="98" t="s">
        <v>596</v>
      </c>
      <c r="C598" s="80">
        <v>1964</v>
      </c>
      <c r="D598" s="1"/>
      <c r="E598" s="80" t="s">
        <v>89</v>
      </c>
      <c r="F598" s="1">
        <v>2</v>
      </c>
      <c r="G598" s="1">
        <v>2</v>
      </c>
      <c r="H598" s="21">
        <v>679.21</v>
      </c>
      <c r="I598" s="21">
        <v>617.46</v>
      </c>
      <c r="J598" s="22">
        <v>20</v>
      </c>
      <c r="K598" s="21">
        <f>'прил 2'!C593</f>
        <v>40000</v>
      </c>
      <c r="L598" s="21">
        <v>0</v>
      </c>
      <c r="M598" s="21">
        <v>0</v>
      </c>
      <c r="N598" s="21">
        <v>0</v>
      </c>
      <c r="O598" s="21">
        <f t="shared" si="138"/>
        <v>40000</v>
      </c>
      <c r="P598" s="21">
        <f t="shared" si="137"/>
        <v>64.781524309266999</v>
      </c>
      <c r="Q598" s="21">
        <v>1046</v>
      </c>
      <c r="R598" s="73" t="s">
        <v>97</v>
      </c>
      <c r="S598" s="8">
        <v>39279</v>
      </c>
    </row>
    <row r="599" spans="1:19" ht="24.95" customHeight="1" x14ac:dyDescent="0.25">
      <c r="A599" s="87" t="s">
        <v>27</v>
      </c>
      <c r="B599" s="98"/>
      <c r="C599" s="80" t="s">
        <v>56</v>
      </c>
      <c r="D599" s="24" t="s">
        <v>56</v>
      </c>
      <c r="E599" s="24" t="s">
        <v>56</v>
      </c>
      <c r="F599" s="24" t="s">
        <v>56</v>
      </c>
      <c r="G599" s="24" t="s">
        <v>56</v>
      </c>
      <c r="H599" s="26">
        <f>SUM(H600:H603)</f>
        <v>1611.0400000000002</v>
      </c>
      <c r="I599" s="26">
        <f t="shared" ref="I599:O599" si="140">SUM(I600:I603)</f>
        <v>1429.6000000000001</v>
      </c>
      <c r="J599" s="72">
        <f t="shared" si="140"/>
        <v>62</v>
      </c>
      <c r="K599" s="26">
        <f t="shared" si="140"/>
        <v>14032067.199999999</v>
      </c>
      <c r="L599" s="26">
        <f t="shared" si="140"/>
        <v>0</v>
      </c>
      <c r="M599" s="26">
        <f t="shared" si="140"/>
        <v>0</v>
      </c>
      <c r="N599" s="26">
        <f t="shared" si="140"/>
        <v>0</v>
      </c>
      <c r="O599" s="26">
        <f t="shared" si="140"/>
        <v>14032067.199999999</v>
      </c>
      <c r="P599" s="26">
        <f t="shared" si="137"/>
        <v>9815.3799664241724</v>
      </c>
      <c r="Q599" s="26">
        <f>MAX(Q600:Q603)</f>
        <v>27020.97</v>
      </c>
      <c r="R599" s="24" t="s">
        <v>56</v>
      </c>
      <c r="S599" s="43" t="s">
        <v>56</v>
      </c>
    </row>
    <row r="600" spans="1:19" ht="24.95" customHeight="1" x14ac:dyDescent="0.25">
      <c r="A600" s="6">
        <v>44</v>
      </c>
      <c r="B600" s="98" t="s">
        <v>597</v>
      </c>
      <c r="C600" s="80">
        <v>1964</v>
      </c>
      <c r="D600" s="1"/>
      <c r="E600" s="80" t="s">
        <v>89</v>
      </c>
      <c r="F600" s="1">
        <v>2</v>
      </c>
      <c r="G600" s="1">
        <v>2</v>
      </c>
      <c r="H600" s="21">
        <v>441.5</v>
      </c>
      <c r="I600" s="21">
        <v>391.8</v>
      </c>
      <c r="J600" s="22">
        <v>16</v>
      </c>
      <c r="K600" s="21">
        <f>'прил 2'!C595</f>
        <v>6423029.7199999997</v>
      </c>
      <c r="L600" s="21">
        <v>0</v>
      </c>
      <c r="M600" s="21">
        <v>0</v>
      </c>
      <c r="N600" s="21">
        <v>0</v>
      </c>
      <c r="O600" s="21">
        <f t="shared" si="138"/>
        <v>6423029.7199999997</v>
      </c>
      <c r="P600" s="21">
        <f t="shared" si="137"/>
        <v>16393.644002041856</v>
      </c>
      <c r="Q600" s="21">
        <v>27020.97</v>
      </c>
      <c r="R600" s="73" t="s">
        <v>97</v>
      </c>
      <c r="S600" s="8">
        <v>40120</v>
      </c>
    </row>
    <row r="601" spans="1:19" ht="24.95" customHeight="1" x14ac:dyDescent="0.25">
      <c r="A601" s="6">
        <v>45</v>
      </c>
      <c r="B601" s="98" t="s">
        <v>598</v>
      </c>
      <c r="C601" s="80">
        <v>1969</v>
      </c>
      <c r="D601" s="1"/>
      <c r="E601" s="80" t="s">
        <v>89</v>
      </c>
      <c r="F601" s="1">
        <v>2</v>
      </c>
      <c r="G601" s="1">
        <v>1</v>
      </c>
      <c r="H601" s="21">
        <v>419.2</v>
      </c>
      <c r="I601" s="21">
        <v>345.6</v>
      </c>
      <c r="J601" s="22">
        <v>19</v>
      </c>
      <c r="K601" s="21">
        <f>'прил 2'!C596</f>
        <v>2603865.14</v>
      </c>
      <c r="L601" s="21">
        <v>0</v>
      </c>
      <c r="M601" s="21">
        <v>0</v>
      </c>
      <c r="N601" s="21">
        <v>0</v>
      </c>
      <c r="O601" s="21">
        <f t="shared" si="138"/>
        <v>2603865.14</v>
      </c>
      <c r="P601" s="21">
        <f t="shared" si="137"/>
        <v>7534.3320023148144</v>
      </c>
      <c r="Q601" s="21">
        <v>13856.97</v>
      </c>
      <c r="R601" s="73" t="s">
        <v>97</v>
      </c>
      <c r="S601" s="8">
        <v>39172</v>
      </c>
    </row>
    <row r="602" spans="1:19" ht="24.95" customHeight="1" x14ac:dyDescent="0.25">
      <c r="A602" s="6">
        <v>46</v>
      </c>
      <c r="B602" s="98" t="s">
        <v>599</v>
      </c>
      <c r="C602" s="80">
        <v>1973</v>
      </c>
      <c r="D602" s="1">
        <v>2016</v>
      </c>
      <c r="E602" s="80" t="s">
        <v>89</v>
      </c>
      <c r="F602" s="1">
        <v>2</v>
      </c>
      <c r="G602" s="1">
        <v>1</v>
      </c>
      <c r="H602" s="21">
        <v>371.14</v>
      </c>
      <c r="I602" s="21">
        <v>326.7</v>
      </c>
      <c r="J602" s="22">
        <v>10</v>
      </c>
      <c r="K602" s="21">
        <f>'прил 2'!C597</f>
        <v>542450.23</v>
      </c>
      <c r="L602" s="21">
        <v>0</v>
      </c>
      <c r="M602" s="21">
        <v>0</v>
      </c>
      <c r="N602" s="21">
        <v>0</v>
      </c>
      <c r="O602" s="21">
        <f t="shared" si="138"/>
        <v>542450.23</v>
      </c>
      <c r="P602" s="21">
        <f t="shared" si="137"/>
        <v>1660.3925007652281</v>
      </c>
      <c r="Q602" s="21">
        <v>4125.97</v>
      </c>
      <c r="R602" s="73" t="s">
        <v>97</v>
      </c>
      <c r="S602" s="8">
        <v>38497</v>
      </c>
    </row>
    <row r="603" spans="1:19" ht="24.95" customHeight="1" x14ac:dyDescent="0.25">
      <c r="A603" s="6">
        <v>47</v>
      </c>
      <c r="B603" s="98" t="s">
        <v>600</v>
      </c>
      <c r="C603" s="80">
        <v>1963</v>
      </c>
      <c r="D603" s="1"/>
      <c r="E603" s="80" t="s">
        <v>89</v>
      </c>
      <c r="F603" s="1">
        <v>2</v>
      </c>
      <c r="G603" s="1">
        <v>2</v>
      </c>
      <c r="H603" s="21">
        <v>379.2</v>
      </c>
      <c r="I603" s="21">
        <v>365.5</v>
      </c>
      <c r="J603" s="22">
        <v>17</v>
      </c>
      <c r="K603" s="21">
        <f>'прил 2'!C598</f>
        <v>4462722.1100000003</v>
      </c>
      <c r="L603" s="21">
        <v>0</v>
      </c>
      <c r="M603" s="21">
        <v>0</v>
      </c>
      <c r="N603" s="21">
        <v>0</v>
      </c>
      <c r="O603" s="21">
        <f t="shared" si="138"/>
        <v>4462722.1100000003</v>
      </c>
      <c r="P603" s="21">
        <f t="shared" si="137"/>
        <v>12209.910013679892</v>
      </c>
      <c r="Q603" s="21">
        <v>25781.97</v>
      </c>
      <c r="R603" s="73" t="s">
        <v>97</v>
      </c>
      <c r="S603" s="8">
        <v>41901</v>
      </c>
    </row>
    <row r="604" spans="1:19" ht="24.95" customHeight="1" x14ac:dyDescent="0.25">
      <c r="A604" s="87" t="s">
        <v>40</v>
      </c>
      <c r="B604" s="98"/>
      <c r="C604" s="80" t="s">
        <v>56</v>
      </c>
      <c r="D604" s="24" t="s">
        <v>56</v>
      </c>
      <c r="E604" s="24" t="s">
        <v>56</v>
      </c>
      <c r="F604" s="24" t="s">
        <v>56</v>
      </c>
      <c r="G604" s="24" t="s">
        <v>56</v>
      </c>
      <c r="H604" s="26">
        <f>SUM(H605:H606)</f>
        <v>1326.04</v>
      </c>
      <c r="I604" s="26">
        <f t="shared" ref="I604:O604" si="141">SUM(I605:I606)</f>
        <v>1149.4000000000001</v>
      </c>
      <c r="J604" s="72">
        <f t="shared" si="141"/>
        <v>48</v>
      </c>
      <c r="K604" s="26">
        <f t="shared" si="141"/>
        <v>13569888.34</v>
      </c>
      <c r="L604" s="26">
        <f t="shared" si="141"/>
        <v>0</v>
      </c>
      <c r="M604" s="26">
        <f t="shared" si="141"/>
        <v>0</v>
      </c>
      <c r="N604" s="26">
        <f t="shared" si="141"/>
        <v>0</v>
      </c>
      <c r="O604" s="26">
        <f t="shared" si="141"/>
        <v>13569888.34</v>
      </c>
      <c r="P604" s="26">
        <f t="shared" si="137"/>
        <v>11806.062589176961</v>
      </c>
      <c r="Q604" s="26">
        <f>MAX(Q605:Q606)</f>
        <v>26060.97</v>
      </c>
      <c r="R604" s="24" t="s">
        <v>56</v>
      </c>
      <c r="S604" s="43" t="s">
        <v>56</v>
      </c>
    </row>
    <row r="605" spans="1:19" ht="24.95" customHeight="1" x14ac:dyDescent="0.25">
      <c r="A605" s="6">
        <v>48</v>
      </c>
      <c r="B605" s="98" t="s">
        <v>601</v>
      </c>
      <c r="C605" s="80">
        <v>1967</v>
      </c>
      <c r="D605" s="1"/>
      <c r="E605" s="80" t="s">
        <v>89</v>
      </c>
      <c r="F605" s="1">
        <v>2</v>
      </c>
      <c r="G605" s="1">
        <v>2</v>
      </c>
      <c r="H605" s="21">
        <v>417.4</v>
      </c>
      <c r="I605" s="21">
        <v>372.3</v>
      </c>
      <c r="J605" s="22">
        <v>16</v>
      </c>
      <c r="K605" s="21">
        <f>'прил 2'!C600</f>
        <v>5770772.6399999987</v>
      </c>
      <c r="L605" s="21">
        <v>0</v>
      </c>
      <c r="M605" s="21">
        <v>0</v>
      </c>
      <c r="N605" s="21">
        <v>0</v>
      </c>
      <c r="O605" s="21">
        <f t="shared" si="138"/>
        <v>5770772.6399999987</v>
      </c>
      <c r="P605" s="21">
        <f t="shared" si="137"/>
        <v>15500.329411764702</v>
      </c>
      <c r="Q605" s="21">
        <v>25781.97</v>
      </c>
      <c r="R605" s="73" t="s">
        <v>97</v>
      </c>
      <c r="S605" s="8">
        <v>40128</v>
      </c>
    </row>
    <row r="606" spans="1:19" ht="24.95" customHeight="1" x14ac:dyDescent="0.25">
      <c r="A606" s="6">
        <v>49</v>
      </c>
      <c r="B606" s="98" t="s">
        <v>602</v>
      </c>
      <c r="C606" s="80">
        <v>1986</v>
      </c>
      <c r="D606" s="1"/>
      <c r="E606" s="80" t="s">
        <v>89</v>
      </c>
      <c r="F606" s="1">
        <v>2</v>
      </c>
      <c r="G606" s="1">
        <v>3</v>
      </c>
      <c r="H606" s="21">
        <v>908.64</v>
      </c>
      <c r="I606" s="21">
        <v>777.1</v>
      </c>
      <c r="J606" s="22">
        <v>32</v>
      </c>
      <c r="K606" s="21">
        <f>'прил 2'!C601</f>
        <v>7799115.7000000002</v>
      </c>
      <c r="L606" s="21">
        <v>0</v>
      </c>
      <c r="M606" s="21">
        <v>0</v>
      </c>
      <c r="N606" s="21">
        <v>0</v>
      </c>
      <c r="O606" s="21">
        <f t="shared" si="138"/>
        <v>7799115.7000000002</v>
      </c>
      <c r="P606" s="21">
        <f t="shared" si="137"/>
        <v>10036.180285677519</v>
      </c>
      <c r="Q606" s="21">
        <v>26060.97</v>
      </c>
      <c r="R606" s="73" t="s">
        <v>97</v>
      </c>
      <c r="S606" s="8">
        <v>41330</v>
      </c>
    </row>
    <row r="607" spans="1:19" ht="24.95" customHeight="1" x14ac:dyDescent="0.25">
      <c r="A607" s="87" t="s">
        <v>28</v>
      </c>
      <c r="B607" s="98"/>
      <c r="C607" s="80" t="s">
        <v>56</v>
      </c>
      <c r="D607" s="24" t="s">
        <v>56</v>
      </c>
      <c r="E607" s="24" t="s">
        <v>56</v>
      </c>
      <c r="F607" s="24" t="s">
        <v>56</v>
      </c>
      <c r="G607" s="24" t="s">
        <v>56</v>
      </c>
      <c r="H607" s="26">
        <f>SUM(H608)</f>
        <v>791</v>
      </c>
      <c r="I607" s="26">
        <f t="shared" ref="I607:O607" si="142">SUM(I608)</f>
        <v>428.5</v>
      </c>
      <c r="J607" s="72">
        <f t="shared" si="142"/>
        <v>24</v>
      </c>
      <c r="K607" s="26">
        <f t="shared" si="142"/>
        <v>3177201.05</v>
      </c>
      <c r="L607" s="26">
        <f t="shared" si="142"/>
        <v>0</v>
      </c>
      <c r="M607" s="26">
        <f t="shared" si="142"/>
        <v>0</v>
      </c>
      <c r="N607" s="26">
        <f t="shared" si="142"/>
        <v>0</v>
      </c>
      <c r="O607" s="26">
        <f t="shared" si="142"/>
        <v>3177201.05</v>
      </c>
      <c r="P607" s="26">
        <f t="shared" si="137"/>
        <v>7414.7049008168024</v>
      </c>
      <c r="Q607" s="26">
        <f>MAX(Q608)</f>
        <v>12719.97</v>
      </c>
      <c r="R607" s="24" t="s">
        <v>56</v>
      </c>
      <c r="S607" s="43" t="s">
        <v>56</v>
      </c>
    </row>
    <row r="608" spans="1:19" ht="24.95" customHeight="1" x14ac:dyDescent="0.25">
      <c r="A608" s="6">
        <v>50</v>
      </c>
      <c r="B608" s="98" t="s">
        <v>603</v>
      </c>
      <c r="C608" s="80">
        <v>1988</v>
      </c>
      <c r="D608" s="1"/>
      <c r="E608" s="1" t="s">
        <v>90</v>
      </c>
      <c r="F608" s="1">
        <v>2</v>
      </c>
      <c r="G608" s="1">
        <v>1</v>
      </c>
      <c r="H608" s="21">
        <v>791</v>
      </c>
      <c r="I608" s="21">
        <v>428.5</v>
      </c>
      <c r="J608" s="22">
        <v>24</v>
      </c>
      <c r="K608" s="21">
        <f>'прил 2'!C603</f>
        <v>3177201.05</v>
      </c>
      <c r="L608" s="21">
        <v>0</v>
      </c>
      <c r="M608" s="21">
        <v>0</v>
      </c>
      <c r="N608" s="21">
        <v>0</v>
      </c>
      <c r="O608" s="21">
        <f t="shared" si="138"/>
        <v>3177201.05</v>
      </c>
      <c r="P608" s="21">
        <f t="shared" si="137"/>
        <v>7414.7049008168024</v>
      </c>
      <c r="Q608" s="21">
        <v>12719.97</v>
      </c>
      <c r="R608" s="73" t="s">
        <v>97</v>
      </c>
      <c r="S608" s="8">
        <v>42608</v>
      </c>
    </row>
    <row r="609" spans="1:19" ht="24.95" customHeight="1" x14ac:dyDescent="0.25">
      <c r="A609" s="88" t="s">
        <v>29</v>
      </c>
      <c r="B609" s="98"/>
      <c r="C609" s="80" t="s">
        <v>56</v>
      </c>
      <c r="D609" s="24" t="s">
        <v>56</v>
      </c>
      <c r="E609" s="24" t="s">
        <v>56</v>
      </c>
      <c r="F609" s="24" t="s">
        <v>56</v>
      </c>
      <c r="G609" s="24" t="s">
        <v>56</v>
      </c>
      <c r="H609" s="26">
        <f>SUM(H610:H626)</f>
        <v>25841.82</v>
      </c>
      <c r="I609" s="26">
        <f t="shared" ref="I609:O609" si="143">SUM(I610:I626)</f>
        <v>23648.570000000003</v>
      </c>
      <c r="J609" s="72">
        <f t="shared" si="143"/>
        <v>709</v>
      </c>
      <c r="K609" s="26">
        <f t="shared" si="143"/>
        <v>34862842.310000002</v>
      </c>
      <c r="L609" s="26">
        <f t="shared" si="143"/>
        <v>0</v>
      </c>
      <c r="M609" s="26">
        <f t="shared" si="143"/>
        <v>0</v>
      </c>
      <c r="N609" s="26">
        <f t="shared" si="143"/>
        <v>0</v>
      </c>
      <c r="O609" s="26">
        <f t="shared" si="143"/>
        <v>34862842.310000002</v>
      </c>
      <c r="P609" s="26">
        <f t="shared" si="137"/>
        <v>1474.2050918935056</v>
      </c>
      <c r="Q609" s="26">
        <f>MAX(Q610:Q626)</f>
        <v>31204.97</v>
      </c>
      <c r="R609" s="24" t="s">
        <v>56</v>
      </c>
      <c r="S609" s="43" t="s">
        <v>56</v>
      </c>
    </row>
    <row r="610" spans="1:19" ht="24.95" customHeight="1" x14ac:dyDescent="0.25">
      <c r="A610" s="6">
        <v>51</v>
      </c>
      <c r="B610" s="98" t="s">
        <v>604</v>
      </c>
      <c r="C610" s="80">
        <v>1960</v>
      </c>
      <c r="D610" s="1">
        <v>2018</v>
      </c>
      <c r="E610" s="80" t="s">
        <v>89</v>
      </c>
      <c r="F610" s="1">
        <v>2</v>
      </c>
      <c r="G610" s="1">
        <v>2</v>
      </c>
      <c r="H610" s="21">
        <v>758.34</v>
      </c>
      <c r="I610" s="21">
        <v>690.1</v>
      </c>
      <c r="J610" s="22">
        <v>38</v>
      </c>
      <c r="K610" s="21">
        <f>'прил 2'!C605</f>
        <v>9403466.6300000008</v>
      </c>
      <c r="L610" s="21">
        <v>0</v>
      </c>
      <c r="M610" s="21">
        <v>0</v>
      </c>
      <c r="N610" s="21">
        <v>0</v>
      </c>
      <c r="O610" s="21">
        <f t="shared" si="138"/>
        <v>9403466.6300000008</v>
      </c>
      <c r="P610" s="21">
        <f t="shared" si="137"/>
        <v>13626.237690189828</v>
      </c>
      <c r="Q610" s="21">
        <v>25297.97</v>
      </c>
      <c r="R610" s="73" t="s">
        <v>97</v>
      </c>
      <c r="S610" s="8">
        <v>40350</v>
      </c>
    </row>
    <row r="611" spans="1:19" ht="24.95" customHeight="1" x14ac:dyDescent="0.25">
      <c r="A611" s="6">
        <v>52</v>
      </c>
      <c r="B611" s="98" t="s">
        <v>605</v>
      </c>
      <c r="C611" s="80">
        <v>1962</v>
      </c>
      <c r="D611" s="1">
        <v>2018</v>
      </c>
      <c r="E611" s="80" t="s">
        <v>89</v>
      </c>
      <c r="F611" s="1">
        <v>2</v>
      </c>
      <c r="G611" s="1">
        <v>2</v>
      </c>
      <c r="H611" s="21">
        <v>703.9</v>
      </c>
      <c r="I611" s="21">
        <v>639.9</v>
      </c>
      <c r="J611" s="22">
        <v>38</v>
      </c>
      <c r="K611" s="21">
        <f>'прил 2'!C606</f>
        <v>1081499.81</v>
      </c>
      <c r="L611" s="21">
        <v>0</v>
      </c>
      <c r="M611" s="21">
        <v>0</v>
      </c>
      <c r="N611" s="21">
        <v>0</v>
      </c>
      <c r="O611" s="21">
        <f t="shared" si="138"/>
        <v>1081499.81</v>
      </c>
      <c r="P611" s="21">
        <f t="shared" si="137"/>
        <v>1690.1075324269418</v>
      </c>
      <c r="Q611" s="21">
        <v>4451.97</v>
      </c>
      <c r="R611" s="73" t="s">
        <v>97</v>
      </c>
      <c r="S611" s="8">
        <v>42323</v>
      </c>
    </row>
    <row r="612" spans="1:19" ht="24.95" customHeight="1" x14ac:dyDescent="0.25">
      <c r="A612" s="6">
        <v>53</v>
      </c>
      <c r="B612" s="98" t="s">
        <v>606</v>
      </c>
      <c r="C612" s="80">
        <v>1965</v>
      </c>
      <c r="D612" s="1">
        <v>2017</v>
      </c>
      <c r="E612" s="80" t="s">
        <v>89</v>
      </c>
      <c r="F612" s="1">
        <v>2</v>
      </c>
      <c r="G612" s="1">
        <v>2</v>
      </c>
      <c r="H612" s="21">
        <v>406.23</v>
      </c>
      <c r="I612" s="21">
        <v>369.3</v>
      </c>
      <c r="J612" s="22">
        <v>19</v>
      </c>
      <c r="K612" s="21">
        <f>'прил 2'!C607</f>
        <v>607967.15</v>
      </c>
      <c r="L612" s="21">
        <v>0</v>
      </c>
      <c r="M612" s="21">
        <v>0</v>
      </c>
      <c r="N612" s="21">
        <v>0</v>
      </c>
      <c r="O612" s="21">
        <f t="shared" si="138"/>
        <v>607967.15</v>
      </c>
      <c r="P612" s="21">
        <f t="shared" si="137"/>
        <v>1646.2690224749526</v>
      </c>
      <c r="Q612" s="21">
        <v>4125.97</v>
      </c>
      <c r="R612" s="73" t="s">
        <v>97</v>
      </c>
      <c r="S612" s="8">
        <v>39836</v>
      </c>
    </row>
    <row r="613" spans="1:19" ht="24.95" customHeight="1" x14ac:dyDescent="0.25">
      <c r="A613" s="6">
        <v>54</v>
      </c>
      <c r="B613" s="98" t="s">
        <v>607</v>
      </c>
      <c r="C613" s="80">
        <v>1967</v>
      </c>
      <c r="D613" s="1"/>
      <c r="E613" s="80" t="s">
        <v>89</v>
      </c>
      <c r="F613" s="1">
        <v>2</v>
      </c>
      <c r="G613" s="1">
        <v>2</v>
      </c>
      <c r="H613" s="21">
        <v>668.4</v>
      </c>
      <c r="I613" s="21">
        <v>419.9</v>
      </c>
      <c r="J613" s="22">
        <v>28</v>
      </c>
      <c r="K613" s="21">
        <f>'прил 2'!C608</f>
        <v>7948590.0299999993</v>
      </c>
      <c r="L613" s="21">
        <v>0</v>
      </c>
      <c r="M613" s="21">
        <v>0</v>
      </c>
      <c r="N613" s="21">
        <v>0</v>
      </c>
      <c r="O613" s="21">
        <f t="shared" si="138"/>
        <v>7948590.0299999993</v>
      </c>
      <c r="P613" s="21">
        <f t="shared" si="137"/>
        <v>18929.721433674684</v>
      </c>
      <c r="Q613" s="21">
        <v>31204.97</v>
      </c>
      <c r="R613" s="73" t="s">
        <v>97</v>
      </c>
      <c r="S613" s="8">
        <v>42483</v>
      </c>
    </row>
    <row r="614" spans="1:19" ht="24.95" customHeight="1" x14ac:dyDescent="0.25">
      <c r="A614" s="6">
        <v>55</v>
      </c>
      <c r="B614" s="98" t="s">
        <v>608</v>
      </c>
      <c r="C614" s="80">
        <v>1964</v>
      </c>
      <c r="D614" s="1">
        <v>2017</v>
      </c>
      <c r="E614" s="80" t="s">
        <v>89</v>
      </c>
      <c r="F614" s="1">
        <v>2</v>
      </c>
      <c r="G614" s="1">
        <v>2</v>
      </c>
      <c r="H614" s="21">
        <v>370.8</v>
      </c>
      <c r="I614" s="21">
        <v>279.8</v>
      </c>
      <c r="J614" s="22">
        <v>8</v>
      </c>
      <c r="K614" s="21">
        <f>'прил 2'!C609</f>
        <v>470320.09</v>
      </c>
      <c r="L614" s="21">
        <v>0</v>
      </c>
      <c r="M614" s="21">
        <v>0</v>
      </c>
      <c r="N614" s="21">
        <v>0</v>
      </c>
      <c r="O614" s="21">
        <f t="shared" si="138"/>
        <v>470320.09</v>
      </c>
      <c r="P614" s="21">
        <f t="shared" si="137"/>
        <v>1680.9152609006433</v>
      </c>
      <c r="Q614" s="21">
        <v>4125.97</v>
      </c>
      <c r="R614" s="73" t="s">
        <v>97</v>
      </c>
      <c r="S614" s="8">
        <v>39837</v>
      </c>
    </row>
    <row r="615" spans="1:19" ht="24.95" customHeight="1" x14ac:dyDescent="0.25">
      <c r="A615" s="6">
        <v>56</v>
      </c>
      <c r="B615" s="98" t="s">
        <v>609</v>
      </c>
      <c r="C615" s="80">
        <v>1965</v>
      </c>
      <c r="D615" s="1">
        <v>2012</v>
      </c>
      <c r="E615" s="80" t="s">
        <v>89</v>
      </c>
      <c r="F615" s="1">
        <v>2</v>
      </c>
      <c r="G615" s="1">
        <v>2</v>
      </c>
      <c r="H615" s="21">
        <v>413.1</v>
      </c>
      <c r="I615" s="21">
        <v>365.8</v>
      </c>
      <c r="J615" s="22">
        <v>8</v>
      </c>
      <c r="K615" s="21">
        <f>'прил 2'!C610</f>
        <v>947422.04</v>
      </c>
      <c r="L615" s="21">
        <v>0</v>
      </c>
      <c r="M615" s="21">
        <v>0</v>
      </c>
      <c r="N615" s="21">
        <v>0</v>
      </c>
      <c r="O615" s="21">
        <f t="shared" si="138"/>
        <v>947422.04</v>
      </c>
      <c r="P615" s="21">
        <f t="shared" si="137"/>
        <v>2590.0001093493711</v>
      </c>
      <c r="Q615" s="21">
        <v>6044.97</v>
      </c>
      <c r="R615" s="73" t="s">
        <v>97</v>
      </c>
      <c r="S615" s="8">
        <v>42085</v>
      </c>
    </row>
    <row r="616" spans="1:19" ht="24.95" customHeight="1" x14ac:dyDescent="0.25">
      <c r="A616" s="6">
        <v>57</v>
      </c>
      <c r="B616" s="98" t="s">
        <v>610</v>
      </c>
      <c r="C616" s="80">
        <v>1967</v>
      </c>
      <c r="D616" s="1">
        <v>2009</v>
      </c>
      <c r="E616" s="80" t="s">
        <v>89</v>
      </c>
      <c r="F616" s="1">
        <v>2</v>
      </c>
      <c r="G616" s="1">
        <v>2</v>
      </c>
      <c r="H616" s="21">
        <v>368.9</v>
      </c>
      <c r="I616" s="21">
        <v>353.2</v>
      </c>
      <c r="J616" s="22">
        <v>8</v>
      </c>
      <c r="K616" s="21">
        <f>'прил 2'!C611</f>
        <v>583206.05999999994</v>
      </c>
      <c r="L616" s="21">
        <v>0</v>
      </c>
      <c r="M616" s="21">
        <v>0</v>
      </c>
      <c r="N616" s="21">
        <v>0</v>
      </c>
      <c r="O616" s="21">
        <f t="shared" si="138"/>
        <v>583206.05999999994</v>
      </c>
      <c r="P616" s="21">
        <f t="shared" si="137"/>
        <v>1651.2062853907134</v>
      </c>
      <c r="Q616" s="21">
        <v>4125.97</v>
      </c>
      <c r="R616" s="73" t="s">
        <v>97</v>
      </c>
      <c r="S616" s="8">
        <v>41911</v>
      </c>
    </row>
    <row r="617" spans="1:19" ht="24.95" customHeight="1" x14ac:dyDescent="0.25">
      <c r="A617" s="6">
        <v>58</v>
      </c>
      <c r="B617" s="98" t="s">
        <v>611</v>
      </c>
      <c r="C617" s="80">
        <v>1967</v>
      </c>
      <c r="D617" s="1"/>
      <c r="E617" s="80" t="s">
        <v>89</v>
      </c>
      <c r="F617" s="1">
        <v>2</v>
      </c>
      <c r="G617" s="1">
        <v>2</v>
      </c>
      <c r="H617" s="21">
        <v>453.6</v>
      </c>
      <c r="I617" s="21">
        <v>438.01</v>
      </c>
      <c r="J617" s="22">
        <v>17</v>
      </c>
      <c r="K617" s="21">
        <f>'прил 2'!C612</f>
        <v>765524.19000000006</v>
      </c>
      <c r="L617" s="21">
        <v>0</v>
      </c>
      <c r="M617" s="21">
        <v>0</v>
      </c>
      <c r="N617" s="21">
        <v>0</v>
      </c>
      <c r="O617" s="21">
        <f t="shared" si="138"/>
        <v>765524.19000000006</v>
      </c>
      <c r="P617" s="21">
        <f t="shared" si="137"/>
        <v>1747.7322207255545</v>
      </c>
      <c r="Q617" s="21">
        <v>4451.97</v>
      </c>
      <c r="R617" s="73" t="s">
        <v>97</v>
      </c>
      <c r="S617" s="8">
        <v>38962</v>
      </c>
    </row>
    <row r="618" spans="1:19" ht="24.95" customHeight="1" x14ac:dyDescent="0.25">
      <c r="A618" s="6">
        <v>59</v>
      </c>
      <c r="B618" s="98" t="s">
        <v>612</v>
      </c>
      <c r="C618" s="80">
        <v>1986</v>
      </c>
      <c r="D618" s="1"/>
      <c r="E618" s="1" t="s">
        <v>90</v>
      </c>
      <c r="F618" s="1">
        <v>5</v>
      </c>
      <c r="G618" s="1">
        <v>4</v>
      </c>
      <c r="H618" s="21">
        <v>2726.2</v>
      </c>
      <c r="I618" s="21">
        <v>2718.5</v>
      </c>
      <c r="J618" s="22">
        <v>52</v>
      </c>
      <c r="K618" s="21">
        <f>'прил 2'!C613</f>
        <v>4831519.3600000003</v>
      </c>
      <c r="L618" s="21">
        <v>0</v>
      </c>
      <c r="M618" s="21">
        <v>0</v>
      </c>
      <c r="N618" s="21">
        <v>0</v>
      </c>
      <c r="O618" s="21">
        <f t="shared" si="138"/>
        <v>4831519.3600000003</v>
      </c>
      <c r="P618" s="21">
        <f t="shared" si="137"/>
        <v>1777.273996689351</v>
      </c>
      <c r="Q618" s="21">
        <v>7935.68</v>
      </c>
      <c r="R618" s="73" t="s">
        <v>97</v>
      </c>
      <c r="S618" s="8">
        <v>40355</v>
      </c>
    </row>
    <row r="619" spans="1:19" ht="24.95" customHeight="1" x14ac:dyDescent="0.25">
      <c r="A619" s="6">
        <v>60</v>
      </c>
      <c r="B619" s="98" t="s">
        <v>613</v>
      </c>
      <c r="C619" s="80">
        <v>1990</v>
      </c>
      <c r="D619" s="1"/>
      <c r="E619" s="1" t="s">
        <v>90</v>
      </c>
      <c r="F619" s="1">
        <v>5</v>
      </c>
      <c r="G619" s="1">
        <v>2</v>
      </c>
      <c r="H619" s="21">
        <v>2285.8000000000002</v>
      </c>
      <c r="I619" s="21">
        <v>2078.0100000000002</v>
      </c>
      <c r="J619" s="22">
        <v>37</v>
      </c>
      <c r="K619" s="21">
        <f>'прил 2'!C614</f>
        <v>4166379.27</v>
      </c>
      <c r="L619" s="21">
        <v>0</v>
      </c>
      <c r="M619" s="21">
        <v>0</v>
      </c>
      <c r="N619" s="21">
        <v>0</v>
      </c>
      <c r="O619" s="21">
        <f t="shared" si="138"/>
        <v>4166379.27</v>
      </c>
      <c r="P619" s="21">
        <f t="shared" si="137"/>
        <v>2004.9851877517431</v>
      </c>
      <c r="Q619" s="21">
        <v>6013.41</v>
      </c>
      <c r="R619" s="73" t="s">
        <v>97</v>
      </c>
      <c r="S619" s="8">
        <v>42087</v>
      </c>
    </row>
    <row r="620" spans="1:19" ht="24.95" customHeight="1" x14ac:dyDescent="0.25">
      <c r="A620" s="6">
        <v>61</v>
      </c>
      <c r="B620" s="98" t="s">
        <v>614</v>
      </c>
      <c r="C620" s="80">
        <v>1986</v>
      </c>
      <c r="D620" s="1"/>
      <c r="E620" s="1" t="s">
        <v>90</v>
      </c>
      <c r="F620" s="1">
        <v>2</v>
      </c>
      <c r="G620" s="1">
        <v>2</v>
      </c>
      <c r="H620" s="21">
        <v>843.4</v>
      </c>
      <c r="I620" s="21">
        <v>769.82</v>
      </c>
      <c r="J620" s="22">
        <v>51</v>
      </c>
      <c r="K620" s="21">
        <f>'прил 2'!C615</f>
        <v>3456947.68</v>
      </c>
      <c r="L620" s="21">
        <v>0</v>
      </c>
      <c r="M620" s="21">
        <v>0</v>
      </c>
      <c r="N620" s="21">
        <v>0</v>
      </c>
      <c r="O620" s="21">
        <f t="shared" si="138"/>
        <v>3456947.68</v>
      </c>
      <c r="P620" s="21">
        <f t="shared" si="137"/>
        <v>4490.5921903821672</v>
      </c>
      <c r="Q620" s="21">
        <v>12719.97</v>
      </c>
      <c r="R620" s="73" t="s">
        <v>97</v>
      </c>
      <c r="S620" s="8">
        <v>42059</v>
      </c>
    </row>
    <row r="621" spans="1:19" ht="24.95" customHeight="1" x14ac:dyDescent="0.25">
      <c r="A621" s="6">
        <v>62</v>
      </c>
      <c r="B621" s="98" t="s">
        <v>615</v>
      </c>
      <c r="C621" s="80">
        <v>1986</v>
      </c>
      <c r="D621" s="1"/>
      <c r="E621" s="1" t="s">
        <v>90</v>
      </c>
      <c r="F621" s="1">
        <v>5</v>
      </c>
      <c r="G621" s="1">
        <v>3</v>
      </c>
      <c r="H621" s="21">
        <v>3167.01</v>
      </c>
      <c r="I621" s="21">
        <v>2879.11</v>
      </c>
      <c r="J621" s="22">
        <v>50</v>
      </c>
      <c r="K621" s="21">
        <f>'прил 2'!C616</f>
        <v>120000</v>
      </c>
      <c r="L621" s="21">
        <v>0</v>
      </c>
      <c r="M621" s="21">
        <v>0</v>
      </c>
      <c r="N621" s="21">
        <v>0</v>
      </c>
      <c r="O621" s="21">
        <f t="shared" si="138"/>
        <v>120000</v>
      </c>
      <c r="P621" s="21">
        <f t="shared" si="137"/>
        <v>41.679546804394413</v>
      </c>
      <c r="Q621" s="21">
        <v>589</v>
      </c>
      <c r="R621" s="73" t="s">
        <v>97</v>
      </c>
      <c r="S621" s="100">
        <v>41924</v>
      </c>
    </row>
    <row r="622" spans="1:19" ht="24.95" customHeight="1" x14ac:dyDescent="0.25">
      <c r="A622" s="6">
        <v>63</v>
      </c>
      <c r="B622" s="98" t="s">
        <v>616</v>
      </c>
      <c r="C622" s="80">
        <v>1988</v>
      </c>
      <c r="D622" s="1"/>
      <c r="E622" s="1" t="s">
        <v>90</v>
      </c>
      <c r="F622" s="1">
        <v>3</v>
      </c>
      <c r="G622" s="1">
        <v>2</v>
      </c>
      <c r="H622" s="21">
        <v>1391.5</v>
      </c>
      <c r="I622" s="21">
        <v>1265</v>
      </c>
      <c r="J622" s="22">
        <v>17</v>
      </c>
      <c r="K622" s="21">
        <f>'прил 2'!C617</f>
        <v>120000</v>
      </c>
      <c r="L622" s="21">
        <v>0</v>
      </c>
      <c r="M622" s="21">
        <v>0</v>
      </c>
      <c r="N622" s="21">
        <v>0</v>
      </c>
      <c r="O622" s="21">
        <f t="shared" si="138"/>
        <v>120000</v>
      </c>
      <c r="P622" s="21">
        <f t="shared" si="137"/>
        <v>94.86166007905139</v>
      </c>
      <c r="Q622" s="21">
        <v>1046</v>
      </c>
      <c r="R622" s="73" t="s">
        <v>97</v>
      </c>
      <c r="S622" s="100">
        <v>40292</v>
      </c>
    </row>
    <row r="623" spans="1:19" ht="24.95" customHeight="1" x14ac:dyDescent="0.25">
      <c r="A623" s="6">
        <v>64</v>
      </c>
      <c r="B623" s="98" t="s">
        <v>617</v>
      </c>
      <c r="C623" s="80">
        <v>1991</v>
      </c>
      <c r="D623" s="1"/>
      <c r="E623" s="1" t="s">
        <v>90</v>
      </c>
      <c r="F623" s="1">
        <v>3</v>
      </c>
      <c r="G623" s="1">
        <v>2</v>
      </c>
      <c r="H623" s="21">
        <v>1185.9100000000001</v>
      </c>
      <c r="I623" s="21">
        <v>1078.0999999999999</v>
      </c>
      <c r="J623" s="22">
        <v>20</v>
      </c>
      <c r="K623" s="21">
        <f>'прил 2'!C618</f>
        <v>40000</v>
      </c>
      <c r="L623" s="21">
        <v>0</v>
      </c>
      <c r="M623" s="21">
        <v>0</v>
      </c>
      <c r="N623" s="21">
        <v>0</v>
      </c>
      <c r="O623" s="21">
        <f t="shared" si="138"/>
        <v>40000</v>
      </c>
      <c r="P623" s="21">
        <f t="shared" si="137"/>
        <v>37.102309618773774</v>
      </c>
      <c r="Q623" s="21">
        <v>1046</v>
      </c>
      <c r="R623" s="73" t="s">
        <v>97</v>
      </c>
      <c r="S623" s="100">
        <v>39597</v>
      </c>
    </row>
    <row r="624" spans="1:19" ht="24.95" customHeight="1" x14ac:dyDescent="0.25">
      <c r="A624" s="6">
        <v>65</v>
      </c>
      <c r="B624" s="98" t="s">
        <v>618</v>
      </c>
      <c r="C624" s="80">
        <v>1981</v>
      </c>
      <c r="D624" s="1">
        <v>2016</v>
      </c>
      <c r="E624" s="1" t="s">
        <v>90</v>
      </c>
      <c r="F624" s="1">
        <v>5</v>
      </c>
      <c r="G624" s="1">
        <v>1</v>
      </c>
      <c r="H624" s="21">
        <v>1382.16</v>
      </c>
      <c r="I624" s="21">
        <v>1083.7</v>
      </c>
      <c r="J624" s="22">
        <v>156</v>
      </c>
      <c r="K624" s="21">
        <f>'прил 2'!C619</f>
        <v>40000</v>
      </c>
      <c r="L624" s="21">
        <v>0</v>
      </c>
      <c r="M624" s="21">
        <v>0</v>
      </c>
      <c r="N624" s="21">
        <v>0</v>
      </c>
      <c r="O624" s="21">
        <f t="shared" si="138"/>
        <v>40000</v>
      </c>
      <c r="P624" s="21">
        <f t="shared" si="137"/>
        <v>36.910584109993536</v>
      </c>
      <c r="Q624" s="21">
        <v>589</v>
      </c>
      <c r="R624" s="73" t="s">
        <v>97</v>
      </c>
      <c r="S624" s="100">
        <v>42471</v>
      </c>
    </row>
    <row r="625" spans="1:19" ht="24.95" customHeight="1" x14ac:dyDescent="0.25">
      <c r="A625" s="6">
        <v>66</v>
      </c>
      <c r="B625" s="98" t="s">
        <v>619</v>
      </c>
      <c r="C625" s="80">
        <v>1988</v>
      </c>
      <c r="D625" s="1">
        <v>2018</v>
      </c>
      <c r="E625" s="80" t="s">
        <v>89</v>
      </c>
      <c r="F625" s="1">
        <v>5</v>
      </c>
      <c r="G625" s="1">
        <v>4</v>
      </c>
      <c r="H625" s="21">
        <v>2747.37</v>
      </c>
      <c r="I625" s="21">
        <v>2499.5100000000002</v>
      </c>
      <c r="J625" s="22">
        <v>49</v>
      </c>
      <c r="K625" s="21">
        <f>'прил 2'!C620</f>
        <v>160000</v>
      </c>
      <c r="L625" s="21">
        <v>0</v>
      </c>
      <c r="M625" s="21">
        <v>0</v>
      </c>
      <c r="N625" s="21">
        <v>0</v>
      </c>
      <c r="O625" s="21">
        <f t="shared" si="138"/>
        <v>160000</v>
      </c>
      <c r="P625" s="21">
        <f t="shared" si="137"/>
        <v>64.012546459105977</v>
      </c>
      <c r="Q625" s="21">
        <v>589</v>
      </c>
      <c r="R625" s="73" t="s">
        <v>97</v>
      </c>
      <c r="S625" s="100">
        <v>39487</v>
      </c>
    </row>
    <row r="626" spans="1:19" ht="24.95" customHeight="1" x14ac:dyDescent="0.25">
      <c r="A626" s="6">
        <v>67</v>
      </c>
      <c r="B626" s="98" t="s">
        <v>620</v>
      </c>
      <c r="C626" s="80">
        <v>1988</v>
      </c>
      <c r="D626" s="1">
        <v>2013</v>
      </c>
      <c r="E626" s="1" t="s">
        <v>90</v>
      </c>
      <c r="F626" s="1">
        <v>5</v>
      </c>
      <c r="G626" s="1">
        <v>6</v>
      </c>
      <c r="H626" s="21">
        <v>5969.2</v>
      </c>
      <c r="I626" s="21">
        <v>5720.81</v>
      </c>
      <c r="J626" s="22">
        <v>113</v>
      </c>
      <c r="K626" s="21">
        <f>'прил 2'!C621</f>
        <v>120000</v>
      </c>
      <c r="L626" s="21">
        <v>0</v>
      </c>
      <c r="M626" s="21">
        <v>0</v>
      </c>
      <c r="N626" s="21">
        <v>0</v>
      </c>
      <c r="O626" s="21">
        <f t="shared" si="138"/>
        <v>120000</v>
      </c>
      <c r="P626" s="21">
        <f t="shared" si="137"/>
        <v>20.976050594234032</v>
      </c>
      <c r="Q626" s="21">
        <v>589</v>
      </c>
      <c r="R626" s="73" t="s">
        <v>97</v>
      </c>
      <c r="S626" s="100">
        <v>41928</v>
      </c>
    </row>
    <row r="627" spans="1:19" ht="24.95" customHeight="1" x14ac:dyDescent="0.25">
      <c r="A627" s="87" t="s">
        <v>30</v>
      </c>
      <c r="B627" s="98"/>
      <c r="C627" s="80" t="s">
        <v>56</v>
      </c>
      <c r="D627" s="24" t="s">
        <v>56</v>
      </c>
      <c r="E627" s="24" t="s">
        <v>56</v>
      </c>
      <c r="F627" s="24" t="s">
        <v>56</v>
      </c>
      <c r="G627" s="24" t="s">
        <v>56</v>
      </c>
      <c r="H627" s="26">
        <f>SUM(H628)</f>
        <v>781.3</v>
      </c>
      <c r="I627" s="26">
        <f t="shared" ref="I627:O627" si="144">SUM(I628)</f>
        <v>717.6</v>
      </c>
      <c r="J627" s="72">
        <f t="shared" si="144"/>
        <v>24</v>
      </c>
      <c r="K627" s="26">
        <f t="shared" si="144"/>
        <v>5893821.54</v>
      </c>
      <c r="L627" s="26">
        <f t="shared" si="144"/>
        <v>0</v>
      </c>
      <c r="M627" s="26">
        <f t="shared" si="144"/>
        <v>0</v>
      </c>
      <c r="N627" s="26">
        <f t="shared" si="144"/>
        <v>0</v>
      </c>
      <c r="O627" s="26">
        <f t="shared" si="144"/>
        <v>5893821.54</v>
      </c>
      <c r="P627" s="26">
        <f t="shared" si="137"/>
        <v>8213.2407190635458</v>
      </c>
      <c r="Q627" s="26">
        <f>MAX(Q628)</f>
        <v>14164.97</v>
      </c>
      <c r="R627" s="24" t="s">
        <v>56</v>
      </c>
      <c r="S627" s="43" t="s">
        <v>56</v>
      </c>
    </row>
    <row r="628" spans="1:19" ht="24.95" customHeight="1" x14ac:dyDescent="0.25">
      <c r="A628" s="6">
        <v>68</v>
      </c>
      <c r="B628" s="98" t="s">
        <v>621</v>
      </c>
      <c r="C628" s="80">
        <v>1971</v>
      </c>
      <c r="D628" s="1">
        <v>2016</v>
      </c>
      <c r="E628" s="80" t="s">
        <v>89</v>
      </c>
      <c r="F628" s="1">
        <v>2</v>
      </c>
      <c r="G628" s="1">
        <v>2</v>
      </c>
      <c r="H628" s="21">
        <v>781.3</v>
      </c>
      <c r="I628" s="21">
        <v>717.6</v>
      </c>
      <c r="J628" s="22">
        <v>24</v>
      </c>
      <c r="K628" s="21">
        <f>'прил 2'!C623</f>
        <v>5893821.54</v>
      </c>
      <c r="L628" s="21">
        <v>0</v>
      </c>
      <c r="M628" s="21">
        <v>0</v>
      </c>
      <c r="N628" s="21">
        <v>0</v>
      </c>
      <c r="O628" s="21">
        <f t="shared" si="138"/>
        <v>5893821.54</v>
      </c>
      <c r="P628" s="21">
        <f t="shared" si="137"/>
        <v>8213.2407190635458</v>
      </c>
      <c r="Q628" s="21">
        <v>14164.97</v>
      </c>
      <c r="R628" s="73" t="s">
        <v>97</v>
      </c>
      <c r="S628" s="8">
        <v>40899</v>
      </c>
    </row>
    <row r="629" spans="1:19" ht="24.95" customHeight="1" x14ac:dyDescent="0.25">
      <c r="A629" s="92" t="s">
        <v>31</v>
      </c>
      <c r="B629" s="98"/>
      <c r="C629" s="80" t="s">
        <v>56</v>
      </c>
      <c r="D629" s="24" t="s">
        <v>56</v>
      </c>
      <c r="E629" s="24" t="s">
        <v>56</v>
      </c>
      <c r="F629" s="24" t="s">
        <v>56</v>
      </c>
      <c r="G629" s="24" t="s">
        <v>56</v>
      </c>
      <c r="H629" s="26">
        <f>SUM(H630:H799)</f>
        <v>1084318.5999999994</v>
      </c>
      <c r="I629" s="26">
        <f t="shared" ref="I629:O629" si="145">SUM(I630:I799)</f>
        <v>856708.61000000057</v>
      </c>
      <c r="J629" s="72">
        <f t="shared" si="145"/>
        <v>35604</v>
      </c>
      <c r="K629" s="26">
        <f t="shared" si="145"/>
        <v>2061637745.7000005</v>
      </c>
      <c r="L629" s="26">
        <f t="shared" si="145"/>
        <v>0</v>
      </c>
      <c r="M629" s="26">
        <f t="shared" si="145"/>
        <v>450000000.00000006</v>
      </c>
      <c r="N629" s="26">
        <f t="shared" si="145"/>
        <v>0</v>
      </c>
      <c r="O629" s="26">
        <f t="shared" si="145"/>
        <v>1611637745.7000008</v>
      </c>
      <c r="P629" s="26">
        <f t="shared" si="137"/>
        <v>2406.4632030486996</v>
      </c>
      <c r="Q629" s="26">
        <f>MAX(Q630:Q799)</f>
        <v>32439.07</v>
      </c>
      <c r="R629" s="24" t="s">
        <v>56</v>
      </c>
      <c r="S629" s="43" t="s">
        <v>56</v>
      </c>
    </row>
    <row r="630" spans="1:19" ht="24.95" customHeight="1" x14ac:dyDescent="0.25">
      <c r="A630" s="6">
        <v>69</v>
      </c>
      <c r="B630" s="98" t="s">
        <v>517</v>
      </c>
      <c r="C630" s="80">
        <v>1973</v>
      </c>
      <c r="D630" s="1">
        <v>2007</v>
      </c>
      <c r="E630" s="1" t="s">
        <v>90</v>
      </c>
      <c r="F630" s="1">
        <v>5</v>
      </c>
      <c r="G630" s="1">
        <v>6</v>
      </c>
      <c r="H630" s="21">
        <v>4876.3999999999996</v>
      </c>
      <c r="I630" s="21">
        <v>4282.91</v>
      </c>
      <c r="J630" s="22">
        <v>214</v>
      </c>
      <c r="K630" s="21">
        <f>'прил 2'!C625</f>
        <v>22033350.210000001</v>
      </c>
      <c r="L630" s="21">
        <v>0</v>
      </c>
      <c r="M630" s="21">
        <v>0</v>
      </c>
      <c r="N630" s="21">
        <v>0</v>
      </c>
      <c r="O630" s="21">
        <f t="shared" si="138"/>
        <v>22033350.210000001</v>
      </c>
      <c r="P630" s="21">
        <f t="shared" si="137"/>
        <v>5144.4812545675723</v>
      </c>
      <c r="Q630" s="21">
        <v>12776.41</v>
      </c>
      <c r="R630" s="73" t="s">
        <v>97</v>
      </c>
      <c r="S630" s="100">
        <v>41244</v>
      </c>
    </row>
    <row r="631" spans="1:19" ht="24.95" customHeight="1" x14ac:dyDescent="0.25">
      <c r="A631" s="6">
        <v>70</v>
      </c>
      <c r="B631" s="98" t="s">
        <v>519</v>
      </c>
      <c r="C631" s="80">
        <v>1986</v>
      </c>
      <c r="D631" s="1">
        <v>2019</v>
      </c>
      <c r="E631" s="80" t="s">
        <v>89</v>
      </c>
      <c r="F631" s="1">
        <v>9</v>
      </c>
      <c r="G631" s="1">
        <v>8</v>
      </c>
      <c r="H631" s="21">
        <v>20250.900000000001</v>
      </c>
      <c r="I631" s="21">
        <v>17635.75</v>
      </c>
      <c r="J631" s="22">
        <v>871</v>
      </c>
      <c r="K631" s="21">
        <f>'прил 2'!C626</f>
        <v>24005864.580000002</v>
      </c>
      <c r="L631" s="21">
        <v>0</v>
      </c>
      <c r="M631" s="21">
        <v>0</v>
      </c>
      <c r="N631" s="21">
        <v>0</v>
      </c>
      <c r="O631" s="21">
        <f t="shared" si="138"/>
        <v>24005864.580000002</v>
      </c>
      <c r="P631" s="21">
        <f t="shared" si="137"/>
        <v>1361.2046315013538</v>
      </c>
      <c r="Q631" s="21">
        <v>9031.16</v>
      </c>
      <c r="R631" s="73" t="s">
        <v>97</v>
      </c>
      <c r="S631" s="100">
        <v>38304</v>
      </c>
    </row>
    <row r="632" spans="1:19" ht="24.95" customHeight="1" x14ac:dyDescent="0.25">
      <c r="A632" s="6">
        <v>71</v>
      </c>
      <c r="B632" s="98" t="s">
        <v>622</v>
      </c>
      <c r="C632" s="80">
        <v>1965</v>
      </c>
      <c r="D632" s="1"/>
      <c r="E632" s="1" t="s">
        <v>91</v>
      </c>
      <c r="F632" s="1">
        <v>5</v>
      </c>
      <c r="G632" s="1">
        <v>4</v>
      </c>
      <c r="H632" s="21">
        <v>3475</v>
      </c>
      <c r="I632" s="21">
        <v>3218.4</v>
      </c>
      <c r="J632" s="22">
        <v>178</v>
      </c>
      <c r="K632" s="21">
        <f>'прил 2'!C627</f>
        <v>42371093.349999994</v>
      </c>
      <c r="L632" s="21">
        <v>0</v>
      </c>
      <c r="M632" s="21">
        <v>0</v>
      </c>
      <c r="N632" s="21">
        <v>0</v>
      </c>
      <c r="O632" s="21">
        <f t="shared" si="138"/>
        <v>42371093.349999994</v>
      </c>
      <c r="P632" s="21">
        <f t="shared" si="137"/>
        <v>13165.266390131741</v>
      </c>
      <c r="Q632" s="21">
        <v>26288.41</v>
      </c>
      <c r="R632" s="73" t="s">
        <v>97</v>
      </c>
      <c r="S632" s="100">
        <v>38886</v>
      </c>
    </row>
    <row r="633" spans="1:19" ht="24.95" customHeight="1" x14ac:dyDescent="0.25">
      <c r="A633" s="6">
        <v>72</v>
      </c>
      <c r="B633" s="98" t="s">
        <v>623</v>
      </c>
      <c r="C633" s="80">
        <v>1990</v>
      </c>
      <c r="D633" s="1"/>
      <c r="E633" s="80" t="s">
        <v>89</v>
      </c>
      <c r="F633" s="1">
        <v>5</v>
      </c>
      <c r="G633" s="1">
        <v>4</v>
      </c>
      <c r="H633" s="21">
        <v>3475.4</v>
      </c>
      <c r="I633" s="21">
        <v>2646.5</v>
      </c>
      <c r="J633" s="22">
        <v>137</v>
      </c>
      <c r="K633" s="21">
        <f>'прил 2'!C628</f>
        <v>33479036.729999997</v>
      </c>
      <c r="L633" s="21">
        <v>0</v>
      </c>
      <c r="M633" s="21">
        <v>0</v>
      </c>
      <c r="N633" s="21">
        <v>0</v>
      </c>
      <c r="O633" s="21">
        <f t="shared" si="138"/>
        <v>33479036.729999997</v>
      </c>
      <c r="P633" s="21">
        <f t="shared" si="137"/>
        <v>12650.306718307196</v>
      </c>
      <c r="Q633" s="21">
        <v>27193.41</v>
      </c>
      <c r="R633" s="73" t="s">
        <v>97</v>
      </c>
      <c r="S633" s="8">
        <v>38201</v>
      </c>
    </row>
    <row r="634" spans="1:19" ht="24.95" customHeight="1" x14ac:dyDescent="0.25">
      <c r="A634" s="6">
        <v>73</v>
      </c>
      <c r="B634" s="98" t="s">
        <v>624</v>
      </c>
      <c r="C634" s="80">
        <v>1982</v>
      </c>
      <c r="D634" s="1"/>
      <c r="E634" s="1" t="s">
        <v>90</v>
      </c>
      <c r="F634" s="1">
        <v>5</v>
      </c>
      <c r="G634" s="1">
        <v>4</v>
      </c>
      <c r="H634" s="21">
        <v>5602.2</v>
      </c>
      <c r="I634" s="21">
        <v>4151.72</v>
      </c>
      <c r="J634" s="22">
        <v>243</v>
      </c>
      <c r="K634" s="21">
        <f>'прил 2'!C629</f>
        <v>52315778.270000003</v>
      </c>
      <c r="L634" s="21">
        <v>0</v>
      </c>
      <c r="M634" s="21">
        <v>0</v>
      </c>
      <c r="N634" s="21">
        <v>0</v>
      </c>
      <c r="O634" s="21">
        <f t="shared" si="138"/>
        <v>52315778.270000003</v>
      </c>
      <c r="P634" s="21">
        <f t="shared" si="137"/>
        <v>12600.989052729952</v>
      </c>
      <c r="Q634" s="21">
        <v>27193.41</v>
      </c>
      <c r="R634" s="73" t="s">
        <v>97</v>
      </c>
      <c r="S634" s="8">
        <v>37054</v>
      </c>
    </row>
    <row r="635" spans="1:19" ht="24.95" customHeight="1" x14ac:dyDescent="0.25">
      <c r="A635" s="6">
        <v>74</v>
      </c>
      <c r="B635" s="98" t="s">
        <v>625</v>
      </c>
      <c r="C635" s="80">
        <v>1985</v>
      </c>
      <c r="D635" s="1"/>
      <c r="E635" s="80" t="s">
        <v>89</v>
      </c>
      <c r="F635" s="1">
        <v>5</v>
      </c>
      <c r="G635" s="1">
        <v>6</v>
      </c>
      <c r="H635" s="21">
        <v>5418.6</v>
      </c>
      <c r="I635" s="21">
        <v>3817.2</v>
      </c>
      <c r="J635" s="22">
        <v>210</v>
      </c>
      <c r="K635" s="21">
        <f>'прил 2'!C630</f>
        <v>48129501.979999997</v>
      </c>
      <c r="L635" s="21">
        <v>0</v>
      </c>
      <c r="M635" s="21">
        <v>0</v>
      </c>
      <c r="N635" s="21">
        <v>0</v>
      </c>
      <c r="O635" s="21">
        <f t="shared" si="138"/>
        <v>48129501.979999997</v>
      </c>
      <c r="P635" s="21">
        <f t="shared" si="137"/>
        <v>12608.587965000524</v>
      </c>
      <c r="Q635" s="21">
        <v>27193.41</v>
      </c>
      <c r="R635" s="73" t="s">
        <v>97</v>
      </c>
      <c r="S635" s="8">
        <v>37053</v>
      </c>
    </row>
    <row r="636" spans="1:19" ht="24.95" customHeight="1" x14ac:dyDescent="0.25">
      <c r="A636" s="6">
        <v>75</v>
      </c>
      <c r="B636" s="98" t="s">
        <v>626</v>
      </c>
      <c r="C636" s="80">
        <v>1997</v>
      </c>
      <c r="D636" s="1"/>
      <c r="E636" s="80" t="s">
        <v>89</v>
      </c>
      <c r="F636" s="1">
        <v>6</v>
      </c>
      <c r="G636" s="1">
        <v>3</v>
      </c>
      <c r="H636" s="21">
        <v>4159</v>
      </c>
      <c r="I636" s="21">
        <v>3711.82</v>
      </c>
      <c r="J636" s="22">
        <v>150</v>
      </c>
      <c r="K636" s="21">
        <f>'прил 2'!C631</f>
        <v>23341390.339999996</v>
      </c>
      <c r="L636" s="21">
        <v>0</v>
      </c>
      <c r="M636" s="21">
        <v>6229895.54</v>
      </c>
      <c r="N636" s="21">
        <v>0</v>
      </c>
      <c r="O636" s="21">
        <f t="shared" si="138"/>
        <v>17111494.799999997</v>
      </c>
      <c r="P636" s="21">
        <f t="shared" si="137"/>
        <v>6288.3950029904454</v>
      </c>
      <c r="Q636" s="21">
        <v>10352.476421593719</v>
      </c>
      <c r="R636" s="73" t="s">
        <v>97</v>
      </c>
      <c r="S636" s="8">
        <v>37209</v>
      </c>
    </row>
    <row r="637" spans="1:19" ht="24.95" customHeight="1" x14ac:dyDescent="0.25">
      <c r="A637" s="6">
        <v>76</v>
      </c>
      <c r="B637" s="98" t="s">
        <v>627</v>
      </c>
      <c r="C637" s="80">
        <v>1986</v>
      </c>
      <c r="D637" s="1">
        <v>2013</v>
      </c>
      <c r="E637" s="1" t="s">
        <v>90</v>
      </c>
      <c r="F637" s="1">
        <v>5</v>
      </c>
      <c r="G637" s="1">
        <v>1</v>
      </c>
      <c r="H637" s="21">
        <v>2404.8000000000002</v>
      </c>
      <c r="I637" s="21">
        <v>2272.81</v>
      </c>
      <c r="J637" s="22">
        <v>206</v>
      </c>
      <c r="K637" s="21">
        <f>'прил 2'!C632</f>
        <v>28802576.199999999</v>
      </c>
      <c r="L637" s="21">
        <v>0</v>
      </c>
      <c r="M637" s="21">
        <v>0</v>
      </c>
      <c r="N637" s="21">
        <v>0</v>
      </c>
      <c r="O637" s="21">
        <f t="shared" si="138"/>
        <v>28802576.199999999</v>
      </c>
      <c r="P637" s="21">
        <f t="shared" si="137"/>
        <v>12672.672242730365</v>
      </c>
      <c r="Q637" s="21">
        <v>27193.41</v>
      </c>
      <c r="R637" s="73" t="s">
        <v>97</v>
      </c>
      <c r="S637" s="8">
        <v>38214</v>
      </c>
    </row>
    <row r="638" spans="1:19" ht="24.95" customHeight="1" x14ac:dyDescent="0.25">
      <c r="A638" s="6">
        <v>77</v>
      </c>
      <c r="B638" s="98" t="s">
        <v>186</v>
      </c>
      <c r="C638" s="80">
        <v>1999</v>
      </c>
      <c r="D638" s="1"/>
      <c r="E638" s="80" t="s">
        <v>89</v>
      </c>
      <c r="F638" s="1">
        <v>10</v>
      </c>
      <c r="G638" s="1">
        <v>2</v>
      </c>
      <c r="H638" s="21">
        <v>6260.8</v>
      </c>
      <c r="I638" s="21">
        <v>4340.7</v>
      </c>
      <c r="J638" s="22">
        <v>112</v>
      </c>
      <c r="K638" s="21">
        <f>'прил 2'!C633</f>
        <v>6696178</v>
      </c>
      <c r="L638" s="21">
        <v>0</v>
      </c>
      <c r="M638" s="21">
        <v>4742274.84</v>
      </c>
      <c r="N638" s="21">
        <v>0</v>
      </c>
      <c r="O638" s="21">
        <f t="shared" si="138"/>
        <v>1953903.1600000001</v>
      </c>
      <c r="P638" s="21">
        <f t="shared" si="137"/>
        <v>1542.6493422719839</v>
      </c>
      <c r="Q638" s="21">
        <v>2002.4023544589584</v>
      </c>
      <c r="R638" s="73" t="s">
        <v>97</v>
      </c>
      <c r="S638" s="8">
        <v>36821</v>
      </c>
    </row>
    <row r="639" spans="1:19" ht="24.95" customHeight="1" x14ac:dyDescent="0.25">
      <c r="A639" s="6">
        <v>78</v>
      </c>
      <c r="B639" s="98" t="s">
        <v>628</v>
      </c>
      <c r="C639" s="80">
        <v>1980</v>
      </c>
      <c r="D639" s="1"/>
      <c r="E639" s="80" t="s">
        <v>89</v>
      </c>
      <c r="F639" s="1">
        <v>2</v>
      </c>
      <c r="G639" s="1">
        <v>3</v>
      </c>
      <c r="H639" s="21">
        <v>947.65</v>
      </c>
      <c r="I639" s="21">
        <v>861.2</v>
      </c>
      <c r="J639" s="22">
        <v>49</v>
      </c>
      <c r="K639" s="21">
        <f>'прил 2'!C634</f>
        <v>3996246.0100000002</v>
      </c>
      <c r="L639" s="21">
        <v>0</v>
      </c>
      <c r="M639" s="21">
        <v>0</v>
      </c>
      <c r="N639" s="21">
        <v>0</v>
      </c>
      <c r="O639" s="21">
        <f t="shared" si="138"/>
        <v>3996246.0100000002</v>
      </c>
      <c r="P639" s="21">
        <f t="shared" si="137"/>
        <v>4640.3228169995355</v>
      </c>
      <c r="Q639" s="21">
        <v>9336.07</v>
      </c>
      <c r="R639" s="73" t="s">
        <v>97</v>
      </c>
      <c r="S639" s="8">
        <v>40598</v>
      </c>
    </row>
    <row r="640" spans="1:19" ht="24.95" customHeight="1" x14ac:dyDescent="0.25">
      <c r="A640" s="6">
        <v>79</v>
      </c>
      <c r="B640" s="98" t="s">
        <v>629</v>
      </c>
      <c r="C640" s="80">
        <v>1989</v>
      </c>
      <c r="D640" s="1"/>
      <c r="E640" s="1" t="s">
        <v>90</v>
      </c>
      <c r="F640" s="1">
        <v>5</v>
      </c>
      <c r="G640" s="1">
        <v>4</v>
      </c>
      <c r="H640" s="21">
        <v>3504</v>
      </c>
      <c r="I640" s="21">
        <v>3226.33</v>
      </c>
      <c r="J640" s="22">
        <v>259</v>
      </c>
      <c r="K640" s="21">
        <f>'прил 2'!C635</f>
        <v>10606611.460000001</v>
      </c>
      <c r="L640" s="21">
        <v>0</v>
      </c>
      <c r="M640" s="21">
        <v>0</v>
      </c>
      <c r="N640" s="21">
        <v>0</v>
      </c>
      <c r="O640" s="21">
        <f t="shared" si="138"/>
        <v>10606611.460000001</v>
      </c>
      <c r="P640" s="21">
        <f t="shared" si="137"/>
        <v>3287.5159887550253</v>
      </c>
      <c r="Q640" s="21">
        <v>6013.41</v>
      </c>
      <c r="R640" s="73" t="s">
        <v>97</v>
      </c>
      <c r="S640" s="8">
        <v>38437</v>
      </c>
    </row>
    <row r="641" spans="1:19" ht="24.95" customHeight="1" x14ac:dyDescent="0.25">
      <c r="A641" s="6">
        <v>80</v>
      </c>
      <c r="B641" s="98" t="s">
        <v>630</v>
      </c>
      <c r="C641" s="80">
        <v>1978</v>
      </c>
      <c r="D641" s="1"/>
      <c r="E641" s="80" t="s">
        <v>89</v>
      </c>
      <c r="F641" s="1">
        <v>4</v>
      </c>
      <c r="G641" s="1">
        <v>2</v>
      </c>
      <c r="H641" s="21">
        <v>1467.6</v>
      </c>
      <c r="I641" s="21">
        <v>1232.4000000000001</v>
      </c>
      <c r="J641" s="22">
        <v>57</v>
      </c>
      <c r="K641" s="21">
        <f>'прил 2'!C636</f>
        <v>15782596.209999999</v>
      </c>
      <c r="L641" s="21">
        <v>0</v>
      </c>
      <c r="M641" s="21">
        <v>0</v>
      </c>
      <c r="N641" s="21">
        <v>0</v>
      </c>
      <c r="O641" s="21">
        <f t="shared" si="138"/>
        <v>15782596.209999999</v>
      </c>
      <c r="P641" s="21">
        <f t="shared" si="137"/>
        <v>12806.390952612786</v>
      </c>
      <c r="Q641" s="21">
        <v>27193.41</v>
      </c>
      <c r="R641" s="73" t="s">
        <v>97</v>
      </c>
      <c r="S641" s="8">
        <v>38452</v>
      </c>
    </row>
    <row r="642" spans="1:19" ht="24.95" customHeight="1" x14ac:dyDescent="0.25">
      <c r="A642" s="6">
        <v>81</v>
      </c>
      <c r="B642" s="98" t="s">
        <v>631</v>
      </c>
      <c r="C642" s="80">
        <v>1994</v>
      </c>
      <c r="D642" s="1">
        <v>2005</v>
      </c>
      <c r="E642" s="1" t="s">
        <v>90</v>
      </c>
      <c r="F642" s="1">
        <v>5</v>
      </c>
      <c r="G642" s="1">
        <v>4</v>
      </c>
      <c r="H642" s="21">
        <v>4741.4399999999996</v>
      </c>
      <c r="I642" s="21">
        <v>4310.3999999999996</v>
      </c>
      <c r="J642" s="22">
        <v>219</v>
      </c>
      <c r="K642" s="21">
        <f>'прил 2'!C637</f>
        <v>12631005.99</v>
      </c>
      <c r="L642" s="21">
        <v>0</v>
      </c>
      <c r="M642" s="21">
        <v>0</v>
      </c>
      <c r="N642" s="21">
        <v>0</v>
      </c>
      <c r="O642" s="21">
        <f t="shared" si="138"/>
        <v>12631005.99</v>
      </c>
      <c r="P642" s="21">
        <f t="shared" si="137"/>
        <v>2930.3558811247217</v>
      </c>
      <c r="Q642" s="21">
        <v>7370.41</v>
      </c>
      <c r="R642" s="73" t="s">
        <v>97</v>
      </c>
      <c r="S642" s="8">
        <v>37367</v>
      </c>
    </row>
    <row r="643" spans="1:19" ht="24.95" customHeight="1" x14ac:dyDescent="0.25">
      <c r="A643" s="6">
        <v>82</v>
      </c>
      <c r="B643" s="98" t="s">
        <v>632</v>
      </c>
      <c r="C643" s="80">
        <v>1977</v>
      </c>
      <c r="D643" s="1">
        <v>2008</v>
      </c>
      <c r="E643" s="1" t="s">
        <v>90</v>
      </c>
      <c r="F643" s="1">
        <v>5</v>
      </c>
      <c r="G643" s="1">
        <v>8</v>
      </c>
      <c r="H643" s="21">
        <v>5853.3</v>
      </c>
      <c r="I643" s="21">
        <v>5750.76</v>
      </c>
      <c r="J643" s="22">
        <v>312</v>
      </c>
      <c r="K643" s="21">
        <f>'прил 2'!C638</f>
        <v>18874417.59</v>
      </c>
      <c r="L643" s="21">
        <v>0</v>
      </c>
      <c r="M643" s="21">
        <v>0</v>
      </c>
      <c r="N643" s="21">
        <v>0</v>
      </c>
      <c r="O643" s="21">
        <f t="shared" si="138"/>
        <v>18874417.59</v>
      </c>
      <c r="P643" s="21">
        <f t="shared" si="137"/>
        <v>3282.0736024455896</v>
      </c>
      <c r="Q643" s="21">
        <v>6013.41</v>
      </c>
      <c r="R643" s="73" t="s">
        <v>97</v>
      </c>
      <c r="S643" s="8">
        <v>38542</v>
      </c>
    </row>
    <row r="644" spans="1:19" ht="24.95" customHeight="1" x14ac:dyDescent="0.25">
      <c r="A644" s="6">
        <v>83</v>
      </c>
      <c r="B644" s="98" t="s">
        <v>633</v>
      </c>
      <c r="C644" s="80">
        <v>1988</v>
      </c>
      <c r="D644" s="1">
        <v>2003</v>
      </c>
      <c r="E644" s="80" t="s">
        <v>89</v>
      </c>
      <c r="F644" s="1">
        <v>5</v>
      </c>
      <c r="G644" s="1">
        <v>4</v>
      </c>
      <c r="H644" s="21">
        <v>3033.9</v>
      </c>
      <c r="I644" s="21">
        <v>2632.3</v>
      </c>
      <c r="J644" s="22">
        <v>145</v>
      </c>
      <c r="K644" s="21">
        <f>'прил 2'!C639</f>
        <v>8661093.1099999994</v>
      </c>
      <c r="L644" s="21">
        <v>0</v>
      </c>
      <c r="M644" s="21">
        <v>0</v>
      </c>
      <c r="N644" s="21">
        <v>0</v>
      </c>
      <c r="O644" s="21">
        <f t="shared" si="138"/>
        <v>8661093.1099999994</v>
      </c>
      <c r="P644" s="21">
        <f t="shared" si="137"/>
        <v>3290.3138358089877</v>
      </c>
      <c r="Q644" s="21">
        <v>6013.41</v>
      </c>
      <c r="R644" s="73" t="s">
        <v>97</v>
      </c>
      <c r="S644" s="8">
        <v>37390</v>
      </c>
    </row>
    <row r="645" spans="1:19" ht="24.95" customHeight="1" x14ac:dyDescent="0.25">
      <c r="A645" s="6">
        <v>84</v>
      </c>
      <c r="B645" s="98" t="s">
        <v>294</v>
      </c>
      <c r="C645" s="80">
        <v>1975</v>
      </c>
      <c r="D645" s="1">
        <v>2011</v>
      </c>
      <c r="E645" s="1" t="s">
        <v>90</v>
      </c>
      <c r="F645" s="1">
        <v>9</v>
      </c>
      <c r="G645" s="1">
        <v>1</v>
      </c>
      <c r="H645" s="21">
        <v>3296.8</v>
      </c>
      <c r="I645" s="21">
        <v>2667.51</v>
      </c>
      <c r="J645" s="22">
        <v>264</v>
      </c>
      <c r="K645" s="21">
        <f>'прил 2'!C640</f>
        <v>20515236.079999998</v>
      </c>
      <c r="L645" s="21">
        <v>0</v>
      </c>
      <c r="M645" s="21">
        <v>0</v>
      </c>
      <c r="N645" s="21">
        <v>0</v>
      </c>
      <c r="O645" s="21">
        <f t="shared" si="138"/>
        <v>20515236.079999998</v>
      </c>
      <c r="P645" s="21">
        <f t="shared" si="137"/>
        <v>7690.78132040742</v>
      </c>
      <c r="Q645" s="21">
        <v>16075.16</v>
      </c>
      <c r="R645" s="73" t="s">
        <v>97</v>
      </c>
      <c r="S645" s="8">
        <v>37313</v>
      </c>
    </row>
    <row r="646" spans="1:19" ht="24.95" customHeight="1" x14ac:dyDescent="0.25">
      <c r="A646" s="6">
        <v>85</v>
      </c>
      <c r="B646" s="98" t="s">
        <v>634</v>
      </c>
      <c r="C646" s="80">
        <v>1983</v>
      </c>
      <c r="D646" s="1">
        <v>2004</v>
      </c>
      <c r="E646" s="80" t="s">
        <v>89</v>
      </c>
      <c r="F646" s="1">
        <v>5</v>
      </c>
      <c r="G646" s="1">
        <v>1</v>
      </c>
      <c r="H646" s="21">
        <v>2412.5</v>
      </c>
      <c r="I646" s="21">
        <v>2409.3200000000002</v>
      </c>
      <c r="J646" s="22">
        <v>196</v>
      </c>
      <c r="K646" s="21">
        <f>'прил 2'!C641</f>
        <v>7930807.2999999998</v>
      </c>
      <c r="L646" s="21">
        <v>0</v>
      </c>
      <c r="M646" s="21">
        <v>0</v>
      </c>
      <c r="N646" s="21">
        <v>0</v>
      </c>
      <c r="O646" s="21">
        <f t="shared" si="138"/>
        <v>7930807.2999999998</v>
      </c>
      <c r="P646" s="21">
        <f t="shared" si="137"/>
        <v>3291.7201949097666</v>
      </c>
      <c r="Q646" s="21">
        <v>6013.41</v>
      </c>
      <c r="R646" s="73" t="s">
        <v>97</v>
      </c>
      <c r="S646" s="8">
        <v>37835</v>
      </c>
    </row>
    <row r="647" spans="1:19" ht="24.95" customHeight="1" x14ac:dyDescent="0.25">
      <c r="A647" s="6">
        <v>86</v>
      </c>
      <c r="B647" s="98" t="s">
        <v>635</v>
      </c>
      <c r="C647" s="80">
        <v>1967</v>
      </c>
      <c r="D647" s="1"/>
      <c r="E647" s="80" t="s">
        <v>89</v>
      </c>
      <c r="F647" s="1">
        <v>5</v>
      </c>
      <c r="G647" s="1">
        <v>4</v>
      </c>
      <c r="H647" s="21">
        <v>5515.1</v>
      </c>
      <c r="I647" s="21">
        <v>3245.2</v>
      </c>
      <c r="J647" s="22">
        <v>150</v>
      </c>
      <c r="K647" s="21">
        <f>'прил 2'!C642</f>
        <v>2468292.29</v>
      </c>
      <c r="L647" s="21">
        <v>0</v>
      </c>
      <c r="M647" s="21">
        <v>0</v>
      </c>
      <c r="N647" s="21">
        <v>0</v>
      </c>
      <c r="O647" s="21">
        <f t="shared" si="138"/>
        <v>2468292.29</v>
      </c>
      <c r="P647" s="21">
        <f t="shared" si="137"/>
        <v>760.59789535313701</v>
      </c>
      <c r="Q647" s="21">
        <v>3194.68</v>
      </c>
      <c r="R647" s="73" t="s">
        <v>97</v>
      </c>
      <c r="S647" s="8">
        <v>36593</v>
      </c>
    </row>
    <row r="648" spans="1:19" ht="24.95" customHeight="1" x14ac:dyDescent="0.25">
      <c r="A648" s="6">
        <v>87</v>
      </c>
      <c r="B648" s="98" t="s">
        <v>636</v>
      </c>
      <c r="C648" s="80">
        <v>1970</v>
      </c>
      <c r="D648" s="1"/>
      <c r="E648" s="80" t="s">
        <v>89</v>
      </c>
      <c r="F648" s="1">
        <v>5</v>
      </c>
      <c r="G648" s="1">
        <v>4</v>
      </c>
      <c r="H648" s="21">
        <v>5463.2</v>
      </c>
      <c r="I648" s="21">
        <v>3357.7</v>
      </c>
      <c r="J648" s="22">
        <v>165</v>
      </c>
      <c r="K648" s="21">
        <f>'прил 2'!C643</f>
        <v>5699500.4400000004</v>
      </c>
      <c r="L648" s="21">
        <v>0</v>
      </c>
      <c r="M648" s="21">
        <v>0</v>
      </c>
      <c r="N648" s="21">
        <v>0</v>
      </c>
      <c r="O648" s="21">
        <f t="shared" si="138"/>
        <v>5699500.4400000004</v>
      </c>
      <c r="P648" s="21">
        <f t="shared" si="137"/>
        <v>1697.4418322065701</v>
      </c>
      <c r="Q648" s="21">
        <v>6365.68</v>
      </c>
      <c r="R648" s="73" t="s">
        <v>97</v>
      </c>
      <c r="S648" s="8">
        <v>36595</v>
      </c>
    </row>
    <row r="649" spans="1:19" ht="24.95" customHeight="1" x14ac:dyDescent="0.25">
      <c r="A649" s="6">
        <v>88</v>
      </c>
      <c r="B649" s="98" t="s">
        <v>637</v>
      </c>
      <c r="C649" s="80">
        <v>2000</v>
      </c>
      <c r="D649" s="1"/>
      <c r="E649" s="80" t="s">
        <v>89</v>
      </c>
      <c r="F649" s="1">
        <v>10</v>
      </c>
      <c r="G649" s="1">
        <v>4</v>
      </c>
      <c r="H649" s="21">
        <v>14551.4</v>
      </c>
      <c r="I649" s="21">
        <v>9668.7099999999991</v>
      </c>
      <c r="J649" s="22">
        <v>337</v>
      </c>
      <c r="K649" s="21">
        <f>'прил 2'!C644</f>
        <v>13392356</v>
      </c>
      <c r="L649" s="21">
        <v>0</v>
      </c>
      <c r="M649" s="21">
        <v>9484549.6799999997</v>
      </c>
      <c r="N649" s="21">
        <v>0</v>
      </c>
      <c r="O649" s="21">
        <f t="shared" si="138"/>
        <v>3907806.3200000003</v>
      </c>
      <c r="P649" s="21">
        <f t="shared" si="137"/>
        <v>1385.1233515122494</v>
      </c>
      <c r="Q649" s="21">
        <v>1487.8730641005884</v>
      </c>
      <c r="R649" s="73" t="s">
        <v>97</v>
      </c>
      <c r="S649" s="8">
        <v>36608</v>
      </c>
    </row>
    <row r="650" spans="1:19" ht="24.95" customHeight="1" x14ac:dyDescent="0.25">
      <c r="A650" s="6">
        <v>89</v>
      </c>
      <c r="B650" s="98" t="s">
        <v>638</v>
      </c>
      <c r="C650" s="80">
        <v>1966</v>
      </c>
      <c r="D650" s="1"/>
      <c r="E650" s="1" t="s">
        <v>91</v>
      </c>
      <c r="F650" s="1">
        <v>5</v>
      </c>
      <c r="G650" s="1">
        <v>3</v>
      </c>
      <c r="H650" s="21">
        <v>2833.7</v>
      </c>
      <c r="I650" s="21">
        <v>2588.46</v>
      </c>
      <c r="J650" s="22">
        <v>133</v>
      </c>
      <c r="K650" s="21">
        <f>'прил 2'!C645</f>
        <v>17315415.16</v>
      </c>
      <c r="L650" s="21">
        <v>0</v>
      </c>
      <c r="M650" s="21">
        <v>0</v>
      </c>
      <c r="N650" s="21">
        <v>0</v>
      </c>
      <c r="O650" s="21">
        <f t="shared" si="138"/>
        <v>17315415.16</v>
      </c>
      <c r="P650" s="21">
        <f t="shared" si="137"/>
        <v>6689.465999088261</v>
      </c>
      <c r="Q650" s="21">
        <v>12503.41</v>
      </c>
      <c r="R650" s="73" t="s">
        <v>97</v>
      </c>
      <c r="S650" s="8">
        <v>40734</v>
      </c>
    </row>
    <row r="651" spans="1:19" ht="24.95" customHeight="1" x14ac:dyDescent="0.25">
      <c r="A651" s="6">
        <v>90</v>
      </c>
      <c r="B651" s="98" t="s">
        <v>639</v>
      </c>
      <c r="C651" s="80">
        <v>1972</v>
      </c>
      <c r="D651" s="1"/>
      <c r="E651" s="80" t="s">
        <v>89</v>
      </c>
      <c r="F651" s="1">
        <v>5</v>
      </c>
      <c r="G651" s="1">
        <v>4</v>
      </c>
      <c r="H651" s="21">
        <v>3667</v>
      </c>
      <c r="I651" s="21">
        <v>3162.7</v>
      </c>
      <c r="J651" s="22">
        <v>99</v>
      </c>
      <c r="K651" s="21">
        <f>'прил 2'!C646</f>
        <v>2222895.54</v>
      </c>
      <c r="L651" s="21">
        <v>0</v>
      </c>
      <c r="M651" s="21">
        <v>0</v>
      </c>
      <c r="N651" s="21">
        <v>0</v>
      </c>
      <c r="O651" s="21">
        <f t="shared" si="138"/>
        <v>2222895.54</v>
      </c>
      <c r="P651" s="21">
        <f t="shared" si="137"/>
        <v>702.84742150694035</v>
      </c>
      <c r="Q651" s="21">
        <v>1848</v>
      </c>
      <c r="R651" s="73" t="s">
        <v>97</v>
      </c>
      <c r="S651" s="8">
        <v>38228</v>
      </c>
    </row>
    <row r="652" spans="1:19" ht="24.95" customHeight="1" x14ac:dyDescent="0.25">
      <c r="A652" s="6">
        <v>91</v>
      </c>
      <c r="B652" s="98" t="s">
        <v>640</v>
      </c>
      <c r="C652" s="80">
        <v>1972</v>
      </c>
      <c r="D652" s="1">
        <v>2017</v>
      </c>
      <c r="E652" s="1" t="s">
        <v>90</v>
      </c>
      <c r="F652" s="1">
        <v>9</v>
      </c>
      <c r="G652" s="1">
        <v>1</v>
      </c>
      <c r="H652" s="21">
        <v>3254.57</v>
      </c>
      <c r="I652" s="21">
        <v>2958.7</v>
      </c>
      <c r="J652" s="22">
        <v>74</v>
      </c>
      <c r="K652" s="21">
        <f>'прил 2'!C647</f>
        <v>2952409</v>
      </c>
      <c r="L652" s="21">
        <v>0</v>
      </c>
      <c r="M652" s="21">
        <v>2076631.84</v>
      </c>
      <c r="N652" s="21">
        <v>0</v>
      </c>
      <c r="O652" s="21">
        <f t="shared" si="138"/>
        <v>875777.15999999992</v>
      </c>
      <c r="P652" s="21">
        <f t="shared" si="137"/>
        <v>997.87372832663004</v>
      </c>
      <c r="Q652" s="21">
        <v>2478.7585426031706</v>
      </c>
      <c r="R652" s="73" t="s">
        <v>97</v>
      </c>
      <c r="S652" s="8">
        <v>37515</v>
      </c>
    </row>
    <row r="653" spans="1:19" ht="24.95" customHeight="1" x14ac:dyDescent="0.25">
      <c r="A653" s="6">
        <v>92</v>
      </c>
      <c r="B653" s="98" t="s">
        <v>641</v>
      </c>
      <c r="C653" s="80">
        <v>1968</v>
      </c>
      <c r="D653" s="1">
        <v>1997</v>
      </c>
      <c r="E653" s="80" t="s">
        <v>89</v>
      </c>
      <c r="F653" s="1">
        <v>9</v>
      </c>
      <c r="G653" s="1">
        <v>1</v>
      </c>
      <c r="H653" s="21">
        <v>2957.3</v>
      </c>
      <c r="I653" s="21">
        <v>2297.9</v>
      </c>
      <c r="J653" s="22">
        <v>103</v>
      </c>
      <c r="K653" s="21">
        <f>'прил 2'!C648</f>
        <v>2952409</v>
      </c>
      <c r="L653" s="21">
        <v>0</v>
      </c>
      <c r="M653" s="21">
        <v>2076631.84</v>
      </c>
      <c r="N653" s="21">
        <v>0</v>
      </c>
      <c r="O653" s="21">
        <f t="shared" si="138"/>
        <v>875777.15999999992</v>
      </c>
      <c r="P653" s="21">
        <f t="shared" si="137"/>
        <v>1284.8291918708385</v>
      </c>
      <c r="Q653" s="21">
        <v>3083.1547499891203</v>
      </c>
      <c r="R653" s="73" t="s">
        <v>97</v>
      </c>
      <c r="S653" s="8">
        <v>40433</v>
      </c>
    </row>
    <row r="654" spans="1:19" ht="24.95" customHeight="1" x14ac:dyDescent="0.25">
      <c r="A654" s="6">
        <v>93</v>
      </c>
      <c r="B654" s="98" t="s">
        <v>642</v>
      </c>
      <c r="C654" s="80">
        <v>1962</v>
      </c>
      <c r="D654" s="1"/>
      <c r="E654" s="80" t="s">
        <v>89</v>
      </c>
      <c r="F654" s="1">
        <v>3</v>
      </c>
      <c r="G654" s="1">
        <v>1</v>
      </c>
      <c r="H654" s="21">
        <v>967.3</v>
      </c>
      <c r="I654" s="21">
        <v>491.8</v>
      </c>
      <c r="J654" s="22">
        <v>27</v>
      </c>
      <c r="K654" s="21">
        <f>'прил 2'!C649</f>
        <v>9203264.870000001</v>
      </c>
      <c r="L654" s="21">
        <v>0</v>
      </c>
      <c r="M654" s="21">
        <v>0</v>
      </c>
      <c r="N654" s="21">
        <v>0</v>
      </c>
      <c r="O654" s="21">
        <f t="shared" si="138"/>
        <v>9203264.870000001</v>
      </c>
      <c r="P654" s="21">
        <f t="shared" ref="P654:P717" si="146">K654/I654</f>
        <v>18713.429991866615</v>
      </c>
      <c r="Q654" s="21">
        <v>32439.07</v>
      </c>
      <c r="R654" s="73" t="s">
        <v>97</v>
      </c>
      <c r="S654" s="8">
        <v>38802</v>
      </c>
    </row>
    <row r="655" spans="1:19" ht="24.95" customHeight="1" x14ac:dyDescent="0.25">
      <c r="A655" s="6">
        <v>94</v>
      </c>
      <c r="B655" s="98" t="s">
        <v>643</v>
      </c>
      <c r="C655" s="80">
        <v>1966</v>
      </c>
      <c r="D655" s="1">
        <v>2008</v>
      </c>
      <c r="E655" s="80" t="s">
        <v>89</v>
      </c>
      <c r="F655" s="1">
        <v>5</v>
      </c>
      <c r="G655" s="1">
        <v>6</v>
      </c>
      <c r="H655" s="21">
        <v>5955.2</v>
      </c>
      <c r="I655" s="21">
        <v>4573.3999999999996</v>
      </c>
      <c r="J655" s="22">
        <v>223</v>
      </c>
      <c r="K655" s="21">
        <f>'прил 2'!C650</f>
        <v>33356133.659999996</v>
      </c>
      <c r="L655" s="21">
        <v>0</v>
      </c>
      <c r="M655" s="21">
        <v>0</v>
      </c>
      <c r="N655" s="21">
        <v>0</v>
      </c>
      <c r="O655" s="21">
        <f t="shared" si="138"/>
        <v>33356133.659999996</v>
      </c>
      <c r="P655" s="21">
        <f t="shared" si="146"/>
        <v>7293.5089124065244</v>
      </c>
      <c r="Q655" s="21">
        <v>13092.41</v>
      </c>
      <c r="R655" s="73" t="s">
        <v>97</v>
      </c>
      <c r="S655" s="8">
        <v>38822</v>
      </c>
    </row>
    <row r="656" spans="1:19" ht="24.95" customHeight="1" x14ac:dyDescent="0.25">
      <c r="A656" s="6">
        <v>95</v>
      </c>
      <c r="B656" s="98" t="s">
        <v>644</v>
      </c>
      <c r="C656" s="80">
        <v>1967</v>
      </c>
      <c r="D656" s="1">
        <v>2010</v>
      </c>
      <c r="E656" s="80" t="s">
        <v>89</v>
      </c>
      <c r="F656" s="1">
        <v>5</v>
      </c>
      <c r="G656" s="1">
        <v>6</v>
      </c>
      <c r="H656" s="21">
        <v>6005.9</v>
      </c>
      <c r="I656" s="21">
        <v>4600.01</v>
      </c>
      <c r="J656" s="22">
        <v>222</v>
      </c>
      <c r="K656" s="21">
        <f>'прил 2'!C651</f>
        <v>20452134.780000001</v>
      </c>
      <c r="L656" s="21">
        <v>0</v>
      </c>
      <c r="M656" s="21">
        <v>0</v>
      </c>
      <c r="N656" s="21">
        <v>0</v>
      </c>
      <c r="O656" s="21">
        <f t="shared" si="138"/>
        <v>20452134.780000001</v>
      </c>
      <c r="P656" s="21">
        <f t="shared" si="146"/>
        <v>4446.1065910726284</v>
      </c>
      <c r="Q656" s="21">
        <v>13239.41</v>
      </c>
      <c r="R656" s="73" t="s">
        <v>97</v>
      </c>
      <c r="S656" s="8">
        <v>38826</v>
      </c>
    </row>
    <row r="657" spans="1:19" ht="24.95" customHeight="1" x14ac:dyDescent="0.25">
      <c r="A657" s="6">
        <v>96</v>
      </c>
      <c r="B657" s="98" t="s">
        <v>645</v>
      </c>
      <c r="C657" s="80">
        <v>1967</v>
      </c>
      <c r="D657" s="1">
        <v>2009</v>
      </c>
      <c r="E657" s="1" t="s">
        <v>90</v>
      </c>
      <c r="F657" s="1">
        <v>5</v>
      </c>
      <c r="G657" s="1">
        <v>6</v>
      </c>
      <c r="H657" s="21">
        <v>5835.7</v>
      </c>
      <c r="I657" s="21">
        <v>4460.21</v>
      </c>
      <c r="J657" s="22">
        <v>238</v>
      </c>
      <c r="K657" s="21">
        <f>'прил 2'!C652</f>
        <v>22802434.48</v>
      </c>
      <c r="L657" s="21">
        <v>0</v>
      </c>
      <c r="M657" s="21">
        <v>0</v>
      </c>
      <c r="N657" s="21">
        <v>0</v>
      </c>
      <c r="O657" s="21">
        <f t="shared" si="138"/>
        <v>22802434.48</v>
      </c>
      <c r="P657" s="21">
        <f t="shared" si="146"/>
        <v>5112.4127518659434</v>
      </c>
      <c r="Q657" s="21">
        <v>13239.41</v>
      </c>
      <c r="R657" s="73" t="s">
        <v>97</v>
      </c>
      <c r="S657" s="8">
        <v>38858</v>
      </c>
    </row>
    <row r="658" spans="1:19" ht="24.95" customHeight="1" x14ac:dyDescent="0.25">
      <c r="A658" s="6">
        <v>97</v>
      </c>
      <c r="B658" s="98" t="s">
        <v>646</v>
      </c>
      <c r="C658" s="80">
        <v>1974</v>
      </c>
      <c r="D658" s="1">
        <v>1999</v>
      </c>
      <c r="E658" s="80" t="s">
        <v>89</v>
      </c>
      <c r="F658" s="1">
        <v>9</v>
      </c>
      <c r="G658" s="1">
        <v>4</v>
      </c>
      <c r="H658" s="21">
        <v>10056.700000000001</v>
      </c>
      <c r="I658" s="21">
        <v>8370.11</v>
      </c>
      <c r="J658" s="22">
        <v>330</v>
      </c>
      <c r="K658" s="21">
        <f>'прил 2'!C653</f>
        <v>11741636</v>
      </c>
      <c r="L658" s="21">
        <v>0</v>
      </c>
      <c r="M658" s="21">
        <v>8306527.3700000001</v>
      </c>
      <c r="N658" s="21">
        <v>0</v>
      </c>
      <c r="O658" s="21">
        <f t="shared" ref="O658:O721" si="147">K658-L658-M658-N658</f>
        <v>3435108.63</v>
      </c>
      <c r="P658" s="21">
        <f t="shared" si="146"/>
        <v>1402.805458948568</v>
      </c>
      <c r="Q658" s="21">
        <v>1402.805458948568</v>
      </c>
      <c r="R658" s="73" t="s">
        <v>97</v>
      </c>
      <c r="S658" s="8">
        <v>38873</v>
      </c>
    </row>
    <row r="659" spans="1:19" ht="24.95" customHeight="1" x14ac:dyDescent="0.25">
      <c r="A659" s="6">
        <v>98</v>
      </c>
      <c r="B659" s="98" t="s">
        <v>647</v>
      </c>
      <c r="C659" s="80">
        <v>1967</v>
      </c>
      <c r="D659" s="1">
        <v>2008</v>
      </c>
      <c r="E659" s="80" t="s">
        <v>89</v>
      </c>
      <c r="F659" s="1">
        <v>5</v>
      </c>
      <c r="G659" s="1">
        <v>2</v>
      </c>
      <c r="H659" s="21">
        <v>2370.4</v>
      </c>
      <c r="I659" s="21">
        <v>1820.9</v>
      </c>
      <c r="J659" s="22">
        <v>98</v>
      </c>
      <c r="K659" s="21">
        <f>'прил 2'!C654</f>
        <v>5334099.2300000004</v>
      </c>
      <c r="L659" s="21">
        <v>0</v>
      </c>
      <c r="M659" s="21">
        <v>0</v>
      </c>
      <c r="N659" s="21">
        <v>0</v>
      </c>
      <c r="O659" s="21">
        <f t="shared" si="147"/>
        <v>5334099.2300000004</v>
      </c>
      <c r="P659" s="21">
        <f t="shared" si="146"/>
        <v>2929.375160634851</v>
      </c>
      <c r="Q659" s="21">
        <v>7935.68</v>
      </c>
      <c r="R659" s="73" t="s">
        <v>97</v>
      </c>
      <c r="S659" s="8">
        <v>36991</v>
      </c>
    </row>
    <row r="660" spans="1:19" ht="24.95" customHeight="1" x14ac:dyDescent="0.25">
      <c r="A660" s="6">
        <v>99</v>
      </c>
      <c r="B660" s="98" t="s">
        <v>648</v>
      </c>
      <c r="C660" s="80">
        <v>1973</v>
      </c>
      <c r="D660" s="1">
        <v>2009</v>
      </c>
      <c r="E660" s="80" t="s">
        <v>89</v>
      </c>
      <c r="F660" s="1">
        <v>9</v>
      </c>
      <c r="G660" s="1">
        <v>2</v>
      </c>
      <c r="H660" s="21">
        <v>6109.3</v>
      </c>
      <c r="I660" s="21">
        <v>4652.3</v>
      </c>
      <c r="J660" s="22">
        <v>209</v>
      </c>
      <c r="K660" s="21">
        <f>'прил 2'!C655</f>
        <v>2960909</v>
      </c>
      <c r="L660" s="21">
        <v>0</v>
      </c>
      <c r="M660" s="21">
        <v>2076631.84</v>
      </c>
      <c r="N660" s="21">
        <v>0</v>
      </c>
      <c r="O660" s="21">
        <f t="shared" si="147"/>
        <v>884277.15999999992</v>
      </c>
      <c r="P660" s="21">
        <f t="shared" si="146"/>
        <v>636.43982546267432</v>
      </c>
      <c r="Q660" s="21">
        <v>1713.6448853255379</v>
      </c>
      <c r="R660" s="73" t="s">
        <v>97</v>
      </c>
      <c r="S660" s="8">
        <v>38382</v>
      </c>
    </row>
    <row r="661" spans="1:19" ht="24.95" customHeight="1" x14ac:dyDescent="0.25">
      <c r="A661" s="6">
        <v>100</v>
      </c>
      <c r="B661" s="98" t="s">
        <v>649</v>
      </c>
      <c r="C661" s="80">
        <v>1974</v>
      </c>
      <c r="D661" s="1">
        <v>2004</v>
      </c>
      <c r="E661" s="1" t="s">
        <v>90</v>
      </c>
      <c r="F661" s="1">
        <v>9</v>
      </c>
      <c r="G661" s="1">
        <v>1</v>
      </c>
      <c r="H661" s="21">
        <v>3057.8</v>
      </c>
      <c r="I661" s="21">
        <v>2836</v>
      </c>
      <c r="J661" s="22">
        <v>78</v>
      </c>
      <c r="K661" s="21">
        <f>'прил 2'!C656</f>
        <v>2952409</v>
      </c>
      <c r="L661" s="21">
        <v>0</v>
      </c>
      <c r="M661" s="21">
        <v>2076631.84</v>
      </c>
      <c r="N661" s="21">
        <v>0</v>
      </c>
      <c r="O661" s="21">
        <f t="shared" si="147"/>
        <v>875777.15999999992</v>
      </c>
      <c r="P661" s="21">
        <f t="shared" si="146"/>
        <v>1041.0468970380819</v>
      </c>
      <c r="Q661" s="21">
        <v>2569.6914668547251</v>
      </c>
      <c r="R661" s="73" t="s">
        <v>97</v>
      </c>
      <c r="S661" s="8">
        <v>38420</v>
      </c>
    </row>
    <row r="662" spans="1:19" ht="24.95" customHeight="1" x14ac:dyDescent="0.25">
      <c r="A662" s="6">
        <v>101</v>
      </c>
      <c r="B662" s="98" t="s">
        <v>650</v>
      </c>
      <c r="C662" s="80">
        <v>1971</v>
      </c>
      <c r="D662" s="1">
        <v>2017</v>
      </c>
      <c r="E662" s="80" t="s">
        <v>89</v>
      </c>
      <c r="F662" s="1">
        <v>9</v>
      </c>
      <c r="G662" s="1">
        <v>1</v>
      </c>
      <c r="H662" s="21">
        <v>4203.88</v>
      </c>
      <c r="I662" s="21">
        <v>2677.6</v>
      </c>
      <c r="J662" s="22">
        <v>106</v>
      </c>
      <c r="K662" s="21">
        <f>'прил 2'!C657</f>
        <v>5805927.2800000003</v>
      </c>
      <c r="L662" s="21">
        <v>0</v>
      </c>
      <c r="M662" s="21">
        <v>2076631.84</v>
      </c>
      <c r="N662" s="21">
        <v>0</v>
      </c>
      <c r="O662" s="21">
        <f t="shared" si="147"/>
        <v>3729295.4400000004</v>
      </c>
      <c r="P662" s="21">
        <f t="shared" si="146"/>
        <v>2168.3325664774425</v>
      </c>
      <c r="Q662" s="21">
        <v>5014.5655123991637</v>
      </c>
      <c r="R662" s="73" t="s">
        <v>97</v>
      </c>
      <c r="S662" s="8">
        <v>41473</v>
      </c>
    </row>
    <row r="663" spans="1:19" ht="24.95" customHeight="1" x14ac:dyDescent="0.25">
      <c r="A663" s="6">
        <v>102</v>
      </c>
      <c r="B663" s="98" t="s">
        <v>651</v>
      </c>
      <c r="C663" s="80">
        <v>1971</v>
      </c>
      <c r="D663" s="1">
        <v>2009</v>
      </c>
      <c r="E663" s="1" t="s">
        <v>90</v>
      </c>
      <c r="F663" s="1">
        <v>5</v>
      </c>
      <c r="G663" s="1">
        <v>4</v>
      </c>
      <c r="H663" s="21">
        <v>3576.1</v>
      </c>
      <c r="I663" s="21">
        <v>2885.6</v>
      </c>
      <c r="J663" s="22">
        <v>145</v>
      </c>
      <c r="K663" s="21">
        <f>'прил 2'!C658</f>
        <v>8215343.4099999992</v>
      </c>
      <c r="L663" s="21">
        <v>0</v>
      </c>
      <c r="M663" s="21">
        <v>0</v>
      </c>
      <c r="N663" s="21">
        <v>0</v>
      </c>
      <c r="O663" s="21">
        <f t="shared" si="147"/>
        <v>8215343.4099999992</v>
      </c>
      <c r="P663" s="21">
        <f t="shared" si="146"/>
        <v>2847.0139347102854</v>
      </c>
      <c r="Q663" s="21">
        <v>6815.41</v>
      </c>
      <c r="R663" s="73" t="s">
        <v>97</v>
      </c>
      <c r="S663" s="8">
        <v>37221</v>
      </c>
    </row>
    <row r="664" spans="1:19" ht="24.95" customHeight="1" x14ac:dyDescent="0.25">
      <c r="A664" s="6">
        <v>103</v>
      </c>
      <c r="B664" s="98" t="s">
        <v>652</v>
      </c>
      <c r="C664" s="80">
        <v>1955</v>
      </c>
      <c r="D664" s="1">
        <v>2016</v>
      </c>
      <c r="E664" s="80" t="s">
        <v>89</v>
      </c>
      <c r="F664" s="1">
        <v>3</v>
      </c>
      <c r="G664" s="1">
        <v>4</v>
      </c>
      <c r="H664" s="21">
        <v>6803.2</v>
      </c>
      <c r="I664" s="21">
        <v>2400.1999999999998</v>
      </c>
      <c r="J664" s="22">
        <v>123</v>
      </c>
      <c r="K664" s="21">
        <f>'прил 2'!C659</f>
        <v>41876529.420000002</v>
      </c>
      <c r="L664" s="21">
        <v>0</v>
      </c>
      <c r="M664" s="21">
        <v>0</v>
      </c>
      <c r="N664" s="21">
        <v>0</v>
      </c>
      <c r="O664" s="21">
        <f t="shared" si="147"/>
        <v>41876529.420000002</v>
      </c>
      <c r="P664" s="21">
        <f t="shared" si="146"/>
        <v>17447.100000000002</v>
      </c>
      <c r="Q664" s="21">
        <v>28744.97</v>
      </c>
      <c r="R664" s="73" t="s">
        <v>97</v>
      </c>
      <c r="S664" s="8">
        <v>37274</v>
      </c>
    </row>
    <row r="665" spans="1:19" ht="24.95" customHeight="1" x14ac:dyDescent="0.25">
      <c r="A665" s="6">
        <v>104</v>
      </c>
      <c r="B665" s="98" t="s">
        <v>653</v>
      </c>
      <c r="C665" s="80">
        <v>1967</v>
      </c>
      <c r="D665" s="1">
        <v>2005</v>
      </c>
      <c r="E665" s="80" t="s">
        <v>89</v>
      </c>
      <c r="F665" s="1">
        <v>2</v>
      </c>
      <c r="G665" s="1">
        <v>3</v>
      </c>
      <c r="H665" s="21">
        <v>986.2</v>
      </c>
      <c r="I665" s="21">
        <v>896.9</v>
      </c>
      <c r="J665" s="22">
        <v>68</v>
      </c>
      <c r="K665" s="21">
        <f>'прил 2'!C660</f>
        <v>6606524.2000000002</v>
      </c>
      <c r="L665" s="21">
        <v>0</v>
      </c>
      <c r="M665" s="21">
        <v>0</v>
      </c>
      <c r="N665" s="21">
        <v>0</v>
      </c>
      <c r="O665" s="21">
        <f t="shared" si="147"/>
        <v>6606524.2000000002</v>
      </c>
      <c r="P665" s="21">
        <f t="shared" si="146"/>
        <v>7365.954063998216</v>
      </c>
      <c r="Q665" s="21">
        <v>12719.97</v>
      </c>
      <c r="R665" s="73" t="s">
        <v>97</v>
      </c>
      <c r="S665" s="8">
        <v>39099</v>
      </c>
    </row>
    <row r="666" spans="1:19" ht="24.95" customHeight="1" x14ac:dyDescent="0.25">
      <c r="A666" s="6">
        <v>105</v>
      </c>
      <c r="B666" s="98" t="s">
        <v>654</v>
      </c>
      <c r="C666" s="80">
        <v>1968</v>
      </c>
      <c r="D666" s="1">
        <v>2006</v>
      </c>
      <c r="E666" s="80" t="s">
        <v>89</v>
      </c>
      <c r="F666" s="1">
        <v>2</v>
      </c>
      <c r="G666" s="1">
        <v>3</v>
      </c>
      <c r="H666" s="21">
        <v>970.97</v>
      </c>
      <c r="I666" s="21">
        <v>882.7</v>
      </c>
      <c r="J666" s="22">
        <v>60</v>
      </c>
      <c r="K666" s="21">
        <f>'прил 2'!C661</f>
        <v>4095014.3499999996</v>
      </c>
      <c r="L666" s="21">
        <v>0</v>
      </c>
      <c r="M666" s="21">
        <v>0</v>
      </c>
      <c r="N666" s="21">
        <v>0</v>
      </c>
      <c r="O666" s="21">
        <f t="shared" si="147"/>
        <v>4095014.3499999996</v>
      </c>
      <c r="P666" s="21">
        <f t="shared" si="146"/>
        <v>4639.1915146708952</v>
      </c>
      <c r="Q666" s="21">
        <v>9336.07</v>
      </c>
      <c r="R666" s="73" t="s">
        <v>97</v>
      </c>
      <c r="S666" s="8">
        <v>39091</v>
      </c>
    </row>
    <row r="667" spans="1:19" ht="24.95" customHeight="1" x14ac:dyDescent="0.25">
      <c r="A667" s="6">
        <v>106</v>
      </c>
      <c r="B667" s="98" t="s">
        <v>655</v>
      </c>
      <c r="C667" s="80">
        <v>1970</v>
      </c>
      <c r="D667" s="1">
        <v>2005</v>
      </c>
      <c r="E667" s="80" t="s">
        <v>89</v>
      </c>
      <c r="F667" s="1">
        <v>3</v>
      </c>
      <c r="G667" s="1">
        <v>4</v>
      </c>
      <c r="H667" s="21">
        <v>1954.2</v>
      </c>
      <c r="I667" s="21">
        <v>1745.6</v>
      </c>
      <c r="J667" s="22">
        <v>126</v>
      </c>
      <c r="K667" s="21">
        <f>'прил 2'!C662</f>
        <v>10186953.33</v>
      </c>
      <c r="L667" s="21">
        <v>0</v>
      </c>
      <c r="M667" s="21">
        <v>0</v>
      </c>
      <c r="N667" s="21">
        <v>0</v>
      </c>
      <c r="O667" s="21">
        <f t="shared" si="147"/>
        <v>10186953.33</v>
      </c>
      <c r="P667" s="21">
        <f t="shared" si="146"/>
        <v>5835.7890295600373</v>
      </c>
      <c r="Q667" s="21">
        <v>12235.97</v>
      </c>
      <c r="R667" s="73" t="s">
        <v>97</v>
      </c>
      <c r="S667" s="8">
        <v>39093</v>
      </c>
    </row>
    <row r="668" spans="1:19" ht="24.95" customHeight="1" x14ac:dyDescent="0.25">
      <c r="A668" s="6">
        <v>107</v>
      </c>
      <c r="B668" s="98" t="s">
        <v>656</v>
      </c>
      <c r="C668" s="80">
        <v>1997</v>
      </c>
      <c r="D668" s="1"/>
      <c r="E668" s="80" t="s">
        <v>89</v>
      </c>
      <c r="F668" s="1">
        <v>10</v>
      </c>
      <c r="G668" s="1">
        <v>4</v>
      </c>
      <c r="H668" s="21">
        <v>10441.530000000001</v>
      </c>
      <c r="I668" s="21">
        <v>9492.2999999999993</v>
      </c>
      <c r="J668" s="22">
        <v>263</v>
      </c>
      <c r="K668" s="21">
        <f>'прил 2'!C663</f>
        <v>13392356</v>
      </c>
      <c r="L668" s="21">
        <v>0</v>
      </c>
      <c r="M668" s="21">
        <v>9484549.6799999997</v>
      </c>
      <c r="N668" s="21">
        <v>0</v>
      </c>
      <c r="O668" s="21">
        <f t="shared" si="147"/>
        <v>3907806.3200000003</v>
      </c>
      <c r="P668" s="21">
        <f t="shared" si="146"/>
        <v>1410.8652276055329</v>
      </c>
      <c r="Q668" s="21">
        <v>1410.8652276055329</v>
      </c>
      <c r="R668" s="73" t="s">
        <v>97</v>
      </c>
      <c r="S668" s="8">
        <v>38086</v>
      </c>
    </row>
    <row r="669" spans="1:19" ht="24.95" customHeight="1" x14ac:dyDescent="0.25">
      <c r="A669" s="6">
        <v>108</v>
      </c>
      <c r="B669" s="98" t="s">
        <v>657</v>
      </c>
      <c r="C669" s="80">
        <v>1996</v>
      </c>
      <c r="D669" s="1"/>
      <c r="E669" s="1" t="s">
        <v>90</v>
      </c>
      <c r="F669" s="1">
        <v>10</v>
      </c>
      <c r="G669" s="1">
        <v>3</v>
      </c>
      <c r="H669" s="21">
        <v>8766.4</v>
      </c>
      <c r="I669" s="21">
        <v>7357.8</v>
      </c>
      <c r="J669" s="22">
        <v>371</v>
      </c>
      <c r="K669" s="21">
        <f>'прил 2'!C664</f>
        <v>10044267</v>
      </c>
      <c r="L669" s="21">
        <v>0</v>
      </c>
      <c r="M669" s="21">
        <v>7113412.2599999998</v>
      </c>
      <c r="N669" s="21">
        <v>0</v>
      </c>
      <c r="O669" s="21">
        <f t="shared" si="147"/>
        <v>2930854.74</v>
      </c>
      <c r="P669" s="21">
        <f t="shared" si="146"/>
        <v>1365.118241865775</v>
      </c>
      <c r="Q669" s="21">
        <v>1365.118241865775</v>
      </c>
      <c r="R669" s="73" t="s">
        <v>97</v>
      </c>
      <c r="S669" s="8">
        <v>37163</v>
      </c>
    </row>
    <row r="670" spans="1:19" ht="24.95" customHeight="1" x14ac:dyDescent="0.25">
      <c r="A670" s="6">
        <v>109</v>
      </c>
      <c r="B670" s="98" t="s">
        <v>658</v>
      </c>
      <c r="C670" s="80">
        <v>1999</v>
      </c>
      <c r="D670" s="1"/>
      <c r="E670" s="1" t="s">
        <v>90</v>
      </c>
      <c r="F670" s="1">
        <v>10</v>
      </c>
      <c r="G670" s="1">
        <v>5</v>
      </c>
      <c r="H670" s="21">
        <v>14803.6</v>
      </c>
      <c r="I670" s="21">
        <v>12431.94</v>
      </c>
      <c r="J670" s="22">
        <v>472</v>
      </c>
      <c r="K670" s="21">
        <f>'прил 2'!C665</f>
        <v>16740445</v>
      </c>
      <c r="L670" s="21">
        <v>0</v>
      </c>
      <c r="M670" s="21">
        <v>11855687.1</v>
      </c>
      <c r="N670" s="21">
        <v>0</v>
      </c>
      <c r="O670" s="21">
        <f t="shared" si="147"/>
        <v>4884757.9000000004</v>
      </c>
      <c r="P670" s="21">
        <f t="shared" si="146"/>
        <v>1346.5673901257567</v>
      </c>
      <c r="Q670" s="21">
        <v>1346.5673901257567</v>
      </c>
      <c r="R670" s="73" t="s">
        <v>97</v>
      </c>
      <c r="S670" s="8">
        <v>37165</v>
      </c>
    </row>
    <row r="671" spans="1:19" ht="24.95" customHeight="1" x14ac:dyDescent="0.25">
      <c r="A671" s="6">
        <v>110</v>
      </c>
      <c r="B671" s="98" t="s">
        <v>659</v>
      </c>
      <c r="C671" s="80">
        <v>1998</v>
      </c>
      <c r="D671" s="1"/>
      <c r="E671" s="1" t="s">
        <v>90</v>
      </c>
      <c r="F671" s="1">
        <v>10</v>
      </c>
      <c r="G671" s="1">
        <v>3</v>
      </c>
      <c r="H671" s="21">
        <v>8845.2999999999993</v>
      </c>
      <c r="I671" s="21">
        <v>7426.71</v>
      </c>
      <c r="J671" s="22">
        <v>275</v>
      </c>
      <c r="K671" s="21">
        <f>'прил 2'!C666</f>
        <v>10044267</v>
      </c>
      <c r="L671" s="21">
        <v>0</v>
      </c>
      <c r="M671" s="21">
        <v>7113412.2599999998</v>
      </c>
      <c r="N671" s="21">
        <v>0</v>
      </c>
      <c r="O671" s="21">
        <f t="shared" si="147"/>
        <v>2930854.74</v>
      </c>
      <c r="P671" s="21">
        <f t="shared" si="146"/>
        <v>1352.4517585848916</v>
      </c>
      <c r="Q671" s="21">
        <v>1352.4517585848916</v>
      </c>
      <c r="R671" s="73" t="s">
        <v>97</v>
      </c>
      <c r="S671" s="8">
        <v>37170</v>
      </c>
    </row>
    <row r="672" spans="1:19" ht="24.95" customHeight="1" x14ac:dyDescent="0.25">
      <c r="A672" s="6">
        <v>111</v>
      </c>
      <c r="B672" s="98" t="s">
        <v>660</v>
      </c>
      <c r="C672" s="80">
        <v>1998</v>
      </c>
      <c r="D672" s="1">
        <v>2010</v>
      </c>
      <c r="E672" s="1" t="s">
        <v>90</v>
      </c>
      <c r="F672" s="1">
        <v>9</v>
      </c>
      <c r="G672" s="1">
        <v>4</v>
      </c>
      <c r="H672" s="21">
        <v>8932.1</v>
      </c>
      <c r="I672" s="21">
        <v>7711.8</v>
      </c>
      <c r="J672" s="22">
        <v>287</v>
      </c>
      <c r="K672" s="21">
        <f>'прил 2'!C667</f>
        <v>11741636</v>
      </c>
      <c r="L672" s="21">
        <v>0</v>
      </c>
      <c r="M672" s="21">
        <v>8306527.3700000001</v>
      </c>
      <c r="N672" s="21">
        <v>0</v>
      </c>
      <c r="O672" s="21">
        <f t="shared" si="147"/>
        <v>3435108.63</v>
      </c>
      <c r="P672" s="21">
        <f t="shared" si="146"/>
        <v>1522.5545268290152</v>
      </c>
      <c r="Q672" s="21">
        <v>1522.5545268290152</v>
      </c>
      <c r="R672" s="73" t="s">
        <v>97</v>
      </c>
      <c r="S672" s="8">
        <v>37194</v>
      </c>
    </row>
    <row r="673" spans="1:19" ht="24.95" customHeight="1" x14ac:dyDescent="0.25">
      <c r="A673" s="6">
        <v>112</v>
      </c>
      <c r="B673" s="98" t="s">
        <v>661</v>
      </c>
      <c r="C673" s="80">
        <v>1997</v>
      </c>
      <c r="D673" s="1">
        <v>2010</v>
      </c>
      <c r="E673" s="1" t="s">
        <v>90</v>
      </c>
      <c r="F673" s="1">
        <v>10</v>
      </c>
      <c r="G673" s="1">
        <v>3</v>
      </c>
      <c r="H673" s="21">
        <v>8794</v>
      </c>
      <c r="I673" s="21">
        <v>6752</v>
      </c>
      <c r="J673" s="22">
        <v>246</v>
      </c>
      <c r="K673" s="21">
        <f>'прил 2'!C668</f>
        <v>10044267</v>
      </c>
      <c r="L673" s="21">
        <v>0</v>
      </c>
      <c r="M673" s="21">
        <v>7113412.2599999998</v>
      </c>
      <c r="N673" s="21">
        <v>0</v>
      </c>
      <c r="O673" s="21">
        <f t="shared" si="147"/>
        <v>2930854.74</v>
      </c>
      <c r="P673" s="21">
        <f t="shared" si="146"/>
        <v>1487.5987855450237</v>
      </c>
      <c r="Q673" s="21">
        <v>1487.5987855450237</v>
      </c>
      <c r="R673" s="73" t="s">
        <v>97</v>
      </c>
      <c r="S673" s="8">
        <v>37200</v>
      </c>
    </row>
    <row r="674" spans="1:19" ht="24.95" customHeight="1" x14ac:dyDescent="0.25">
      <c r="A674" s="6">
        <v>113</v>
      </c>
      <c r="B674" s="98" t="s">
        <v>662</v>
      </c>
      <c r="C674" s="80">
        <v>1996</v>
      </c>
      <c r="D674" s="1"/>
      <c r="E674" s="1" t="s">
        <v>90</v>
      </c>
      <c r="F674" s="1">
        <v>10</v>
      </c>
      <c r="G674" s="1">
        <v>4</v>
      </c>
      <c r="H674" s="21">
        <v>10972.7</v>
      </c>
      <c r="I674" s="21">
        <v>9185.01</v>
      </c>
      <c r="J674" s="22">
        <v>346</v>
      </c>
      <c r="K674" s="21">
        <f>'прил 2'!C669</f>
        <v>13392356</v>
      </c>
      <c r="L674" s="21">
        <v>0</v>
      </c>
      <c r="M674" s="21">
        <v>9484549.6799999997</v>
      </c>
      <c r="N674" s="21">
        <v>0</v>
      </c>
      <c r="O674" s="21">
        <f t="shared" si="147"/>
        <v>3907806.3200000003</v>
      </c>
      <c r="P674" s="21">
        <f t="shared" si="146"/>
        <v>1458.0665671567042</v>
      </c>
      <c r="Q674" s="21">
        <v>1458.0665671567042</v>
      </c>
      <c r="R674" s="73" t="s">
        <v>97</v>
      </c>
      <c r="S674" s="8">
        <v>37198</v>
      </c>
    </row>
    <row r="675" spans="1:19" ht="24.95" customHeight="1" x14ac:dyDescent="0.25">
      <c r="A675" s="6">
        <v>114</v>
      </c>
      <c r="B675" s="98" t="s">
        <v>663</v>
      </c>
      <c r="C675" s="80">
        <v>1997</v>
      </c>
      <c r="D675" s="1"/>
      <c r="E675" s="1" t="s">
        <v>90</v>
      </c>
      <c r="F675" s="1">
        <v>10</v>
      </c>
      <c r="G675" s="1">
        <v>5</v>
      </c>
      <c r="H675" s="21">
        <v>14484</v>
      </c>
      <c r="I675" s="21">
        <v>12118.06</v>
      </c>
      <c r="J675" s="22">
        <v>558</v>
      </c>
      <c r="K675" s="21">
        <f>'прил 2'!C670</f>
        <v>16740445</v>
      </c>
      <c r="L675" s="21">
        <v>0</v>
      </c>
      <c r="M675" s="21">
        <v>11855687.1</v>
      </c>
      <c r="N675" s="21">
        <v>0</v>
      </c>
      <c r="O675" s="21">
        <f t="shared" si="147"/>
        <v>4884757.9000000004</v>
      </c>
      <c r="P675" s="21">
        <f t="shared" si="146"/>
        <v>1381.4459575212534</v>
      </c>
      <c r="Q675" s="21">
        <v>1381.4459575212534</v>
      </c>
      <c r="R675" s="73" t="s">
        <v>97</v>
      </c>
      <c r="S675" s="8">
        <v>37173</v>
      </c>
    </row>
    <row r="676" spans="1:19" ht="24.95" customHeight="1" x14ac:dyDescent="0.25">
      <c r="A676" s="6">
        <v>115</v>
      </c>
      <c r="B676" s="98" t="s">
        <v>664</v>
      </c>
      <c r="C676" s="80">
        <v>1998</v>
      </c>
      <c r="D676" s="1"/>
      <c r="E676" s="1" t="s">
        <v>90</v>
      </c>
      <c r="F676" s="1">
        <v>10</v>
      </c>
      <c r="G676" s="1">
        <v>2</v>
      </c>
      <c r="H676" s="21">
        <v>5863</v>
      </c>
      <c r="I676" s="21">
        <v>4925.3</v>
      </c>
      <c r="J676" s="22">
        <v>181</v>
      </c>
      <c r="K676" s="21">
        <f>'прил 2'!C671</f>
        <v>6696178</v>
      </c>
      <c r="L676" s="21">
        <v>0</v>
      </c>
      <c r="M676" s="21">
        <v>4742274.84</v>
      </c>
      <c r="N676" s="21">
        <v>0</v>
      </c>
      <c r="O676" s="21">
        <f t="shared" si="147"/>
        <v>1953903.1600000001</v>
      </c>
      <c r="P676" s="21">
        <f t="shared" si="146"/>
        <v>1359.5472357013784</v>
      </c>
      <c r="Q676" s="21">
        <v>1809.4780216433517</v>
      </c>
      <c r="R676" s="73" t="s">
        <v>97</v>
      </c>
      <c r="S676" s="8">
        <v>37174</v>
      </c>
    </row>
    <row r="677" spans="1:19" ht="24.95" customHeight="1" x14ac:dyDescent="0.25">
      <c r="A677" s="6">
        <v>116</v>
      </c>
      <c r="B677" s="98" t="s">
        <v>665</v>
      </c>
      <c r="C677" s="80">
        <v>1999</v>
      </c>
      <c r="D677" s="1">
        <v>2004</v>
      </c>
      <c r="E677" s="80" t="s">
        <v>89</v>
      </c>
      <c r="F677" s="1">
        <v>14</v>
      </c>
      <c r="G677" s="1">
        <v>1</v>
      </c>
      <c r="H677" s="21">
        <v>5224.3</v>
      </c>
      <c r="I677" s="21">
        <v>4176</v>
      </c>
      <c r="J677" s="22">
        <v>88</v>
      </c>
      <c r="K677" s="21">
        <f>'прил 2'!C672</f>
        <v>7106384</v>
      </c>
      <c r="L677" s="21">
        <v>0</v>
      </c>
      <c r="M677" s="21">
        <v>5035014.87</v>
      </c>
      <c r="N677" s="21">
        <v>0</v>
      </c>
      <c r="O677" s="21">
        <f t="shared" si="147"/>
        <v>2071369.13</v>
      </c>
      <c r="P677" s="21">
        <f t="shared" si="146"/>
        <v>1701.7203065134099</v>
      </c>
      <c r="Q677" s="21">
        <v>2066.507662835249</v>
      </c>
      <c r="R677" s="73" t="s">
        <v>97</v>
      </c>
      <c r="S677" s="8">
        <v>37182</v>
      </c>
    </row>
    <row r="678" spans="1:19" ht="24.95" customHeight="1" x14ac:dyDescent="0.25">
      <c r="A678" s="6">
        <v>117</v>
      </c>
      <c r="B678" s="98" t="s">
        <v>666</v>
      </c>
      <c r="C678" s="80">
        <v>1999</v>
      </c>
      <c r="D678" s="1"/>
      <c r="E678" s="80" t="s">
        <v>89</v>
      </c>
      <c r="F678" s="1">
        <v>8</v>
      </c>
      <c r="G678" s="1">
        <v>3</v>
      </c>
      <c r="H678" s="21">
        <v>6256.58</v>
      </c>
      <c r="I678" s="21">
        <v>5687.81</v>
      </c>
      <c r="J678" s="22">
        <v>151</v>
      </c>
      <c r="K678" s="21">
        <f>'прил 2'!C673</f>
        <v>8806227</v>
      </c>
      <c r="L678" s="21">
        <v>0</v>
      </c>
      <c r="M678" s="21">
        <v>6229895.5300000003</v>
      </c>
      <c r="N678" s="21">
        <v>0</v>
      </c>
      <c r="O678" s="21">
        <f t="shared" si="147"/>
        <v>2576331.4699999997</v>
      </c>
      <c r="P678" s="21">
        <f t="shared" si="146"/>
        <v>1548.2632155434164</v>
      </c>
      <c r="Q678" s="21">
        <v>1548.2632155434164</v>
      </c>
      <c r="R678" s="73" t="s">
        <v>97</v>
      </c>
      <c r="S678" s="8">
        <v>37192</v>
      </c>
    </row>
    <row r="679" spans="1:19" ht="24.95" customHeight="1" x14ac:dyDescent="0.25">
      <c r="A679" s="6">
        <v>118</v>
      </c>
      <c r="B679" s="98" t="s">
        <v>667</v>
      </c>
      <c r="C679" s="80">
        <v>1998</v>
      </c>
      <c r="D679" s="1"/>
      <c r="E679" s="1" t="s">
        <v>90</v>
      </c>
      <c r="F679" s="1">
        <v>10</v>
      </c>
      <c r="G679" s="1">
        <v>3</v>
      </c>
      <c r="H679" s="21">
        <v>9290</v>
      </c>
      <c r="I679" s="21">
        <v>6816.6</v>
      </c>
      <c r="J679" s="22">
        <v>242</v>
      </c>
      <c r="K679" s="21">
        <f>'прил 2'!C674</f>
        <v>10044267</v>
      </c>
      <c r="L679" s="21">
        <v>0</v>
      </c>
      <c r="M679" s="21">
        <v>7113412.2599999998</v>
      </c>
      <c r="N679" s="21">
        <v>0</v>
      </c>
      <c r="O679" s="21">
        <f t="shared" si="147"/>
        <v>2930854.74</v>
      </c>
      <c r="P679" s="21">
        <f t="shared" si="146"/>
        <v>1473.5010122348383</v>
      </c>
      <c r="Q679" s="21">
        <v>1473.5010122348383</v>
      </c>
      <c r="R679" s="73" t="s">
        <v>97</v>
      </c>
      <c r="S679" s="8">
        <v>38103</v>
      </c>
    </row>
    <row r="680" spans="1:19" ht="24.95" customHeight="1" x14ac:dyDescent="0.25">
      <c r="A680" s="6">
        <v>119</v>
      </c>
      <c r="B680" s="98" t="s">
        <v>668</v>
      </c>
      <c r="C680" s="80">
        <v>1999</v>
      </c>
      <c r="D680" s="1"/>
      <c r="E680" s="80" t="s">
        <v>89</v>
      </c>
      <c r="F680" s="1">
        <v>14</v>
      </c>
      <c r="G680" s="1">
        <v>2</v>
      </c>
      <c r="H680" s="21">
        <v>8705.7000000000007</v>
      </c>
      <c r="I680" s="21">
        <v>7335.9</v>
      </c>
      <c r="J680" s="22">
        <v>134</v>
      </c>
      <c r="K680" s="21">
        <f>'прил 2'!C675</f>
        <v>14212768</v>
      </c>
      <c r="L680" s="21">
        <v>0</v>
      </c>
      <c r="M680" s="21">
        <v>10070029.74</v>
      </c>
      <c r="N680" s="21">
        <v>0</v>
      </c>
      <c r="O680" s="21">
        <f t="shared" si="147"/>
        <v>4142738.26</v>
      </c>
      <c r="P680" s="21">
        <f t="shared" si="146"/>
        <v>1937.4266279529438</v>
      </c>
      <c r="Q680" s="21">
        <v>1937.4266279529438</v>
      </c>
      <c r="R680" s="73" t="s">
        <v>97</v>
      </c>
      <c r="S680" s="8">
        <v>36726</v>
      </c>
    </row>
    <row r="681" spans="1:19" ht="24.95" customHeight="1" x14ac:dyDescent="0.25">
      <c r="A681" s="6">
        <v>120</v>
      </c>
      <c r="B681" s="98" t="s">
        <v>669</v>
      </c>
      <c r="C681" s="80">
        <v>1996</v>
      </c>
      <c r="D681" s="1"/>
      <c r="E681" s="1" t="s">
        <v>90</v>
      </c>
      <c r="F681" s="1">
        <v>10</v>
      </c>
      <c r="G681" s="1">
        <v>2</v>
      </c>
      <c r="H681" s="21">
        <v>6215.4</v>
      </c>
      <c r="I681" s="21">
        <v>4471.3999999999996</v>
      </c>
      <c r="J681" s="22">
        <v>153</v>
      </c>
      <c r="K681" s="21">
        <f>'прил 2'!C676</f>
        <v>6696178</v>
      </c>
      <c r="L681" s="21">
        <v>0</v>
      </c>
      <c r="M681" s="21">
        <v>4742274.84</v>
      </c>
      <c r="N681" s="21">
        <v>0</v>
      </c>
      <c r="O681" s="21">
        <f t="shared" si="147"/>
        <v>1953903.1600000001</v>
      </c>
      <c r="P681" s="21">
        <f t="shared" si="146"/>
        <v>1497.5573645837994</v>
      </c>
      <c r="Q681" s="21">
        <v>1954.8914881245248</v>
      </c>
      <c r="R681" s="73" t="s">
        <v>97</v>
      </c>
      <c r="S681" s="8">
        <v>36759</v>
      </c>
    </row>
    <row r="682" spans="1:19" ht="24.95" customHeight="1" x14ac:dyDescent="0.25">
      <c r="A682" s="6">
        <v>121</v>
      </c>
      <c r="B682" s="98" t="s">
        <v>670</v>
      </c>
      <c r="C682" s="80">
        <v>1997</v>
      </c>
      <c r="D682" s="1"/>
      <c r="E682" s="80" t="s">
        <v>89</v>
      </c>
      <c r="F682" s="1">
        <v>6</v>
      </c>
      <c r="G682" s="1">
        <v>1</v>
      </c>
      <c r="H682" s="21">
        <v>3247.4</v>
      </c>
      <c r="I682" s="21">
        <v>2110.1999999999998</v>
      </c>
      <c r="J682" s="22">
        <v>30</v>
      </c>
      <c r="K682" s="21">
        <f>'прил 2'!C677</f>
        <v>2952409</v>
      </c>
      <c r="L682" s="21">
        <v>0</v>
      </c>
      <c r="M682" s="21">
        <v>2076631.84</v>
      </c>
      <c r="N682" s="21">
        <v>0</v>
      </c>
      <c r="O682" s="21">
        <f t="shared" si="147"/>
        <v>875777.15999999992</v>
      </c>
      <c r="P682" s="21">
        <f t="shared" si="146"/>
        <v>1399.1133541844376</v>
      </c>
      <c r="Q682" s="21">
        <v>3323.8642782674629</v>
      </c>
      <c r="R682" s="73" t="s">
        <v>97</v>
      </c>
      <c r="S682" s="8">
        <v>36760</v>
      </c>
    </row>
    <row r="683" spans="1:19" ht="24.95" customHeight="1" x14ac:dyDescent="0.25">
      <c r="A683" s="6">
        <v>122</v>
      </c>
      <c r="B683" s="98" t="s">
        <v>671</v>
      </c>
      <c r="C683" s="80">
        <v>1997</v>
      </c>
      <c r="D683" s="1"/>
      <c r="E683" s="1" t="s">
        <v>90</v>
      </c>
      <c r="F683" s="1">
        <v>10</v>
      </c>
      <c r="G683" s="1">
        <v>2</v>
      </c>
      <c r="H683" s="21">
        <v>6606.3</v>
      </c>
      <c r="I683" s="21">
        <v>4519.3100000000004</v>
      </c>
      <c r="J683" s="22">
        <v>127</v>
      </c>
      <c r="K683" s="21">
        <f>'прил 2'!C678</f>
        <v>6696178</v>
      </c>
      <c r="L683" s="21">
        <v>0</v>
      </c>
      <c r="M683" s="21">
        <v>4742274.84</v>
      </c>
      <c r="N683" s="21">
        <v>0</v>
      </c>
      <c r="O683" s="21">
        <f t="shared" si="147"/>
        <v>1953903.1600000001</v>
      </c>
      <c r="P683" s="21">
        <f t="shared" si="146"/>
        <v>1481.6814956265446</v>
      </c>
      <c r="Q683" s="21">
        <v>1938.1639829974044</v>
      </c>
      <c r="R683" s="73" t="s">
        <v>97</v>
      </c>
      <c r="S683" s="8">
        <v>36763</v>
      </c>
    </row>
    <row r="684" spans="1:19" ht="24.95" customHeight="1" x14ac:dyDescent="0.25">
      <c r="A684" s="6">
        <v>123</v>
      </c>
      <c r="B684" s="98" t="s">
        <v>672</v>
      </c>
      <c r="C684" s="80">
        <v>1999</v>
      </c>
      <c r="D684" s="1"/>
      <c r="E684" s="1" t="s">
        <v>90</v>
      </c>
      <c r="F684" s="1">
        <v>10</v>
      </c>
      <c r="G684" s="1">
        <v>2</v>
      </c>
      <c r="H684" s="21">
        <v>9667</v>
      </c>
      <c r="I684" s="21">
        <v>4830.3999999999996</v>
      </c>
      <c r="J684" s="22">
        <v>132</v>
      </c>
      <c r="K684" s="21">
        <f>'прил 2'!C679</f>
        <v>5870818</v>
      </c>
      <c r="L684" s="21">
        <v>0</v>
      </c>
      <c r="M684" s="21">
        <v>4153263.69</v>
      </c>
      <c r="N684" s="21">
        <v>0</v>
      </c>
      <c r="O684" s="21">
        <f t="shared" si="147"/>
        <v>1717554.31</v>
      </c>
      <c r="P684" s="21">
        <f t="shared" si="146"/>
        <v>1215.3896157668103</v>
      </c>
      <c r="Q684" s="21">
        <v>1664.3619161974163</v>
      </c>
      <c r="R684" s="73" t="s">
        <v>97</v>
      </c>
      <c r="S684" s="8">
        <v>36765</v>
      </c>
    </row>
    <row r="685" spans="1:19" ht="24.95" customHeight="1" x14ac:dyDescent="0.25">
      <c r="A685" s="6">
        <v>124</v>
      </c>
      <c r="B685" s="98" t="s">
        <v>673</v>
      </c>
      <c r="C685" s="80">
        <v>1999</v>
      </c>
      <c r="D685" s="1"/>
      <c r="E685" s="80" t="s">
        <v>89</v>
      </c>
      <c r="F685" s="1">
        <v>6</v>
      </c>
      <c r="G685" s="1">
        <v>1</v>
      </c>
      <c r="H685" s="21">
        <v>1940.3</v>
      </c>
      <c r="I685" s="21">
        <v>1482</v>
      </c>
      <c r="J685" s="22">
        <v>18</v>
      </c>
      <c r="K685" s="21">
        <f>'прил 2'!C680</f>
        <v>2952409</v>
      </c>
      <c r="L685" s="21">
        <v>0</v>
      </c>
      <c r="M685" s="21">
        <v>2076631.84</v>
      </c>
      <c r="N685" s="21">
        <v>0</v>
      </c>
      <c r="O685" s="21">
        <f t="shared" si="147"/>
        <v>875777.15999999992</v>
      </c>
      <c r="P685" s="21">
        <f t="shared" si="146"/>
        <v>1992.1788124156544</v>
      </c>
      <c r="Q685" s="21">
        <v>4573.0006747638326</v>
      </c>
      <c r="R685" s="73" t="s">
        <v>97</v>
      </c>
      <c r="S685" s="8">
        <v>38767</v>
      </c>
    </row>
    <row r="686" spans="1:19" ht="24.95" customHeight="1" x14ac:dyDescent="0.25">
      <c r="A686" s="6">
        <v>125</v>
      </c>
      <c r="B686" s="98" t="s">
        <v>674</v>
      </c>
      <c r="C686" s="80">
        <v>2000</v>
      </c>
      <c r="D686" s="1"/>
      <c r="E686" s="1" t="s">
        <v>90</v>
      </c>
      <c r="F686" s="1">
        <v>10</v>
      </c>
      <c r="G686" s="1">
        <v>2</v>
      </c>
      <c r="H686" s="21">
        <v>6492.3</v>
      </c>
      <c r="I686" s="21">
        <v>4650.1000000000004</v>
      </c>
      <c r="J686" s="22">
        <v>135</v>
      </c>
      <c r="K686" s="21">
        <f>'прил 2'!C681</f>
        <v>6696178</v>
      </c>
      <c r="L686" s="21">
        <v>0</v>
      </c>
      <c r="M686" s="21">
        <v>4742274.84</v>
      </c>
      <c r="N686" s="21">
        <v>0</v>
      </c>
      <c r="O686" s="21">
        <f t="shared" si="147"/>
        <v>1953903.1600000001</v>
      </c>
      <c r="P686" s="21">
        <f t="shared" si="146"/>
        <v>1440.0073116707167</v>
      </c>
      <c r="Q686" s="21">
        <v>1894.2542525967183</v>
      </c>
      <c r="R686" s="73" t="s">
        <v>97</v>
      </c>
      <c r="S686" s="8">
        <v>36754</v>
      </c>
    </row>
    <row r="687" spans="1:19" ht="24.95" customHeight="1" x14ac:dyDescent="0.25">
      <c r="A687" s="6">
        <v>126</v>
      </c>
      <c r="B687" s="98" t="s">
        <v>675</v>
      </c>
      <c r="C687" s="80">
        <v>1999</v>
      </c>
      <c r="D687" s="1"/>
      <c r="E687" s="80" t="s">
        <v>89</v>
      </c>
      <c r="F687" s="1">
        <v>9</v>
      </c>
      <c r="G687" s="1">
        <v>4</v>
      </c>
      <c r="H687" s="21">
        <v>10253.67</v>
      </c>
      <c r="I687" s="21">
        <v>8769.4</v>
      </c>
      <c r="J687" s="22">
        <v>373</v>
      </c>
      <c r="K687" s="21">
        <f>'прил 2'!C682</f>
        <v>11741636</v>
      </c>
      <c r="L687" s="21">
        <v>0</v>
      </c>
      <c r="M687" s="21">
        <v>8306527.3700000001</v>
      </c>
      <c r="N687" s="21">
        <v>0</v>
      </c>
      <c r="O687" s="21">
        <f t="shared" si="147"/>
        <v>3435108.63</v>
      </c>
      <c r="P687" s="21">
        <f t="shared" si="146"/>
        <v>1338.9326521768878</v>
      </c>
      <c r="Q687" s="21">
        <v>1338.9326521768878</v>
      </c>
      <c r="R687" s="73" t="s">
        <v>97</v>
      </c>
      <c r="S687" s="8">
        <v>36781</v>
      </c>
    </row>
    <row r="688" spans="1:19" ht="24.95" customHeight="1" x14ac:dyDescent="0.25">
      <c r="A688" s="6">
        <v>127</v>
      </c>
      <c r="B688" s="98" t="s">
        <v>676</v>
      </c>
      <c r="C688" s="80">
        <v>1997</v>
      </c>
      <c r="D688" s="1"/>
      <c r="E688" s="1" t="s">
        <v>90</v>
      </c>
      <c r="F688" s="1">
        <v>9</v>
      </c>
      <c r="G688" s="1">
        <v>4</v>
      </c>
      <c r="H688" s="21">
        <v>12358.4</v>
      </c>
      <c r="I688" s="21">
        <v>8304.2999999999993</v>
      </c>
      <c r="J688" s="22">
        <v>313</v>
      </c>
      <c r="K688" s="21">
        <f>'прил 2'!C683</f>
        <v>12481636</v>
      </c>
      <c r="L688" s="21">
        <v>0</v>
      </c>
      <c r="M688" s="21">
        <v>8306527.3700000001</v>
      </c>
      <c r="N688" s="21">
        <v>0</v>
      </c>
      <c r="O688" s="21">
        <f t="shared" si="147"/>
        <v>4175108.63</v>
      </c>
      <c r="P688" s="21">
        <f t="shared" si="146"/>
        <v>1503.0328865768338</v>
      </c>
      <c r="Q688" s="21">
        <v>1503.0328865768338</v>
      </c>
      <c r="R688" s="73" t="s">
        <v>97</v>
      </c>
      <c r="S688" s="8">
        <v>38212</v>
      </c>
    </row>
    <row r="689" spans="1:19" ht="24.95" customHeight="1" x14ac:dyDescent="0.25">
      <c r="A689" s="6">
        <v>128</v>
      </c>
      <c r="B689" s="98" t="s">
        <v>677</v>
      </c>
      <c r="C689" s="80">
        <v>1996</v>
      </c>
      <c r="D689" s="1"/>
      <c r="E689" s="80" t="s">
        <v>89</v>
      </c>
      <c r="F689" s="1">
        <v>16</v>
      </c>
      <c r="G689" s="1">
        <v>1</v>
      </c>
      <c r="H689" s="21">
        <v>13245.3</v>
      </c>
      <c r="I689" s="21">
        <v>9797.3799999999992</v>
      </c>
      <c r="J689" s="22">
        <v>563</v>
      </c>
      <c r="K689" s="21">
        <f>'прил 2'!C684</f>
        <v>7106384</v>
      </c>
      <c r="L689" s="21">
        <v>0</v>
      </c>
      <c r="M689" s="21">
        <v>5035014.87</v>
      </c>
      <c r="N689" s="21">
        <v>0</v>
      </c>
      <c r="O689" s="21">
        <f t="shared" si="147"/>
        <v>2071369.13</v>
      </c>
      <c r="P689" s="21">
        <f t="shared" si="146"/>
        <v>725.33514061922688</v>
      </c>
      <c r="Q689" s="21">
        <v>1097.1296673192221</v>
      </c>
      <c r="R689" s="73" t="s">
        <v>97</v>
      </c>
      <c r="S689" s="8">
        <v>41977</v>
      </c>
    </row>
    <row r="690" spans="1:19" ht="24.95" customHeight="1" x14ac:dyDescent="0.25">
      <c r="A690" s="6">
        <v>129</v>
      </c>
      <c r="B690" s="98" t="s">
        <v>678</v>
      </c>
      <c r="C690" s="80">
        <v>1997</v>
      </c>
      <c r="D690" s="1"/>
      <c r="E690" s="1" t="s">
        <v>90</v>
      </c>
      <c r="F690" s="1">
        <v>10</v>
      </c>
      <c r="G690" s="1">
        <v>4</v>
      </c>
      <c r="H690" s="21">
        <v>10105.700000000001</v>
      </c>
      <c r="I690" s="21">
        <v>9022.82</v>
      </c>
      <c r="J690" s="22">
        <v>396</v>
      </c>
      <c r="K690" s="21">
        <f>'прил 2'!C685</f>
        <v>13392356</v>
      </c>
      <c r="L690" s="21">
        <v>0</v>
      </c>
      <c r="M690" s="21">
        <v>9484549.6799999997</v>
      </c>
      <c r="N690" s="21">
        <v>0</v>
      </c>
      <c r="O690" s="21">
        <f t="shared" si="147"/>
        <v>3907806.3200000003</v>
      </c>
      <c r="P690" s="21">
        <f t="shared" si="146"/>
        <v>1484.2760910668728</v>
      </c>
      <c r="Q690" s="21">
        <v>1484.2760910668728</v>
      </c>
      <c r="R690" s="73" t="s">
        <v>97</v>
      </c>
      <c r="S690" s="8">
        <v>40858</v>
      </c>
    </row>
    <row r="691" spans="1:19" ht="24.95" customHeight="1" x14ac:dyDescent="0.25">
      <c r="A691" s="6">
        <v>130</v>
      </c>
      <c r="B691" s="98" t="s">
        <v>679</v>
      </c>
      <c r="C691" s="80">
        <v>2000</v>
      </c>
      <c r="D691" s="1"/>
      <c r="E691" s="1" t="s">
        <v>90</v>
      </c>
      <c r="F691" s="1">
        <v>10</v>
      </c>
      <c r="G691" s="1">
        <v>3</v>
      </c>
      <c r="H691" s="21">
        <v>10039.1</v>
      </c>
      <c r="I691" s="21">
        <v>7064.75</v>
      </c>
      <c r="J691" s="22">
        <v>371</v>
      </c>
      <c r="K691" s="21">
        <f>'прил 2'!C686</f>
        <v>10044267</v>
      </c>
      <c r="L691" s="21">
        <v>0</v>
      </c>
      <c r="M691" s="21">
        <v>7113412.2599999998</v>
      </c>
      <c r="N691" s="21">
        <v>0</v>
      </c>
      <c r="O691" s="21">
        <f t="shared" si="147"/>
        <v>2930854.74</v>
      </c>
      <c r="P691" s="21">
        <f t="shared" si="146"/>
        <v>1421.7441523054601</v>
      </c>
      <c r="Q691" s="21">
        <v>1421.7441523054601</v>
      </c>
      <c r="R691" s="73" t="s">
        <v>97</v>
      </c>
      <c r="S691" s="8">
        <v>38790</v>
      </c>
    </row>
    <row r="692" spans="1:19" ht="24.95" customHeight="1" x14ac:dyDescent="0.25">
      <c r="A692" s="6">
        <v>131</v>
      </c>
      <c r="B692" s="98" t="s">
        <v>680</v>
      </c>
      <c r="C692" s="80">
        <v>1999</v>
      </c>
      <c r="D692" s="1"/>
      <c r="E692" s="1" t="s">
        <v>90</v>
      </c>
      <c r="F692" s="1">
        <v>10</v>
      </c>
      <c r="G692" s="1">
        <v>1</v>
      </c>
      <c r="H692" s="21">
        <v>3272.15</v>
      </c>
      <c r="I692" s="21">
        <v>2250.5</v>
      </c>
      <c r="J692" s="22">
        <v>105</v>
      </c>
      <c r="K692" s="21">
        <f>'прил 2'!C687</f>
        <v>3365089</v>
      </c>
      <c r="L692" s="21">
        <v>0</v>
      </c>
      <c r="M692" s="21">
        <v>2371137.42</v>
      </c>
      <c r="N692" s="21">
        <v>0</v>
      </c>
      <c r="O692" s="21">
        <f t="shared" si="147"/>
        <v>993951.58000000007</v>
      </c>
      <c r="P692" s="21">
        <f t="shared" si="146"/>
        <v>1495.2628304821151</v>
      </c>
      <c r="Q692" s="21">
        <v>3512.0295489891137</v>
      </c>
      <c r="R692" s="73" t="s">
        <v>97</v>
      </c>
      <c r="S692" s="8">
        <v>40538</v>
      </c>
    </row>
    <row r="693" spans="1:19" ht="24.95" customHeight="1" x14ac:dyDescent="0.25">
      <c r="A693" s="6">
        <v>132</v>
      </c>
      <c r="B693" s="98" t="s">
        <v>681</v>
      </c>
      <c r="C693" s="80">
        <v>1999</v>
      </c>
      <c r="D693" s="1"/>
      <c r="E693" s="1" t="s">
        <v>90</v>
      </c>
      <c r="F693" s="1">
        <v>10</v>
      </c>
      <c r="G693" s="1">
        <v>2</v>
      </c>
      <c r="H693" s="21">
        <v>5956.3</v>
      </c>
      <c r="I693" s="21">
        <v>5205.8999999999996</v>
      </c>
      <c r="J693" s="22">
        <v>98</v>
      </c>
      <c r="K693" s="21">
        <f>'прил 2'!C688</f>
        <v>6696178</v>
      </c>
      <c r="L693" s="21">
        <v>0</v>
      </c>
      <c r="M693" s="21">
        <v>4742274.84</v>
      </c>
      <c r="N693" s="21">
        <v>0</v>
      </c>
      <c r="O693" s="21">
        <f t="shared" si="147"/>
        <v>1953903.1600000001</v>
      </c>
      <c r="P693" s="21">
        <f t="shared" si="146"/>
        <v>1286.2671199984634</v>
      </c>
      <c r="Q693" s="21">
        <v>1732.2669086997446</v>
      </c>
      <c r="R693" s="73" t="s">
        <v>97</v>
      </c>
      <c r="S693" s="8">
        <v>40524</v>
      </c>
    </row>
    <row r="694" spans="1:19" ht="24.95" customHeight="1" x14ac:dyDescent="0.25">
      <c r="A694" s="6">
        <v>133</v>
      </c>
      <c r="B694" s="98" t="s">
        <v>682</v>
      </c>
      <c r="C694" s="80">
        <v>1999</v>
      </c>
      <c r="D694" s="1">
        <v>2010</v>
      </c>
      <c r="E694" s="1" t="s">
        <v>90</v>
      </c>
      <c r="F694" s="1">
        <v>10</v>
      </c>
      <c r="G694" s="1">
        <v>3</v>
      </c>
      <c r="H694" s="21">
        <v>8838.1</v>
      </c>
      <c r="I694" s="21">
        <v>7050.01</v>
      </c>
      <c r="J694" s="22">
        <v>276</v>
      </c>
      <c r="K694" s="21">
        <f>'прил 2'!C689</f>
        <v>10044267</v>
      </c>
      <c r="L694" s="21">
        <v>0</v>
      </c>
      <c r="M694" s="21">
        <v>7113412.2599999998</v>
      </c>
      <c r="N694" s="21">
        <v>0</v>
      </c>
      <c r="O694" s="21">
        <f t="shared" si="147"/>
        <v>2930854.74</v>
      </c>
      <c r="P694" s="21">
        <f t="shared" si="146"/>
        <v>1424.7167025295</v>
      </c>
      <c r="Q694" s="21">
        <v>1758.9222684223143</v>
      </c>
      <c r="R694" s="73" t="s">
        <v>97</v>
      </c>
      <c r="S694" s="8">
        <v>40804</v>
      </c>
    </row>
    <row r="695" spans="1:19" ht="24.95" customHeight="1" x14ac:dyDescent="0.25">
      <c r="A695" s="6">
        <v>134</v>
      </c>
      <c r="B695" s="98" t="s">
        <v>683</v>
      </c>
      <c r="C695" s="80">
        <v>1999</v>
      </c>
      <c r="D695" s="1"/>
      <c r="E695" s="1" t="s">
        <v>90</v>
      </c>
      <c r="F695" s="1">
        <v>10</v>
      </c>
      <c r="G695" s="1">
        <v>2</v>
      </c>
      <c r="H695" s="21">
        <v>5714.7</v>
      </c>
      <c r="I695" s="21">
        <v>4729.8999999999996</v>
      </c>
      <c r="J695" s="22">
        <v>161</v>
      </c>
      <c r="K695" s="21">
        <f>'прил 2'!C690</f>
        <v>6696178</v>
      </c>
      <c r="L695" s="21">
        <v>0</v>
      </c>
      <c r="M695" s="21">
        <v>4742274.84</v>
      </c>
      <c r="N695" s="21">
        <v>0</v>
      </c>
      <c r="O695" s="21">
        <f t="shared" si="147"/>
        <v>1953903.1600000001</v>
      </c>
      <c r="P695" s="21">
        <f t="shared" si="146"/>
        <v>1415.7123829256434</v>
      </c>
      <c r="Q695" s="21">
        <v>1868.6560603818264</v>
      </c>
      <c r="R695" s="73" t="s">
        <v>97</v>
      </c>
      <c r="S695" s="8">
        <v>40797</v>
      </c>
    </row>
    <row r="696" spans="1:19" ht="24.95" customHeight="1" x14ac:dyDescent="0.25">
      <c r="A696" s="6">
        <v>135</v>
      </c>
      <c r="B696" s="98" t="s">
        <v>684</v>
      </c>
      <c r="C696" s="80">
        <v>2000</v>
      </c>
      <c r="D696" s="1"/>
      <c r="E696" s="1" t="s">
        <v>90</v>
      </c>
      <c r="F696" s="1">
        <v>10</v>
      </c>
      <c r="G696" s="1">
        <v>2</v>
      </c>
      <c r="H696" s="21">
        <v>5734.7</v>
      </c>
      <c r="I696" s="21">
        <v>4723.2</v>
      </c>
      <c r="J696" s="22">
        <v>208</v>
      </c>
      <c r="K696" s="21">
        <f>'прил 2'!C691</f>
        <v>6696178</v>
      </c>
      <c r="L696" s="21">
        <v>0</v>
      </c>
      <c r="M696" s="21">
        <v>4742274.84</v>
      </c>
      <c r="N696" s="21">
        <v>0</v>
      </c>
      <c r="O696" s="21">
        <f t="shared" si="147"/>
        <v>1953903.1600000001</v>
      </c>
      <c r="P696" s="21">
        <f t="shared" si="146"/>
        <v>1417.7206131436315</v>
      </c>
      <c r="Q696" s="21">
        <v>1870.7720189701897</v>
      </c>
      <c r="R696" s="73" t="s">
        <v>97</v>
      </c>
      <c r="S696" s="8">
        <v>40791</v>
      </c>
    </row>
    <row r="697" spans="1:19" ht="24.95" customHeight="1" x14ac:dyDescent="0.25">
      <c r="A697" s="6">
        <v>136</v>
      </c>
      <c r="B697" s="98" t="s">
        <v>685</v>
      </c>
      <c r="C697" s="80">
        <v>1996</v>
      </c>
      <c r="D697" s="1"/>
      <c r="E697" s="80" t="s">
        <v>89</v>
      </c>
      <c r="F697" s="1">
        <v>9</v>
      </c>
      <c r="G697" s="1">
        <v>1</v>
      </c>
      <c r="H697" s="21">
        <v>4188.3</v>
      </c>
      <c r="I697" s="21">
        <v>3187.2</v>
      </c>
      <c r="J697" s="22">
        <v>148</v>
      </c>
      <c r="K697" s="21">
        <f>'прил 2'!C692</f>
        <v>2952409</v>
      </c>
      <c r="L697" s="21">
        <v>0</v>
      </c>
      <c r="M697" s="21">
        <v>2076631.84</v>
      </c>
      <c r="N697" s="21">
        <v>0</v>
      </c>
      <c r="O697" s="21">
        <f t="shared" si="147"/>
        <v>875777.15999999992</v>
      </c>
      <c r="P697" s="21">
        <f t="shared" si="146"/>
        <v>926.33314508032129</v>
      </c>
      <c r="Q697" s="21">
        <v>2328.0771209839359</v>
      </c>
      <c r="R697" s="73" t="s">
        <v>97</v>
      </c>
      <c r="S697" s="8">
        <v>36847</v>
      </c>
    </row>
    <row r="698" spans="1:19" ht="24.95" customHeight="1" x14ac:dyDescent="0.25">
      <c r="A698" s="6">
        <v>137</v>
      </c>
      <c r="B698" s="98" t="s">
        <v>686</v>
      </c>
      <c r="C698" s="80">
        <v>1996</v>
      </c>
      <c r="D698" s="1"/>
      <c r="E698" s="80" t="s">
        <v>89</v>
      </c>
      <c r="F698" s="1">
        <v>10</v>
      </c>
      <c r="G698" s="1">
        <v>4</v>
      </c>
      <c r="H698" s="21">
        <v>12766</v>
      </c>
      <c r="I698" s="21">
        <v>9237.01</v>
      </c>
      <c r="J698" s="22">
        <v>343</v>
      </c>
      <c r="K698" s="21">
        <f>'прил 2'!C693</f>
        <v>13392356</v>
      </c>
      <c r="L698" s="21">
        <v>0</v>
      </c>
      <c r="M698" s="21">
        <v>9484549.6799999997</v>
      </c>
      <c r="N698" s="21">
        <v>0</v>
      </c>
      <c r="O698" s="21">
        <f t="shared" si="147"/>
        <v>3907806.3200000003</v>
      </c>
      <c r="P698" s="21">
        <f t="shared" si="146"/>
        <v>1449.8583416062124</v>
      </c>
      <c r="Q698" s="21">
        <v>1449.8583416062124</v>
      </c>
      <c r="R698" s="73" t="s">
        <v>97</v>
      </c>
      <c r="S698" s="8">
        <v>36852</v>
      </c>
    </row>
    <row r="699" spans="1:19" ht="24.95" customHeight="1" x14ac:dyDescent="0.25">
      <c r="A699" s="6">
        <v>138</v>
      </c>
      <c r="B699" s="98" t="s">
        <v>687</v>
      </c>
      <c r="C699" s="80">
        <v>1998</v>
      </c>
      <c r="D699" s="1"/>
      <c r="E699" s="80" t="s">
        <v>89</v>
      </c>
      <c r="F699" s="1">
        <v>10</v>
      </c>
      <c r="G699" s="1">
        <v>1</v>
      </c>
      <c r="H699" s="21">
        <v>3510</v>
      </c>
      <c r="I699" s="21">
        <v>3503.8</v>
      </c>
      <c r="J699" s="22">
        <v>126</v>
      </c>
      <c r="K699" s="21">
        <f>'прил 2'!C694</f>
        <v>2952409</v>
      </c>
      <c r="L699" s="21">
        <v>0</v>
      </c>
      <c r="M699" s="21">
        <v>2076631.84</v>
      </c>
      <c r="N699" s="21">
        <v>0</v>
      </c>
      <c r="O699" s="21">
        <f t="shared" si="147"/>
        <v>875777.15999999992</v>
      </c>
      <c r="P699" s="21">
        <f t="shared" si="146"/>
        <v>842.63057252126259</v>
      </c>
      <c r="Q699" s="21">
        <v>2151.7796677892575</v>
      </c>
      <c r="R699" s="73" t="s">
        <v>97</v>
      </c>
      <c r="S699" s="8">
        <v>36849</v>
      </c>
    </row>
    <row r="700" spans="1:19" ht="24.95" customHeight="1" x14ac:dyDescent="0.25">
      <c r="A700" s="6">
        <v>139</v>
      </c>
      <c r="B700" s="98" t="s">
        <v>688</v>
      </c>
      <c r="C700" s="80">
        <v>1996</v>
      </c>
      <c r="D700" s="1">
        <v>2010</v>
      </c>
      <c r="E700" s="1" t="s">
        <v>90</v>
      </c>
      <c r="F700" s="1">
        <v>8</v>
      </c>
      <c r="G700" s="1">
        <v>3</v>
      </c>
      <c r="H700" s="21">
        <v>6793.4</v>
      </c>
      <c r="I700" s="21">
        <v>5673</v>
      </c>
      <c r="J700" s="22">
        <v>216</v>
      </c>
      <c r="K700" s="21">
        <f>'прил 2'!C695</f>
        <v>8806227</v>
      </c>
      <c r="L700" s="21">
        <v>0</v>
      </c>
      <c r="M700" s="21">
        <v>6229895.5300000003</v>
      </c>
      <c r="N700" s="21">
        <v>0</v>
      </c>
      <c r="O700" s="21">
        <f t="shared" si="147"/>
        <v>2576331.4699999997</v>
      </c>
      <c r="P700" s="21">
        <f t="shared" si="146"/>
        <v>1552.3051295610787</v>
      </c>
      <c r="Q700" s="21">
        <v>1552.3051295610787</v>
      </c>
      <c r="R700" s="73" t="s">
        <v>97</v>
      </c>
      <c r="S700" s="8">
        <v>36872</v>
      </c>
    </row>
    <row r="701" spans="1:19" ht="24.95" customHeight="1" x14ac:dyDescent="0.25">
      <c r="A701" s="6">
        <v>140</v>
      </c>
      <c r="B701" s="98" t="s">
        <v>689</v>
      </c>
      <c r="C701" s="80">
        <v>1996</v>
      </c>
      <c r="D701" s="1">
        <v>2010</v>
      </c>
      <c r="E701" s="1" t="s">
        <v>90</v>
      </c>
      <c r="F701" s="1">
        <v>9</v>
      </c>
      <c r="G701" s="1">
        <v>1</v>
      </c>
      <c r="H701" s="21">
        <v>5044.5</v>
      </c>
      <c r="I701" s="21">
        <v>4021.21</v>
      </c>
      <c r="J701" s="22">
        <v>169</v>
      </c>
      <c r="K701" s="21">
        <f>'прил 2'!C696</f>
        <v>2952409</v>
      </c>
      <c r="L701" s="21">
        <v>0</v>
      </c>
      <c r="M701" s="21">
        <v>2076631.84</v>
      </c>
      <c r="N701" s="21">
        <v>0</v>
      </c>
      <c r="O701" s="21">
        <f t="shared" si="147"/>
        <v>875777.15999999992</v>
      </c>
      <c r="P701" s="21">
        <f t="shared" si="146"/>
        <v>734.20910621429869</v>
      </c>
      <c r="Q701" s="21">
        <v>1923.418366611045</v>
      </c>
      <c r="R701" s="73" t="s">
        <v>97</v>
      </c>
      <c r="S701" s="8">
        <v>36875</v>
      </c>
    </row>
    <row r="702" spans="1:19" ht="24.95" customHeight="1" x14ac:dyDescent="0.25">
      <c r="A702" s="6">
        <v>141</v>
      </c>
      <c r="B702" s="98" t="s">
        <v>690</v>
      </c>
      <c r="C702" s="80">
        <v>1999</v>
      </c>
      <c r="D702" s="1">
        <v>2010</v>
      </c>
      <c r="E702" s="1" t="s">
        <v>90</v>
      </c>
      <c r="F702" s="1">
        <v>8</v>
      </c>
      <c r="G702" s="1">
        <v>2</v>
      </c>
      <c r="H702" s="21">
        <v>4773.6000000000004</v>
      </c>
      <c r="I702" s="21">
        <v>3800.91</v>
      </c>
      <c r="J702" s="22">
        <v>201</v>
      </c>
      <c r="K702" s="21">
        <f>'прил 2'!C697</f>
        <v>5870818</v>
      </c>
      <c r="L702" s="21">
        <v>0</v>
      </c>
      <c r="M702" s="21">
        <v>4153263.69</v>
      </c>
      <c r="N702" s="21">
        <v>0</v>
      </c>
      <c r="O702" s="21">
        <f t="shared" si="147"/>
        <v>1717554.31</v>
      </c>
      <c r="P702" s="21">
        <f t="shared" si="146"/>
        <v>1544.5822184687352</v>
      </c>
      <c r="Q702" s="21">
        <v>2013.0484726026136</v>
      </c>
      <c r="R702" s="73" t="s">
        <v>97</v>
      </c>
      <c r="S702" s="8">
        <v>36877</v>
      </c>
    </row>
    <row r="703" spans="1:19" ht="24.95" customHeight="1" x14ac:dyDescent="0.25">
      <c r="A703" s="6">
        <v>142</v>
      </c>
      <c r="B703" s="98" t="s">
        <v>691</v>
      </c>
      <c r="C703" s="80">
        <v>1998</v>
      </c>
      <c r="D703" s="1"/>
      <c r="E703" s="1" t="s">
        <v>90</v>
      </c>
      <c r="F703" s="1">
        <v>10</v>
      </c>
      <c r="G703" s="1">
        <v>8</v>
      </c>
      <c r="H703" s="21">
        <v>22744.7</v>
      </c>
      <c r="I703" s="21">
        <v>18472.490000000002</v>
      </c>
      <c r="J703" s="22">
        <v>814</v>
      </c>
      <c r="K703" s="21">
        <f>'прил 2'!C698</f>
        <v>26784712</v>
      </c>
      <c r="L703" s="21">
        <v>0</v>
      </c>
      <c r="M703" s="21">
        <v>18969099.359999999</v>
      </c>
      <c r="N703" s="21">
        <v>0</v>
      </c>
      <c r="O703" s="21">
        <f t="shared" si="147"/>
        <v>7815612.6400000006</v>
      </c>
      <c r="P703" s="21">
        <f t="shared" si="146"/>
        <v>1449.9784273803909</v>
      </c>
      <c r="Q703" s="21">
        <v>1449.9784273803909</v>
      </c>
      <c r="R703" s="73" t="s">
        <v>97</v>
      </c>
      <c r="S703" s="8">
        <v>36869</v>
      </c>
    </row>
    <row r="704" spans="1:19" ht="24.95" customHeight="1" x14ac:dyDescent="0.25">
      <c r="A704" s="6">
        <v>143</v>
      </c>
      <c r="B704" s="98" t="s">
        <v>692</v>
      </c>
      <c r="C704" s="80">
        <v>1999</v>
      </c>
      <c r="D704" s="1"/>
      <c r="E704" s="1" t="s">
        <v>90</v>
      </c>
      <c r="F704" s="1">
        <v>10</v>
      </c>
      <c r="G704" s="1">
        <v>3</v>
      </c>
      <c r="H704" s="21">
        <v>8083.4</v>
      </c>
      <c r="I704" s="21">
        <v>6773.5</v>
      </c>
      <c r="J704" s="22">
        <v>228</v>
      </c>
      <c r="K704" s="21">
        <f>'прил 2'!C699</f>
        <v>10044267</v>
      </c>
      <c r="L704" s="21">
        <v>0</v>
      </c>
      <c r="M704" s="21">
        <v>7113412.2599999998</v>
      </c>
      <c r="N704" s="21">
        <v>0</v>
      </c>
      <c r="O704" s="21">
        <f t="shared" si="147"/>
        <v>2930854.74</v>
      </c>
      <c r="P704" s="21">
        <f t="shared" si="146"/>
        <v>1482.8769469255185</v>
      </c>
      <c r="Q704" s="21">
        <v>1482.8769469255185</v>
      </c>
      <c r="R704" s="73" t="s">
        <v>97</v>
      </c>
      <c r="S704" s="8">
        <v>38794</v>
      </c>
    </row>
    <row r="705" spans="1:19" ht="24.95" customHeight="1" x14ac:dyDescent="0.25">
      <c r="A705" s="6">
        <v>144</v>
      </c>
      <c r="B705" s="98" t="s">
        <v>693</v>
      </c>
      <c r="C705" s="80">
        <v>1999</v>
      </c>
      <c r="D705" s="1"/>
      <c r="E705" s="1" t="s">
        <v>90</v>
      </c>
      <c r="F705" s="1">
        <v>10</v>
      </c>
      <c r="G705" s="1">
        <v>1</v>
      </c>
      <c r="H705" s="21">
        <v>2689.4</v>
      </c>
      <c r="I705" s="21">
        <v>2249.5</v>
      </c>
      <c r="J705" s="22">
        <v>79</v>
      </c>
      <c r="K705" s="21">
        <f>'прил 2'!C700</f>
        <v>3365089</v>
      </c>
      <c r="L705" s="21">
        <v>0</v>
      </c>
      <c r="M705" s="21">
        <v>2371137.42</v>
      </c>
      <c r="N705" s="21">
        <v>0</v>
      </c>
      <c r="O705" s="21">
        <f t="shared" si="147"/>
        <v>993951.58000000007</v>
      </c>
      <c r="P705" s="21">
        <f t="shared" si="146"/>
        <v>1495.9275394532119</v>
      </c>
      <c r="Q705" s="21">
        <v>3513.4232051567014</v>
      </c>
      <c r="R705" s="73" t="s">
        <v>97</v>
      </c>
      <c r="S705" s="8">
        <v>36867</v>
      </c>
    </row>
    <row r="706" spans="1:19" ht="24.95" customHeight="1" x14ac:dyDescent="0.25">
      <c r="A706" s="6">
        <v>145</v>
      </c>
      <c r="B706" s="98" t="s">
        <v>694</v>
      </c>
      <c r="C706" s="80">
        <v>1999</v>
      </c>
      <c r="D706" s="1"/>
      <c r="E706" s="1" t="s">
        <v>90</v>
      </c>
      <c r="F706" s="1">
        <v>10</v>
      </c>
      <c r="G706" s="1">
        <v>4</v>
      </c>
      <c r="H706" s="21">
        <v>11015.5</v>
      </c>
      <c r="I706" s="21">
        <v>9055.41</v>
      </c>
      <c r="J706" s="22">
        <v>432</v>
      </c>
      <c r="K706" s="21">
        <f>'прил 2'!C701</f>
        <v>15787102.67</v>
      </c>
      <c r="L706" s="21">
        <v>0</v>
      </c>
      <c r="M706" s="21">
        <v>9484549.6799999997</v>
      </c>
      <c r="N706" s="21">
        <v>0</v>
      </c>
      <c r="O706" s="21">
        <f t="shared" si="147"/>
        <v>6302552.9900000002</v>
      </c>
      <c r="P706" s="21">
        <f t="shared" si="146"/>
        <v>1743.3890536154631</v>
      </c>
      <c r="Q706" s="21">
        <v>2110.1346830237394</v>
      </c>
      <c r="R706" s="73" t="s">
        <v>97</v>
      </c>
      <c r="S706" s="8">
        <v>36886</v>
      </c>
    </row>
    <row r="707" spans="1:19" ht="24.95" customHeight="1" x14ac:dyDescent="0.25">
      <c r="A707" s="6">
        <v>146</v>
      </c>
      <c r="B707" s="98" t="s">
        <v>695</v>
      </c>
      <c r="C707" s="80">
        <v>1997</v>
      </c>
      <c r="D707" s="1"/>
      <c r="E707" s="1" t="s">
        <v>90</v>
      </c>
      <c r="F707" s="1">
        <v>10</v>
      </c>
      <c r="G707" s="1">
        <v>1</v>
      </c>
      <c r="H707" s="21">
        <v>3503.7</v>
      </c>
      <c r="I707" s="21">
        <v>2374</v>
      </c>
      <c r="J707" s="22">
        <v>62</v>
      </c>
      <c r="K707" s="21">
        <f>'прил 2'!C702</f>
        <v>3365089</v>
      </c>
      <c r="L707" s="21">
        <v>0</v>
      </c>
      <c r="M707" s="21">
        <v>2371137.42</v>
      </c>
      <c r="N707" s="21">
        <v>0</v>
      </c>
      <c r="O707" s="21">
        <f t="shared" si="147"/>
        <v>993951.58000000007</v>
      </c>
      <c r="P707" s="21">
        <f t="shared" si="146"/>
        <v>1417.4764111204718</v>
      </c>
      <c r="Q707" s="21">
        <v>3348.9393428812132</v>
      </c>
      <c r="R707" s="73" t="s">
        <v>97</v>
      </c>
      <c r="S707" s="8">
        <v>36890</v>
      </c>
    </row>
    <row r="708" spans="1:19" ht="24.95" customHeight="1" x14ac:dyDescent="0.25">
      <c r="A708" s="6">
        <v>147</v>
      </c>
      <c r="B708" s="98" t="s">
        <v>696</v>
      </c>
      <c r="C708" s="80">
        <v>1997</v>
      </c>
      <c r="D708" s="1">
        <v>2016</v>
      </c>
      <c r="E708" s="1" t="s">
        <v>90</v>
      </c>
      <c r="F708" s="1">
        <v>10</v>
      </c>
      <c r="G708" s="1">
        <v>3</v>
      </c>
      <c r="H708" s="21">
        <v>8895.1</v>
      </c>
      <c r="I708" s="21">
        <v>6644.7</v>
      </c>
      <c r="J708" s="22">
        <v>207</v>
      </c>
      <c r="K708" s="21">
        <f>'прил 2'!C703</f>
        <v>10044267</v>
      </c>
      <c r="L708" s="21">
        <v>0</v>
      </c>
      <c r="M708" s="21">
        <v>7113412.2599999998</v>
      </c>
      <c r="N708" s="21">
        <v>0</v>
      </c>
      <c r="O708" s="21">
        <f t="shared" si="147"/>
        <v>2930854.74</v>
      </c>
      <c r="P708" s="21">
        <f t="shared" si="146"/>
        <v>1511.6208406700077</v>
      </c>
      <c r="Q708" s="21">
        <v>1511.6208406700077</v>
      </c>
      <c r="R708" s="73" t="s">
        <v>97</v>
      </c>
      <c r="S708" s="8">
        <v>36892</v>
      </c>
    </row>
    <row r="709" spans="1:19" ht="24.95" customHeight="1" x14ac:dyDescent="0.25">
      <c r="A709" s="6">
        <v>148</v>
      </c>
      <c r="B709" s="98" t="s">
        <v>697</v>
      </c>
      <c r="C709" s="80">
        <v>1997</v>
      </c>
      <c r="D709" s="1"/>
      <c r="E709" s="1" t="s">
        <v>90</v>
      </c>
      <c r="F709" s="1">
        <v>10</v>
      </c>
      <c r="G709" s="1">
        <v>4</v>
      </c>
      <c r="H709" s="21">
        <v>9296.4</v>
      </c>
      <c r="I709" s="21">
        <v>9181.9</v>
      </c>
      <c r="J709" s="22">
        <v>297</v>
      </c>
      <c r="K709" s="21">
        <f>'прил 2'!C704</f>
        <v>13392356</v>
      </c>
      <c r="L709" s="21">
        <v>0</v>
      </c>
      <c r="M709" s="21">
        <v>9484549.6799999997</v>
      </c>
      <c r="N709" s="21">
        <v>0</v>
      </c>
      <c r="O709" s="21">
        <f t="shared" si="147"/>
        <v>3907806.3200000003</v>
      </c>
      <c r="P709" s="21">
        <f t="shared" si="146"/>
        <v>1458.5604286694474</v>
      </c>
      <c r="Q709" s="21">
        <v>1458.5604286694474</v>
      </c>
      <c r="R709" s="73" t="s">
        <v>97</v>
      </c>
      <c r="S709" s="8">
        <v>36899</v>
      </c>
    </row>
    <row r="710" spans="1:19" ht="24.95" customHeight="1" x14ac:dyDescent="0.25">
      <c r="A710" s="6">
        <v>149</v>
      </c>
      <c r="B710" s="98" t="s">
        <v>698</v>
      </c>
      <c r="C710" s="80">
        <v>1996</v>
      </c>
      <c r="D710" s="1"/>
      <c r="E710" s="80" t="s">
        <v>89</v>
      </c>
      <c r="F710" s="1">
        <v>7</v>
      </c>
      <c r="G710" s="1">
        <v>2</v>
      </c>
      <c r="H710" s="21">
        <v>4684.2</v>
      </c>
      <c r="I710" s="21">
        <v>3298.2</v>
      </c>
      <c r="J710" s="22">
        <v>57</v>
      </c>
      <c r="K710" s="21">
        <f>'прил 2'!C705</f>
        <v>5870818</v>
      </c>
      <c r="L710" s="21">
        <v>0</v>
      </c>
      <c r="M710" s="21">
        <v>4153263.69</v>
      </c>
      <c r="N710" s="21">
        <v>0</v>
      </c>
      <c r="O710" s="21">
        <f t="shared" si="147"/>
        <v>1717554.31</v>
      </c>
      <c r="P710" s="21">
        <f t="shared" si="146"/>
        <v>1780.0066703050149</v>
      </c>
      <c r="Q710" s="21">
        <v>2262.4141653022862</v>
      </c>
      <c r="R710" s="73" t="s">
        <v>97</v>
      </c>
      <c r="S710" s="8">
        <v>38798</v>
      </c>
    </row>
    <row r="711" spans="1:19" ht="24.95" customHeight="1" x14ac:dyDescent="0.25">
      <c r="A711" s="6">
        <v>150</v>
      </c>
      <c r="B711" s="98" t="s">
        <v>699</v>
      </c>
      <c r="C711" s="80">
        <v>1997</v>
      </c>
      <c r="D711" s="1"/>
      <c r="E711" s="80" t="s">
        <v>89</v>
      </c>
      <c r="F711" s="1">
        <v>12</v>
      </c>
      <c r="G711" s="1">
        <v>2</v>
      </c>
      <c r="H711" s="21">
        <v>8818.6</v>
      </c>
      <c r="I711" s="21">
        <v>6323.4</v>
      </c>
      <c r="J711" s="22">
        <v>134</v>
      </c>
      <c r="K711" s="21">
        <f>'прил 2'!C706</f>
        <v>14212768</v>
      </c>
      <c r="L711" s="21">
        <v>0</v>
      </c>
      <c r="M711" s="21">
        <v>10070029.74</v>
      </c>
      <c r="N711" s="21">
        <v>0</v>
      </c>
      <c r="O711" s="21">
        <f t="shared" si="147"/>
        <v>4142738.26</v>
      </c>
      <c r="P711" s="21">
        <f t="shared" si="146"/>
        <v>2247.6465192776041</v>
      </c>
      <c r="Q711" s="21">
        <v>2247.6465192776041</v>
      </c>
      <c r="R711" s="73" t="s">
        <v>97</v>
      </c>
      <c r="S711" s="8">
        <v>38799</v>
      </c>
    </row>
    <row r="712" spans="1:19" ht="24.95" customHeight="1" x14ac:dyDescent="0.25">
      <c r="A712" s="6">
        <v>151</v>
      </c>
      <c r="B712" s="98" t="s">
        <v>700</v>
      </c>
      <c r="C712" s="80">
        <v>1998</v>
      </c>
      <c r="D712" s="1"/>
      <c r="E712" s="80" t="s">
        <v>89</v>
      </c>
      <c r="F712" s="1">
        <v>7</v>
      </c>
      <c r="G712" s="1">
        <v>2</v>
      </c>
      <c r="H712" s="21">
        <v>5515.73</v>
      </c>
      <c r="I712" s="21">
        <v>5014.3</v>
      </c>
      <c r="J712" s="22">
        <v>178</v>
      </c>
      <c r="K712" s="21">
        <f>'прил 2'!C707</f>
        <v>25068602.780000001</v>
      </c>
      <c r="L712" s="21">
        <v>0</v>
      </c>
      <c r="M712" s="21">
        <v>2076631.84</v>
      </c>
      <c r="N712" s="21">
        <v>0</v>
      </c>
      <c r="O712" s="21">
        <f t="shared" si="147"/>
        <v>22991970.940000001</v>
      </c>
      <c r="P712" s="21">
        <f t="shared" si="146"/>
        <v>4999.4222084837365</v>
      </c>
      <c r="Q712" s="21">
        <v>9917.3077773567602</v>
      </c>
      <c r="R712" s="73" t="s">
        <v>97</v>
      </c>
      <c r="S712" s="8">
        <v>36910</v>
      </c>
    </row>
    <row r="713" spans="1:19" ht="24.95" customHeight="1" x14ac:dyDescent="0.25">
      <c r="A713" s="6">
        <v>152</v>
      </c>
      <c r="B713" s="98" t="s">
        <v>701</v>
      </c>
      <c r="C713" s="80">
        <v>1996</v>
      </c>
      <c r="D713" s="1"/>
      <c r="E713" s="1" t="s">
        <v>90</v>
      </c>
      <c r="F713" s="1">
        <v>14</v>
      </c>
      <c r="G713" s="1">
        <v>2</v>
      </c>
      <c r="H713" s="21">
        <v>5408.92</v>
      </c>
      <c r="I713" s="21">
        <v>4917.8</v>
      </c>
      <c r="J713" s="22">
        <v>137</v>
      </c>
      <c r="K713" s="21">
        <f>'прил 2'!C708</f>
        <v>7106384</v>
      </c>
      <c r="L713" s="21">
        <v>0</v>
      </c>
      <c r="M713" s="21">
        <v>5035014.87</v>
      </c>
      <c r="N713" s="21">
        <v>0</v>
      </c>
      <c r="O713" s="21">
        <f t="shared" si="147"/>
        <v>2071369.13</v>
      </c>
      <c r="P713" s="21">
        <f t="shared" si="146"/>
        <v>1445.0331449021919</v>
      </c>
      <c r="Q713" s="21">
        <v>1811.6626540322909</v>
      </c>
      <c r="R713" s="73" t="s">
        <v>97</v>
      </c>
      <c r="S713" s="8">
        <v>38952</v>
      </c>
    </row>
    <row r="714" spans="1:19" ht="24.95" customHeight="1" x14ac:dyDescent="0.25">
      <c r="A714" s="6">
        <v>153</v>
      </c>
      <c r="B714" s="98" t="s">
        <v>702</v>
      </c>
      <c r="C714" s="80">
        <v>1998</v>
      </c>
      <c r="D714" s="1"/>
      <c r="E714" s="1" t="s">
        <v>92</v>
      </c>
      <c r="F714" s="1">
        <v>16</v>
      </c>
      <c r="G714" s="1">
        <v>1</v>
      </c>
      <c r="H714" s="21">
        <v>6628.1</v>
      </c>
      <c r="I714" s="21">
        <v>5752.9</v>
      </c>
      <c r="J714" s="22">
        <v>171</v>
      </c>
      <c r="K714" s="21">
        <f>'прил 2'!C709</f>
        <v>7106384</v>
      </c>
      <c r="L714" s="21">
        <v>0</v>
      </c>
      <c r="M714" s="21">
        <v>5035014.87</v>
      </c>
      <c r="N714" s="21">
        <v>0</v>
      </c>
      <c r="O714" s="21">
        <f t="shared" si="147"/>
        <v>2071369.13</v>
      </c>
      <c r="P714" s="21">
        <f t="shared" si="146"/>
        <v>1235.2698638947315</v>
      </c>
      <c r="Q714" s="21">
        <v>1603.4047697682909</v>
      </c>
      <c r="R714" s="73" t="s">
        <v>97</v>
      </c>
      <c r="S714" s="8">
        <v>38275</v>
      </c>
    </row>
    <row r="715" spans="1:19" ht="24.95" customHeight="1" x14ac:dyDescent="0.25">
      <c r="A715" s="6">
        <v>154</v>
      </c>
      <c r="B715" s="98" t="s">
        <v>703</v>
      </c>
      <c r="C715" s="80">
        <v>1998</v>
      </c>
      <c r="D715" s="1"/>
      <c r="E715" s="80" t="s">
        <v>89</v>
      </c>
      <c r="F715" s="1">
        <v>9</v>
      </c>
      <c r="G715" s="1">
        <v>1</v>
      </c>
      <c r="H715" s="21">
        <v>6253.1</v>
      </c>
      <c r="I715" s="21">
        <v>4147.51</v>
      </c>
      <c r="J715" s="22">
        <v>156</v>
      </c>
      <c r="K715" s="21">
        <f>'прил 2'!C710</f>
        <v>5870818</v>
      </c>
      <c r="L715" s="21">
        <v>0</v>
      </c>
      <c r="M715" s="21">
        <v>4153263.69</v>
      </c>
      <c r="N715" s="21">
        <v>0</v>
      </c>
      <c r="O715" s="21">
        <f t="shared" si="147"/>
        <v>1717554.31</v>
      </c>
      <c r="P715" s="21">
        <f t="shared" si="146"/>
        <v>1415.5042423044188</v>
      </c>
      <c r="Q715" s="21">
        <v>1876.3268250106689</v>
      </c>
      <c r="R715" s="73" t="s">
        <v>97</v>
      </c>
      <c r="S715" s="8">
        <v>38998</v>
      </c>
    </row>
    <row r="716" spans="1:19" ht="24.95" customHeight="1" x14ac:dyDescent="0.25">
      <c r="A716" s="6">
        <v>155</v>
      </c>
      <c r="B716" s="98" t="s">
        <v>704</v>
      </c>
      <c r="C716" s="80">
        <v>1999</v>
      </c>
      <c r="D716" s="1"/>
      <c r="E716" s="1" t="s">
        <v>90</v>
      </c>
      <c r="F716" s="1">
        <v>9</v>
      </c>
      <c r="G716" s="1">
        <v>2</v>
      </c>
      <c r="H716" s="21">
        <v>6317.5</v>
      </c>
      <c r="I716" s="21">
        <v>4147.41</v>
      </c>
      <c r="J716" s="22">
        <v>140</v>
      </c>
      <c r="K716" s="21">
        <f>'прил 2'!C711</f>
        <v>5870818</v>
      </c>
      <c r="L716" s="21">
        <v>0</v>
      </c>
      <c r="M716" s="21">
        <v>4153263.69</v>
      </c>
      <c r="N716" s="21">
        <v>0</v>
      </c>
      <c r="O716" s="21">
        <f t="shared" si="147"/>
        <v>1717554.31</v>
      </c>
      <c r="P716" s="21">
        <f t="shared" si="146"/>
        <v>1415.5383721406854</v>
      </c>
      <c r="Q716" s="21">
        <v>1876.3629759295561</v>
      </c>
      <c r="R716" s="73" t="s">
        <v>97</v>
      </c>
      <c r="S716" s="8">
        <v>41238</v>
      </c>
    </row>
    <row r="717" spans="1:19" ht="24.95" customHeight="1" x14ac:dyDescent="0.25">
      <c r="A717" s="6">
        <v>156</v>
      </c>
      <c r="B717" s="98" t="s">
        <v>705</v>
      </c>
      <c r="C717" s="80">
        <v>1996</v>
      </c>
      <c r="D717" s="1"/>
      <c r="E717" s="1" t="s">
        <v>90</v>
      </c>
      <c r="F717" s="1">
        <v>10</v>
      </c>
      <c r="G717" s="1">
        <v>1</v>
      </c>
      <c r="H717" s="21">
        <v>3153.15</v>
      </c>
      <c r="I717" s="21">
        <v>2866.7</v>
      </c>
      <c r="J717" s="22">
        <v>92</v>
      </c>
      <c r="K717" s="21">
        <f>'прил 2'!C712</f>
        <v>3365089</v>
      </c>
      <c r="L717" s="21">
        <v>0</v>
      </c>
      <c r="M717" s="21">
        <v>2371137.42</v>
      </c>
      <c r="N717" s="21">
        <v>0</v>
      </c>
      <c r="O717" s="21">
        <f t="shared" si="147"/>
        <v>993951.58000000007</v>
      </c>
      <c r="P717" s="21">
        <f t="shared" si="146"/>
        <v>1173.8546063417868</v>
      </c>
      <c r="Q717" s="21">
        <v>2838.1518470715459</v>
      </c>
      <c r="R717" s="73" t="s">
        <v>97</v>
      </c>
      <c r="S717" s="8">
        <v>38329</v>
      </c>
    </row>
    <row r="718" spans="1:19" ht="24.95" customHeight="1" x14ac:dyDescent="0.25">
      <c r="A718" s="6">
        <v>157</v>
      </c>
      <c r="B718" s="98" t="s">
        <v>706</v>
      </c>
      <c r="C718" s="80">
        <v>1996</v>
      </c>
      <c r="D718" s="1"/>
      <c r="E718" s="1" t="s">
        <v>90</v>
      </c>
      <c r="F718" s="1">
        <v>10</v>
      </c>
      <c r="G718" s="1">
        <v>1</v>
      </c>
      <c r="H718" s="21">
        <v>2289</v>
      </c>
      <c r="I718" s="21">
        <v>2287.6999999999998</v>
      </c>
      <c r="J718" s="22">
        <v>86</v>
      </c>
      <c r="K718" s="21">
        <f>'прил 2'!C713</f>
        <v>3365089</v>
      </c>
      <c r="L718" s="21">
        <v>0</v>
      </c>
      <c r="M718" s="21">
        <v>2371137.42</v>
      </c>
      <c r="N718" s="21">
        <v>0</v>
      </c>
      <c r="O718" s="21">
        <f t="shared" si="147"/>
        <v>993951.58000000007</v>
      </c>
      <c r="P718" s="21">
        <f t="shared" ref="P718:P781" si="148">K718/I718</f>
        <v>1470.9485509463655</v>
      </c>
      <c r="Q718" s="21">
        <v>3461.0512304935091</v>
      </c>
      <c r="R718" s="73" t="s">
        <v>97</v>
      </c>
      <c r="S718" s="8">
        <v>38330</v>
      </c>
    </row>
    <row r="719" spans="1:19" ht="24.95" customHeight="1" x14ac:dyDescent="0.25">
      <c r="A719" s="6">
        <v>158</v>
      </c>
      <c r="B719" s="98" t="s">
        <v>707</v>
      </c>
      <c r="C719" s="80">
        <v>1998</v>
      </c>
      <c r="D719" s="1"/>
      <c r="E719" s="80" t="s">
        <v>89</v>
      </c>
      <c r="F719" s="1">
        <v>10</v>
      </c>
      <c r="G719" s="1">
        <v>6</v>
      </c>
      <c r="H719" s="21">
        <v>15299.7</v>
      </c>
      <c r="I719" s="21">
        <v>14286.9</v>
      </c>
      <c r="J719" s="22">
        <v>377</v>
      </c>
      <c r="K719" s="21">
        <f>'прил 2'!C714</f>
        <v>16740445</v>
      </c>
      <c r="L719" s="21">
        <v>0</v>
      </c>
      <c r="M719" s="21">
        <v>11855687.1</v>
      </c>
      <c r="N719" s="21">
        <v>0</v>
      </c>
      <c r="O719" s="21">
        <f t="shared" si="147"/>
        <v>4884757.9000000004</v>
      </c>
      <c r="P719" s="21">
        <f t="shared" si="148"/>
        <v>1171.7338960866248</v>
      </c>
      <c r="Q719" s="21">
        <v>1251.9958916209955</v>
      </c>
      <c r="R719" s="73" t="s">
        <v>97</v>
      </c>
      <c r="S719" s="8">
        <v>38346</v>
      </c>
    </row>
    <row r="720" spans="1:19" ht="24.95" customHeight="1" x14ac:dyDescent="0.25">
      <c r="A720" s="6">
        <v>159</v>
      </c>
      <c r="B720" s="98" t="s">
        <v>708</v>
      </c>
      <c r="C720" s="80">
        <v>1999</v>
      </c>
      <c r="D720" s="1"/>
      <c r="E720" s="80" t="s">
        <v>89</v>
      </c>
      <c r="F720" s="1">
        <v>10</v>
      </c>
      <c r="G720" s="1">
        <v>2</v>
      </c>
      <c r="H720" s="21">
        <v>6666.5</v>
      </c>
      <c r="I720" s="21">
        <v>4885.3</v>
      </c>
      <c r="J720" s="22">
        <v>95</v>
      </c>
      <c r="K720" s="21">
        <f>'прил 2'!C715</f>
        <v>5870818</v>
      </c>
      <c r="L720" s="21">
        <v>0</v>
      </c>
      <c r="M720" s="21">
        <v>4153263.69</v>
      </c>
      <c r="N720" s="21">
        <v>0</v>
      </c>
      <c r="O720" s="21">
        <f t="shared" si="147"/>
        <v>1717554.31</v>
      </c>
      <c r="P720" s="21">
        <f t="shared" si="148"/>
        <v>1201.7313163981742</v>
      </c>
      <c r="Q720" s="21">
        <v>1649.8948068695884</v>
      </c>
      <c r="R720" s="73" t="s">
        <v>97</v>
      </c>
      <c r="S720" s="8">
        <v>37089</v>
      </c>
    </row>
    <row r="721" spans="1:19" ht="24.95" customHeight="1" x14ac:dyDescent="0.25">
      <c r="A721" s="6">
        <v>160</v>
      </c>
      <c r="B721" s="98" t="s">
        <v>709</v>
      </c>
      <c r="C721" s="80">
        <v>1996</v>
      </c>
      <c r="D721" s="1"/>
      <c r="E721" s="1" t="s">
        <v>90</v>
      </c>
      <c r="F721" s="1">
        <v>10</v>
      </c>
      <c r="G721" s="1">
        <v>3</v>
      </c>
      <c r="H721" s="21">
        <v>10334.6</v>
      </c>
      <c r="I721" s="21">
        <v>6876.4</v>
      </c>
      <c r="J721" s="22">
        <v>221</v>
      </c>
      <c r="K721" s="21">
        <f>'прил 2'!C716</f>
        <v>10018767</v>
      </c>
      <c r="L721" s="21">
        <v>0</v>
      </c>
      <c r="M721" s="21">
        <v>7113412.2599999998</v>
      </c>
      <c r="N721" s="21">
        <v>0</v>
      </c>
      <c r="O721" s="21">
        <f t="shared" si="147"/>
        <v>2905354.74</v>
      </c>
      <c r="P721" s="21">
        <f t="shared" si="148"/>
        <v>1456.9785061951022</v>
      </c>
      <c r="Q721" s="21">
        <v>1784.1887359664943</v>
      </c>
      <c r="R721" s="73" t="s">
        <v>97</v>
      </c>
      <c r="S721" s="8">
        <v>41570</v>
      </c>
    </row>
    <row r="722" spans="1:19" ht="24.95" customHeight="1" x14ac:dyDescent="0.25">
      <c r="A722" s="6">
        <v>161</v>
      </c>
      <c r="B722" s="98" t="s">
        <v>710</v>
      </c>
      <c r="C722" s="80">
        <v>1998</v>
      </c>
      <c r="D722" s="1"/>
      <c r="E722" s="1" t="s">
        <v>90</v>
      </c>
      <c r="F722" s="1">
        <v>16</v>
      </c>
      <c r="G722" s="1">
        <v>4</v>
      </c>
      <c r="H722" s="21">
        <v>11201.5</v>
      </c>
      <c r="I722" s="21">
        <v>10907.1</v>
      </c>
      <c r="J722" s="22">
        <v>392</v>
      </c>
      <c r="K722" s="21">
        <f>'прил 2'!C717</f>
        <v>17125151</v>
      </c>
      <c r="L722" s="21">
        <v>0</v>
      </c>
      <c r="M722" s="21">
        <v>12148427.130000001</v>
      </c>
      <c r="N722" s="21">
        <v>0</v>
      </c>
      <c r="O722" s="21">
        <f t="shared" ref="O722:O785" si="149">K722-L722-M722-N722</f>
        <v>4976723.8699999992</v>
      </c>
      <c r="P722" s="21">
        <f t="shared" si="148"/>
        <v>1570.0920501324824</v>
      </c>
      <c r="Q722" s="21">
        <v>1598.2537008003962</v>
      </c>
      <c r="R722" s="73" t="s">
        <v>97</v>
      </c>
      <c r="S722" s="8">
        <v>41490</v>
      </c>
    </row>
    <row r="723" spans="1:19" ht="24.95" customHeight="1" x14ac:dyDescent="0.25">
      <c r="A723" s="6">
        <v>162</v>
      </c>
      <c r="B723" s="98" t="s">
        <v>711</v>
      </c>
      <c r="C723" s="80">
        <v>1999</v>
      </c>
      <c r="D723" s="1"/>
      <c r="E723" s="1" t="s">
        <v>90</v>
      </c>
      <c r="F723" s="1">
        <v>10</v>
      </c>
      <c r="G723" s="1">
        <v>2</v>
      </c>
      <c r="H723" s="21">
        <v>6563.1</v>
      </c>
      <c r="I723" s="21">
        <v>4602</v>
      </c>
      <c r="J723" s="22">
        <v>126</v>
      </c>
      <c r="K723" s="21">
        <f>'прил 2'!C718</f>
        <v>6696178</v>
      </c>
      <c r="L723" s="21">
        <v>0</v>
      </c>
      <c r="M723" s="21">
        <v>4742274.84</v>
      </c>
      <c r="N723" s="21">
        <v>0</v>
      </c>
      <c r="O723" s="21">
        <f t="shared" si="149"/>
        <v>1953903.1600000001</v>
      </c>
      <c r="P723" s="21">
        <f t="shared" si="148"/>
        <v>1455.0582355497609</v>
      </c>
      <c r="Q723" s="21">
        <v>1910.1125597566277</v>
      </c>
      <c r="R723" s="73" t="s">
        <v>97</v>
      </c>
      <c r="S723" s="8">
        <v>41525</v>
      </c>
    </row>
    <row r="724" spans="1:19" ht="24.95" customHeight="1" x14ac:dyDescent="0.25">
      <c r="A724" s="6">
        <v>163</v>
      </c>
      <c r="B724" s="98" t="s">
        <v>233</v>
      </c>
      <c r="C724" s="80">
        <v>1975</v>
      </c>
      <c r="D724" s="1">
        <v>2019</v>
      </c>
      <c r="E724" s="80" t="s">
        <v>89</v>
      </c>
      <c r="F724" s="1">
        <v>9</v>
      </c>
      <c r="G724" s="1">
        <v>1</v>
      </c>
      <c r="H724" s="21">
        <v>2190.2199999999998</v>
      </c>
      <c r="I724" s="21">
        <v>1991.1</v>
      </c>
      <c r="J724" s="22">
        <v>84</v>
      </c>
      <c r="K724" s="21">
        <f>'прил 2'!C719</f>
        <v>2952409</v>
      </c>
      <c r="L724" s="21">
        <v>0</v>
      </c>
      <c r="M724" s="21">
        <v>2076631.84</v>
      </c>
      <c r="N724" s="21">
        <v>0</v>
      </c>
      <c r="O724" s="21">
        <f t="shared" si="149"/>
        <v>875777.15999999992</v>
      </c>
      <c r="P724" s="21">
        <f t="shared" si="148"/>
        <v>1482.8029732308776</v>
      </c>
      <c r="Q724" s="21">
        <v>3500.1344482949125</v>
      </c>
      <c r="R724" s="73" t="s">
        <v>97</v>
      </c>
      <c r="S724" s="8">
        <v>37306</v>
      </c>
    </row>
    <row r="725" spans="1:19" ht="24.95" customHeight="1" x14ac:dyDescent="0.25">
      <c r="A725" s="6">
        <v>164</v>
      </c>
      <c r="B725" s="98" t="s">
        <v>712</v>
      </c>
      <c r="C725" s="80">
        <v>1996</v>
      </c>
      <c r="D725" s="1">
        <v>2012</v>
      </c>
      <c r="E725" s="80" t="s">
        <v>89</v>
      </c>
      <c r="F725" s="1" t="s">
        <v>7</v>
      </c>
      <c r="G725" s="1">
        <v>4</v>
      </c>
      <c r="H725" s="21">
        <v>8428.4</v>
      </c>
      <c r="I725" s="21">
        <v>5844.2</v>
      </c>
      <c r="J725" s="22">
        <v>129</v>
      </c>
      <c r="K725" s="21">
        <f>'прил 2'!C720</f>
        <v>5870818</v>
      </c>
      <c r="L725" s="21">
        <v>0</v>
      </c>
      <c r="M725" s="21">
        <v>4153263.69</v>
      </c>
      <c r="N725" s="21">
        <v>0</v>
      </c>
      <c r="O725" s="21">
        <f t="shared" si="149"/>
        <v>1717554.31</v>
      </c>
      <c r="P725" s="21">
        <f t="shared" si="148"/>
        <v>1004.5546011430137</v>
      </c>
      <c r="Q725" s="21">
        <v>1796.2454741453064</v>
      </c>
      <c r="R725" s="73" t="s">
        <v>97</v>
      </c>
      <c r="S725" s="8">
        <v>37587</v>
      </c>
    </row>
    <row r="726" spans="1:19" ht="24.95" customHeight="1" x14ac:dyDescent="0.25">
      <c r="A726" s="6">
        <v>165</v>
      </c>
      <c r="B726" s="98" t="s">
        <v>713</v>
      </c>
      <c r="C726" s="80">
        <v>1996</v>
      </c>
      <c r="D726" s="1"/>
      <c r="E726" s="1" t="s">
        <v>90</v>
      </c>
      <c r="F726" s="1">
        <v>10</v>
      </c>
      <c r="G726" s="1">
        <v>1</v>
      </c>
      <c r="H726" s="21">
        <v>3229</v>
      </c>
      <c r="I726" s="21">
        <v>2185.91</v>
      </c>
      <c r="J726" s="22">
        <v>65</v>
      </c>
      <c r="K726" s="21">
        <f>'прил 2'!C721</f>
        <v>3365089</v>
      </c>
      <c r="L726" s="21">
        <v>0</v>
      </c>
      <c r="M726" s="21">
        <v>2371137.42</v>
      </c>
      <c r="N726" s="21">
        <v>0</v>
      </c>
      <c r="O726" s="21">
        <f t="shared" si="149"/>
        <v>993951.58000000007</v>
      </c>
      <c r="P726" s="21">
        <f t="shared" si="148"/>
        <v>1539.4453568536674</v>
      </c>
      <c r="Q726" s="21">
        <v>3604.6644509609273</v>
      </c>
      <c r="R726" s="73" t="s">
        <v>97</v>
      </c>
      <c r="S726" s="8">
        <v>37395</v>
      </c>
    </row>
    <row r="727" spans="1:19" ht="24.95" customHeight="1" x14ac:dyDescent="0.25">
      <c r="A727" s="6">
        <v>166</v>
      </c>
      <c r="B727" s="98" t="s">
        <v>714</v>
      </c>
      <c r="C727" s="80">
        <v>1994</v>
      </c>
      <c r="D727" s="1">
        <v>2018</v>
      </c>
      <c r="E727" s="1" t="s">
        <v>90</v>
      </c>
      <c r="F727" s="1">
        <v>10</v>
      </c>
      <c r="G727" s="1">
        <v>3</v>
      </c>
      <c r="H727" s="21">
        <v>10360.1</v>
      </c>
      <c r="I727" s="21">
        <v>7009.8</v>
      </c>
      <c r="J727" s="22">
        <v>303</v>
      </c>
      <c r="K727" s="21">
        <f>'прил 2'!C722</f>
        <v>10044267</v>
      </c>
      <c r="L727" s="21">
        <v>0</v>
      </c>
      <c r="M727" s="21">
        <v>7113412.2599999998</v>
      </c>
      <c r="N727" s="21">
        <v>0</v>
      </c>
      <c r="O727" s="21">
        <f t="shared" si="149"/>
        <v>2930854.74</v>
      </c>
      <c r="P727" s="21">
        <f t="shared" si="148"/>
        <v>1432.8892407771975</v>
      </c>
      <c r="Q727" s="21">
        <v>1432.8892407771975</v>
      </c>
      <c r="R727" s="73" t="s">
        <v>97</v>
      </c>
      <c r="S727" s="8">
        <v>42041</v>
      </c>
    </row>
    <row r="728" spans="1:19" ht="24.95" customHeight="1" x14ac:dyDescent="0.25">
      <c r="A728" s="6">
        <v>167</v>
      </c>
      <c r="B728" s="98" t="s">
        <v>715</v>
      </c>
      <c r="C728" s="80">
        <v>1993</v>
      </c>
      <c r="D728" s="1"/>
      <c r="E728" s="80" t="s">
        <v>89</v>
      </c>
      <c r="F728" s="1">
        <v>14</v>
      </c>
      <c r="G728" s="1">
        <v>1</v>
      </c>
      <c r="H728" s="21">
        <v>7593.6</v>
      </c>
      <c r="I728" s="21">
        <v>4780.5</v>
      </c>
      <c r="J728" s="22">
        <v>214</v>
      </c>
      <c r="K728" s="21">
        <f>'прил 2'!C723</f>
        <v>7106384</v>
      </c>
      <c r="L728" s="21">
        <v>0</v>
      </c>
      <c r="M728" s="21">
        <v>5035014.87</v>
      </c>
      <c r="N728" s="21">
        <v>0</v>
      </c>
      <c r="O728" s="21">
        <f t="shared" si="149"/>
        <v>2071369.13</v>
      </c>
      <c r="P728" s="21">
        <f t="shared" si="148"/>
        <v>1486.5357180211274</v>
      </c>
      <c r="Q728" s="21">
        <v>1852.8673778893422</v>
      </c>
      <c r="R728" s="73" t="s">
        <v>97</v>
      </c>
      <c r="S728" s="8">
        <v>37399</v>
      </c>
    </row>
    <row r="729" spans="1:19" ht="24.95" customHeight="1" x14ac:dyDescent="0.25">
      <c r="A729" s="6">
        <v>168</v>
      </c>
      <c r="B729" s="98" t="s">
        <v>716</v>
      </c>
      <c r="C729" s="80">
        <v>1989</v>
      </c>
      <c r="D729" s="1">
        <v>2003</v>
      </c>
      <c r="E729" s="80" t="s">
        <v>89</v>
      </c>
      <c r="F729" s="1">
        <v>9</v>
      </c>
      <c r="G729" s="1">
        <v>2</v>
      </c>
      <c r="H729" s="21">
        <v>8258.7000000000007</v>
      </c>
      <c r="I729" s="21">
        <v>6564.3</v>
      </c>
      <c r="J729" s="22">
        <v>321</v>
      </c>
      <c r="K729" s="21">
        <f>'прил 2'!C724</f>
        <v>5870818</v>
      </c>
      <c r="L729" s="21">
        <v>0</v>
      </c>
      <c r="M729" s="21">
        <v>4153263.69</v>
      </c>
      <c r="N729" s="21">
        <v>0</v>
      </c>
      <c r="O729" s="21">
        <f t="shared" si="149"/>
        <v>1717554.31</v>
      </c>
      <c r="P729" s="21">
        <f t="shared" si="148"/>
        <v>894.35552915009976</v>
      </c>
      <c r="Q729" s="21">
        <v>1324.3170025745319</v>
      </c>
      <c r="R729" s="73" t="s">
        <v>97</v>
      </c>
      <c r="S729" s="8">
        <v>40550</v>
      </c>
    </row>
    <row r="730" spans="1:19" ht="24.95" customHeight="1" x14ac:dyDescent="0.25">
      <c r="A730" s="6">
        <v>169</v>
      </c>
      <c r="B730" s="98" t="s">
        <v>717</v>
      </c>
      <c r="C730" s="80">
        <v>1982</v>
      </c>
      <c r="D730" s="1">
        <v>2018</v>
      </c>
      <c r="E730" s="1" t="s">
        <v>90</v>
      </c>
      <c r="F730" s="1">
        <v>9</v>
      </c>
      <c r="G730" s="1">
        <v>5</v>
      </c>
      <c r="H730" s="21">
        <v>14935.7</v>
      </c>
      <c r="I730" s="21">
        <v>10069.030000000001</v>
      </c>
      <c r="J730" s="22">
        <v>508</v>
      </c>
      <c r="K730" s="21">
        <f>'прил 2'!C725</f>
        <v>14676545</v>
      </c>
      <c r="L730" s="21">
        <v>0</v>
      </c>
      <c r="M730" s="21">
        <v>10383159.220000001</v>
      </c>
      <c r="N730" s="21">
        <v>0</v>
      </c>
      <c r="O730" s="21">
        <f t="shared" si="149"/>
        <v>4293385.7799999993</v>
      </c>
      <c r="P730" s="21">
        <f t="shared" si="148"/>
        <v>1457.5927373341819</v>
      </c>
      <c r="Q730" s="21">
        <v>1466.8625835855091</v>
      </c>
      <c r="R730" s="73" t="s">
        <v>97</v>
      </c>
      <c r="S730" s="8">
        <v>40537</v>
      </c>
    </row>
    <row r="731" spans="1:19" ht="24.95" customHeight="1" x14ac:dyDescent="0.25">
      <c r="A731" s="6">
        <v>170</v>
      </c>
      <c r="B731" s="98" t="s">
        <v>718</v>
      </c>
      <c r="C731" s="80">
        <v>1996</v>
      </c>
      <c r="D731" s="1">
        <v>2019</v>
      </c>
      <c r="E731" s="80" t="s">
        <v>89</v>
      </c>
      <c r="F731" s="1">
        <v>15</v>
      </c>
      <c r="G731" s="1">
        <v>2</v>
      </c>
      <c r="H731" s="21">
        <v>11463.9</v>
      </c>
      <c r="I731" s="21">
        <v>8102.2</v>
      </c>
      <c r="J731" s="22">
        <v>208</v>
      </c>
      <c r="K731" s="21">
        <f>'прил 2'!C726</f>
        <v>13392356</v>
      </c>
      <c r="L731" s="21">
        <v>0</v>
      </c>
      <c r="M731" s="21">
        <v>9484549.6799999997</v>
      </c>
      <c r="N731" s="21">
        <v>0</v>
      </c>
      <c r="O731" s="21">
        <f t="shared" si="149"/>
        <v>3907806.3200000003</v>
      </c>
      <c r="P731" s="21">
        <f t="shared" si="148"/>
        <v>1652.9283404507419</v>
      </c>
      <c r="Q731" s="21">
        <v>1776.6360988373528</v>
      </c>
      <c r="R731" s="73" t="s">
        <v>97</v>
      </c>
      <c r="S731" s="8">
        <v>42038</v>
      </c>
    </row>
    <row r="732" spans="1:19" ht="38.25" customHeight="1" x14ac:dyDescent="0.25">
      <c r="A732" s="6">
        <v>171</v>
      </c>
      <c r="B732" s="98" t="s">
        <v>719</v>
      </c>
      <c r="C732" s="80" t="s">
        <v>799</v>
      </c>
      <c r="D732" s="1"/>
      <c r="E732" s="1" t="s">
        <v>90</v>
      </c>
      <c r="F732" s="1">
        <v>10</v>
      </c>
      <c r="G732" s="1">
        <v>6</v>
      </c>
      <c r="H732" s="21">
        <v>15842.3</v>
      </c>
      <c r="I732" s="21">
        <v>14143.97</v>
      </c>
      <c r="J732" s="22">
        <v>618</v>
      </c>
      <c r="K732" s="21">
        <f>'прил 2'!C727</f>
        <v>13392356</v>
      </c>
      <c r="L732" s="21">
        <v>0</v>
      </c>
      <c r="M732" s="21">
        <v>9484549.6799999997</v>
      </c>
      <c r="N732" s="21">
        <v>0</v>
      </c>
      <c r="O732" s="21">
        <f t="shared" si="149"/>
        <v>3907806.3200000003</v>
      </c>
      <c r="P732" s="21">
        <f t="shared" si="148"/>
        <v>946.85975719688327</v>
      </c>
      <c r="Q732" s="21">
        <v>1256.986284275207</v>
      </c>
      <c r="R732" s="73" t="s">
        <v>97</v>
      </c>
      <c r="S732" s="8">
        <v>38539</v>
      </c>
    </row>
    <row r="733" spans="1:19" ht="24.95" customHeight="1" x14ac:dyDescent="0.25">
      <c r="A733" s="6">
        <v>172</v>
      </c>
      <c r="B733" s="98" t="s">
        <v>720</v>
      </c>
      <c r="C733" s="1">
        <v>1989</v>
      </c>
      <c r="D733" s="1"/>
      <c r="E733" s="80" t="s">
        <v>89</v>
      </c>
      <c r="F733" s="1">
        <v>5</v>
      </c>
      <c r="G733" s="1">
        <v>4</v>
      </c>
      <c r="H733" s="21">
        <v>3526.5</v>
      </c>
      <c r="I733" s="21">
        <v>2753.21</v>
      </c>
      <c r="J733" s="22">
        <v>155</v>
      </c>
      <c r="K733" s="21">
        <f>'прил 2'!C728</f>
        <v>34814435.349999994</v>
      </c>
      <c r="L733" s="21">
        <v>0</v>
      </c>
      <c r="M733" s="21">
        <v>0</v>
      </c>
      <c r="N733" s="21">
        <v>0</v>
      </c>
      <c r="O733" s="21">
        <f t="shared" si="149"/>
        <v>34814435.349999994</v>
      </c>
      <c r="P733" s="21">
        <f t="shared" si="148"/>
        <v>12645.034468856351</v>
      </c>
      <c r="Q733" s="21">
        <v>27193.41</v>
      </c>
      <c r="R733" s="73" t="s">
        <v>97</v>
      </c>
      <c r="S733" s="8">
        <v>38436</v>
      </c>
    </row>
    <row r="734" spans="1:19" ht="24.95" customHeight="1" x14ac:dyDescent="0.25">
      <c r="A734" s="6">
        <v>173</v>
      </c>
      <c r="B734" s="98" t="s">
        <v>721</v>
      </c>
      <c r="C734" s="1">
        <v>1981</v>
      </c>
      <c r="D734" s="1"/>
      <c r="E734" s="80" t="s">
        <v>89</v>
      </c>
      <c r="F734" s="1">
        <v>3</v>
      </c>
      <c r="G734" s="1">
        <v>3</v>
      </c>
      <c r="H734" s="21">
        <v>1327.8</v>
      </c>
      <c r="I734" s="21">
        <v>1248.4100000000001</v>
      </c>
      <c r="J734" s="22">
        <v>72</v>
      </c>
      <c r="K734" s="21">
        <f>'прил 2'!C729</f>
        <v>5775040.7400000002</v>
      </c>
      <c r="L734" s="21">
        <v>0</v>
      </c>
      <c r="M734" s="21">
        <v>0</v>
      </c>
      <c r="N734" s="21">
        <v>0</v>
      </c>
      <c r="O734" s="21">
        <f t="shared" si="149"/>
        <v>5775040.7400000002</v>
      </c>
      <c r="P734" s="21">
        <f t="shared" si="148"/>
        <v>4625.9167581163238</v>
      </c>
      <c r="Q734" s="21">
        <v>9336.07</v>
      </c>
      <c r="R734" s="73" t="s">
        <v>97</v>
      </c>
      <c r="S734" s="8">
        <v>38372</v>
      </c>
    </row>
    <row r="735" spans="1:19" ht="24.95" customHeight="1" x14ac:dyDescent="0.25">
      <c r="A735" s="6">
        <v>174</v>
      </c>
      <c r="B735" s="98" t="s">
        <v>722</v>
      </c>
      <c r="C735" s="1">
        <v>1971</v>
      </c>
      <c r="D735" s="1">
        <v>2004</v>
      </c>
      <c r="E735" s="80" t="s">
        <v>89</v>
      </c>
      <c r="F735" s="1">
        <v>5</v>
      </c>
      <c r="G735" s="1">
        <v>4</v>
      </c>
      <c r="H735" s="21">
        <v>4367.5</v>
      </c>
      <c r="I735" s="21">
        <v>3450.9</v>
      </c>
      <c r="J735" s="22">
        <v>145</v>
      </c>
      <c r="K735" s="21">
        <f>'прил 2'!C730</f>
        <v>45509284.199999996</v>
      </c>
      <c r="L735" s="21">
        <v>0</v>
      </c>
      <c r="M735" s="21">
        <v>0</v>
      </c>
      <c r="N735" s="21">
        <v>0</v>
      </c>
      <c r="O735" s="21">
        <f t="shared" si="149"/>
        <v>45509284.199999996</v>
      </c>
      <c r="P735" s="21">
        <f t="shared" si="148"/>
        <v>13187.656611318786</v>
      </c>
      <c r="Q735" s="21">
        <v>27193.41</v>
      </c>
      <c r="R735" s="73" t="s">
        <v>97</v>
      </c>
      <c r="S735" s="8">
        <v>40752</v>
      </c>
    </row>
    <row r="736" spans="1:19" ht="24.95" customHeight="1" x14ac:dyDescent="0.25">
      <c r="A736" s="6">
        <v>175</v>
      </c>
      <c r="B736" s="98" t="s">
        <v>723</v>
      </c>
      <c r="C736" s="1">
        <v>1971</v>
      </c>
      <c r="D736" s="1"/>
      <c r="E736" s="1" t="s">
        <v>90</v>
      </c>
      <c r="F736" s="1">
        <v>2</v>
      </c>
      <c r="G736" s="1">
        <v>1</v>
      </c>
      <c r="H736" s="21">
        <v>295.2</v>
      </c>
      <c r="I736" s="21">
        <v>247.8</v>
      </c>
      <c r="J736" s="22">
        <v>19</v>
      </c>
      <c r="K736" s="21">
        <f>'прил 2'!C731</f>
        <v>1178362.47</v>
      </c>
      <c r="L736" s="21">
        <v>0</v>
      </c>
      <c r="M736" s="21">
        <v>0</v>
      </c>
      <c r="N736" s="21">
        <v>0</v>
      </c>
      <c r="O736" s="21">
        <f t="shared" si="149"/>
        <v>1178362.47</v>
      </c>
      <c r="P736" s="21">
        <f t="shared" si="148"/>
        <v>4755.2964891041156</v>
      </c>
      <c r="Q736" s="21">
        <v>9336.07</v>
      </c>
      <c r="R736" s="73" t="s">
        <v>97</v>
      </c>
      <c r="S736" s="8">
        <v>38495</v>
      </c>
    </row>
    <row r="737" spans="1:19" ht="24.95" customHeight="1" x14ac:dyDescent="0.25">
      <c r="A737" s="6">
        <v>176</v>
      </c>
      <c r="B737" s="98" t="s">
        <v>724</v>
      </c>
      <c r="C737" s="1">
        <v>1973</v>
      </c>
      <c r="D737" s="1"/>
      <c r="E737" s="80" t="s">
        <v>89</v>
      </c>
      <c r="F737" s="1">
        <v>5</v>
      </c>
      <c r="G737" s="1">
        <v>4</v>
      </c>
      <c r="H737" s="21">
        <v>4133.8</v>
      </c>
      <c r="I737" s="21">
        <v>3749.41</v>
      </c>
      <c r="J737" s="22">
        <v>140</v>
      </c>
      <c r="K737" s="21">
        <f>'прил 2'!C732</f>
        <v>22104849.389999997</v>
      </c>
      <c r="L737" s="21">
        <v>0</v>
      </c>
      <c r="M737" s="21">
        <v>0</v>
      </c>
      <c r="N737" s="21">
        <v>0</v>
      </c>
      <c r="O737" s="21">
        <f t="shared" si="149"/>
        <v>22104849.389999997</v>
      </c>
      <c r="P737" s="21">
        <f t="shared" si="148"/>
        <v>5895.554071173864</v>
      </c>
      <c r="Q737" s="21">
        <v>20114.41</v>
      </c>
      <c r="R737" s="73" t="s">
        <v>97</v>
      </c>
      <c r="S737" s="8">
        <v>41992</v>
      </c>
    </row>
    <row r="738" spans="1:19" ht="24.95" customHeight="1" x14ac:dyDescent="0.25">
      <c r="A738" s="6">
        <v>177</v>
      </c>
      <c r="B738" s="98" t="s">
        <v>725</v>
      </c>
      <c r="C738" s="1">
        <v>1979</v>
      </c>
      <c r="D738" s="1">
        <v>2017</v>
      </c>
      <c r="E738" s="1" t="s">
        <v>90</v>
      </c>
      <c r="F738" s="1">
        <v>9</v>
      </c>
      <c r="G738" s="1">
        <v>6</v>
      </c>
      <c r="H738" s="21">
        <v>14201.4</v>
      </c>
      <c r="I738" s="21">
        <v>12016.16</v>
      </c>
      <c r="J738" s="22">
        <v>496</v>
      </c>
      <c r="K738" s="21">
        <f>'прил 2'!C733</f>
        <v>65101040.880000003</v>
      </c>
      <c r="L738" s="21">
        <v>0</v>
      </c>
      <c r="M738" s="21">
        <v>0</v>
      </c>
      <c r="N738" s="21">
        <v>0</v>
      </c>
      <c r="O738" s="21">
        <f t="shared" si="149"/>
        <v>65101040.880000003</v>
      </c>
      <c r="P738" s="21">
        <f t="shared" si="148"/>
        <v>5417.7907817472469</v>
      </c>
      <c r="Q738" s="21">
        <v>18569.16</v>
      </c>
      <c r="R738" s="73" t="s">
        <v>97</v>
      </c>
      <c r="S738" s="74">
        <v>36584</v>
      </c>
    </row>
    <row r="739" spans="1:19" ht="24.95" customHeight="1" x14ac:dyDescent="0.25">
      <c r="A739" s="6">
        <v>178</v>
      </c>
      <c r="B739" s="98" t="s">
        <v>726</v>
      </c>
      <c r="C739" s="1">
        <v>1983</v>
      </c>
      <c r="D739" s="1">
        <v>2018</v>
      </c>
      <c r="E739" s="1" t="s">
        <v>90</v>
      </c>
      <c r="F739" s="1">
        <v>9</v>
      </c>
      <c r="G739" s="1">
        <v>5</v>
      </c>
      <c r="H739" s="21">
        <v>11743.1</v>
      </c>
      <c r="I739" s="21">
        <v>9996.6</v>
      </c>
      <c r="J739" s="22">
        <v>430</v>
      </c>
      <c r="K739" s="21">
        <f>'прил 2'!C734</f>
        <v>58665675.260000005</v>
      </c>
      <c r="L739" s="21">
        <v>0</v>
      </c>
      <c r="M739" s="21">
        <v>0</v>
      </c>
      <c r="N739" s="21">
        <v>0</v>
      </c>
      <c r="O739" s="21">
        <f t="shared" si="149"/>
        <v>58665675.260000005</v>
      </c>
      <c r="P739" s="21">
        <f t="shared" si="148"/>
        <v>5868.5628373647041</v>
      </c>
      <c r="Q739" s="21">
        <v>18569.16</v>
      </c>
      <c r="R739" s="73" t="s">
        <v>97</v>
      </c>
      <c r="S739" s="74">
        <v>36585</v>
      </c>
    </row>
    <row r="740" spans="1:19" ht="24.95" customHeight="1" x14ac:dyDescent="0.25">
      <c r="A740" s="6">
        <v>179</v>
      </c>
      <c r="B740" s="98" t="s">
        <v>727</v>
      </c>
      <c r="C740" s="1">
        <v>2010</v>
      </c>
      <c r="D740" s="1"/>
      <c r="E740" s="80" t="s">
        <v>89</v>
      </c>
      <c r="F740" s="1">
        <v>10</v>
      </c>
      <c r="G740" s="1">
        <v>5</v>
      </c>
      <c r="H740" s="21">
        <v>18755.7</v>
      </c>
      <c r="I740" s="21">
        <v>14756.05</v>
      </c>
      <c r="J740" s="22">
        <v>232</v>
      </c>
      <c r="K740" s="21">
        <f>'прил 2'!C735</f>
        <v>15705258.779999999</v>
      </c>
      <c r="L740" s="21">
        <v>0</v>
      </c>
      <c r="M740" s="21">
        <v>0</v>
      </c>
      <c r="N740" s="21">
        <v>0</v>
      </c>
      <c r="O740" s="21">
        <f t="shared" si="149"/>
        <v>15705258.779999999</v>
      </c>
      <c r="P740" s="21">
        <f t="shared" si="148"/>
        <v>1064.3267527556493</v>
      </c>
      <c r="Q740" s="21">
        <v>6986.16</v>
      </c>
      <c r="R740" s="73" t="s">
        <v>97</v>
      </c>
      <c r="S740" s="74">
        <v>39042</v>
      </c>
    </row>
    <row r="741" spans="1:19" ht="24.95" customHeight="1" x14ac:dyDescent="0.25">
      <c r="A741" s="6">
        <v>180</v>
      </c>
      <c r="B741" s="98" t="s">
        <v>259</v>
      </c>
      <c r="C741" s="1">
        <v>1971</v>
      </c>
      <c r="D741" s="1">
        <v>2003</v>
      </c>
      <c r="E741" s="80" t="s">
        <v>89</v>
      </c>
      <c r="F741" s="1">
        <v>5</v>
      </c>
      <c r="G741" s="1">
        <v>6</v>
      </c>
      <c r="H741" s="21">
        <v>8773.2000000000007</v>
      </c>
      <c r="I741" s="21">
        <v>7071.4</v>
      </c>
      <c r="J741" s="22">
        <v>205</v>
      </c>
      <c r="K741" s="21">
        <f>'прил 2'!C736</f>
        <v>57079186.099999994</v>
      </c>
      <c r="L741" s="21">
        <v>0</v>
      </c>
      <c r="M741" s="21">
        <v>0</v>
      </c>
      <c r="N741" s="21">
        <v>0</v>
      </c>
      <c r="O741" s="21">
        <f t="shared" si="149"/>
        <v>57079186.099999994</v>
      </c>
      <c r="P741" s="21">
        <f t="shared" si="148"/>
        <v>8071.8367084311449</v>
      </c>
      <c r="Q741" s="21">
        <v>26654.41</v>
      </c>
      <c r="R741" s="73" t="s">
        <v>97</v>
      </c>
      <c r="S741" s="8">
        <v>38174</v>
      </c>
    </row>
    <row r="742" spans="1:19" ht="24.95" customHeight="1" x14ac:dyDescent="0.25">
      <c r="A742" s="6">
        <v>181</v>
      </c>
      <c r="B742" s="98" t="s">
        <v>728</v>
      </c>
      <c r="C742" s="1">
        <v>1993</v>
      </c>
      <c r="D742" s="1">
        <v>2011</v>
      </c>
      <c r="E742" s="80" t="s">
        <v>89</v>
      </c>
      <c r="F742" s="1">
        <v>2</v>
      </c>
      <c r="G742" s="1">
        <v>3</v>
      </c>
      <c r="H742" s="21">
        <v>900.2</v>
      </c>
      <c r="I742" s="21">
        <v>809.4</v>
      </c>
      <c r="J742" s="22">
        <v>56</v>
      </c>
      <c r="K742" s="21">
        <f>'прил 2'!C737</f>
        <v>2294185.48</v>
      </c>
      <c r="L742" s="21">
        <v>0</v>
      </c>
      <c r="M742" s="21">
        <v>0</v>
      </c>
      <c r="N742" s="21">
        <v>0</v>
      </c>
      <c r="O742" s="21">
        <f t="shared" si="149"/>
        <v>2294185.48</v>
      </c>
      <c r="P742" s="21">
        <f t="shared" si="148"/>
        <v>2834.4273288855943</v>
      </c>
      <c r="Q742" s="21">
        <v>9336.07</v>
      </c>
      <c r="R742" s="73" t="s">
        <v>97</v>
      </c>
      <c r="S742" s="103">
        <v>36802</v>
      </c>
    </row>
    <row r="743" spans="1:19" ht="24.95" customHeight="1" x14ac:dyDescent="0.25">
      <c r="A743" s="6">
        <v>182</v>
      </c>
      <c r="B743" s="98" t="s">
        <v>729</v>
      </c>
      <c r="C743" s="1">
        <v>1957</v>
      </c>
      <c r="D743" s="1">
        <v>2011</v>
      </c>
      <c r="E743" s="80" t="s">
        <v>89</v>
      </c>
      <c r="F743" s="1">
        <v>3</v>
      </c>
      <c r="G743" s="1">
        <v>4</v>
      </c>
      <c r="H743" s="21">
        <v>2371.3000000000002</v>
      </c>
      <c r="I743" s="21">
        <v>2199.8000000000002</v>
      </c>
      <c r="J743" s="22">
        <v>63</v>
      </c>
      <c r="K743" s="21">
        <f>'прил 2'!C738</f>
        <v>9804102.6699999999</v>
      </c>
      <c r="L743" s="21">
        <v>0</v>
      </c>
      <c r="M743" s="21">
        <v>0</v>
      </c>
      <c r="N743" s="21">
        <v>0</v>
      </c>
      <c r="O743" s="21">
        <f t="shared" si="149"/>
        <v>9804102.6699999999</v>
      </c>
      <c r="P743" s="21">
        <f t="shared" si="148"/>
        <v>4456.815469588144</v>
      </c>
      <c r="Q743" s="21">
        <v>12719.97</v>
      </c>
      <c r="R743" s="73" t="s">
        <v>97</v>
      </c>
      <c r="S743" s="103">
        <v>38229</v>
      </c>
    </row>
    <row r="744" spans="1:19" ht="24.95" customHeight="1" x14ac:dyDescent="0.25">
      <c r="A744" s="6">
        <v>183</v>
      </c>
      <c r="B744" s="98" t="s">
        <v>730</v>
      </c>
      <c r="C744" s="1">
        <v>1983</v>
      </c>
      <c r="D744" s="1"/>
      <c r="E744" s="1" t="s">
        <v>90</v>
      </c>
      <c r="F744" s="1">
        <v>9</v>
      </c>
      <c r="G744" s="1">
        <v>2</v>
      </c>
      <c r="H744" s="21">
        <v>5783.9</v>
      </c>
      <c r="I744" s="21">
        <v>4032.5</v>
      </c>
      <c r="J744" s="22">
        <v>184</v>
      </c>
      <c r="K744" s="21">
        <f>'прил 2'!C739</f>
        <v>2221614.7599999998</v>
      </c>
      <c r="L744" s="21">
        <v>0</v>
      </c>
      <c r="M744" s="21">
        <v>0</v>
      </c>
      <c r="N744" s="21">
        <v>0</v>
      </c>
      <c r="O744" s="21">
        <f t="shared" si="149"/>
        <v>2221614.7599999998</v>
      </c>
      <c r="P744" s="21">
        <f t="shared" si="148"/>
        <v>550.92740483570981</v>
      </c>
      <c r="Q744" s="21">
        <v>2449.16</v>
      </c>
      <c r="R744" s="73" t="s">
        <v>97</v>
      </c>
      <c r="S744" s="74">
        <v>40556</v>
      </c>
    </row>
    <row r="745" spans="1:19" ht="24.95" customHeight="1" x14ac:dyDescent="0.25">
      <c r="A745" s="6">
        <v>184</v>
      </c>
      <c r="B745" s="98" t="s">
        <v>731</v>
      </c>
      <c r="C745" s="1">
        <v>1971</v>
      </c>
      <c r="D745" s="1"/>
      <c r="E745" s="80" t="s">
        <v>89</v>
      </c>
      <c r="F745" s="1">
        <v>5</v>
      </c>
      <c r="G745" s="1">
        <v>4</v>
      </c>
      <c r="H745" s="21">
        <v>4435.8999999999996</v>
      </c>
      <c r="I745" s="21">
        <v>3844.8</v>
      </c>
      <c r="J745" s="22">
        <v>142</v>
      </c>
      <c r="K745" s="21">
        <f>'прил 2'!C740</f>
        <v>32066127.819999997</v>
      </c>
      <c r="L745" s="21">
        <v>0</v>
      </c>
      <c r="M745" s="21">
        <v>0</v>
      </c>
      <c r="N745" s="21">
        <v>0</v>
      </c>
      <c r="O745" s="21">
        <f t="shared" si="149"/>
        <v>32066127.819999997</v>
      </c>
      <c r="P745" s="21">
        <f t="shared" si="148"/>
        <v>8340.1289585934228</v>
      </c>
      <c r="Q745" s="21">
        <v>27193.41</v>
      </c>
      <c r="R745" s="73" t="s">
        <v>97</v>
      </c>
      <c r="S745" s="74">
        <v>38815</v>
      </c>
    </row>
    <row r="746" spans="1:19" ht="24.95" customHeight="1" x14ac:dyDescent="0.25">
      <c r="A746" s="6">
        <v>185</v>
      </c>
      <c r="B746" s="98" t="s">
        <v>732</v>
      </c>
      <c r="C746" s="1">
        <v>1965</v>
      </c>
      <c r="D746" s="1"/>
      <c r="E746" s="1" t="s">
        <v>90</v>
      </c>
      <c r="F746" s="1">
        <v>5</v>
      </c>
      <c r="G746" s="1">
        <v>3</v>
      </c>
      <c r="H746" s="21">
        <v>3308.2</v>
      </c>
      <c r="I746" s="21">
        <v>2475.3000000000002</v>
      </c>
      <c r="J746" s="22">
        <v>121</v>
      </c>
      <c r="K746" s="21">
        <f>'прил 2'!C741</f>
        <v>20188203.379999999</v>
      </c>
      <c r="L746" s="21">
        <v>0</v>
      </c>
      <c r="M746" s="21">
        <v>0</v>
      </c>
      <c r="N746" s="21">
        <v>0</v>
      </c>
      <c r="O746" s="21">
        <f t="shared" si="149"/>
        <v>20188203.379999999</v>
      </c>
      <c r="P746" s="21">
        <f t="shared" si="148"/>
        <v>8155.8612612612606</v>
      </c>
      <c r="Q746" s="21">
        <v>26654.41</v>
      </c>
      <c r="R746" s="73" t="s">
        <v>97</v>
      </c>
      <c r="S746" s="74">
        <v>38864</v>
      </c>
    </row>
    <row r="747" spans="1:19" ht="24.95" customHeight="1" x14ac:dyDescent="0.25">
      <c r="A747" s="6">
        <v>186</v>
      </c>
      <c r="B747" s="98" t="s">
        <v>733</v>
      </c>
      <c r="C747" s="1">
        <v>1972</v>
      </c>
      <c r="D747" s="1"/>
      <c r="E747" s="80" t="s">
        <v>89</v>
      </c>
      <c r="F747" s="1">
        <v>5</v>
      </c>
      <c r="G747" s="1">
        <v>4</v>
      </c>
      <c r="H747" s="21">
        <v>4383.7</v>
      </c>
      <c r="I747" s="21">
        <v>3290.23</v>
      </c>
      <c r="J747" s="22">
        <v>198</v>
      </c>
      <c r="K747" s="21">
        <f>'прил 2'!C742</f>
        <v>27492868.540000003</v>
      </c>
      <c r="L747" s="21">
        <v>0</v>
      </c>
      <c r="M747" s="21">
        <v>0</v>
      </c>
      <c r="N747" s="21">
        <v>0</v>
      </c>
      <c r="O747" s="21">
        <f t="shared" si="149"/>
        <v>27492868.540000003</v>
      </c>
      <c r="P747" s="21">
        <f t="shared" si="148"/>
        <v>8355.9108451384873</v>
      </c>
      <c r="Q747" s="21">
        <v>27193.41</v>
      </c>
      <c r="R747" s="73" t="s">
        <v>97</v>
      </c>
      <c r="S747" s="8">
        <v>37052</v>
      </c>
    </row>
    <row r="748" spans="1:19" ht="24.95" customHeight="1" x14ac:dyDescent="0.25">
      <c r="A748" s="6">
        <v>187</v>
      </c>
      <c r="B748" s="98" t="s">
        <v>734</v>
      </c>
      <c r="C748" s="1">
        <v>1965</v>
      </c>
      <c r="D748" s="1"/>
      <c r="E748" s="80" t="s">
        <v>89</v>
      </c>
      <c r="F748" s="1">
        <v>5</v>
      </c>
      <c r="G748" s="1">
        <v>6</v>
      </c>
      <c r="H748" s="21">
        <v>7081.4</v>
      </c>
      <c r="I748" s="21">
        <v>4693.2</v>
      </c>
      <c r="J748" s="22">
        <v>261</v>
      </c>
      <c r="K748" s="21">
        <f>'прил 2'!C743</f>
        <v>4840256.4400000004</v>
      </c>
      <c r="L748" s="21">
        <v>0</v>
      </c>
      <c r="M748" s="21">
        <v>0</v>
      </c>
      <c r="N748" s="21">
        <v>0</v>
      </c>
      <c r="O748" s="21">
        <f t="shared" si="149"/>
        <v>4840256.4400000004</v>
      </c>
      <c r="P748" s="21">
        <f t="shared" si="148"/>
        <v>1031.3339384641611</v>
      </c>
      <c r="Q748" s="21">
        <v>6325.41</v>
      </c>
      <c r="R748" s="73" t="s">
        <v>97</v>
      </c>
      <c r="S748" s="8">
        <v>37529</v>
      </c>
    </row>
    <row r="749" spans="1:19" ht="24.95" customHeight="1" x14ac:dyDescent="0.25">
      <c r="A749" s="6">
        <v>188</v>
      </c>
      <c r="B749" s="98" t="s">
        <v>735</v>
      </c>
      <c r="C749" s="1">
        <v>2001</v>
      </c>
      <c r="D749" s="1"/>
      <c r="E749" s="1" t="s">
        <v>90</v>
      </c>
      <c r="F749" s="1">
        <v>5</v>
      </c>
      <c r="G749" s="1">
        <v>4</v>
      </c>
      <c r="H749" s="21">
        <v>6712.2</v>
      </c>
      <c r="I749" s="21">
        <v>6198.7</v>
      </c>
      <c r="J749" s="22">
        <v>98</v>
      </c>
      <c r="K749" s="21">
        <f>'прил 2'!C744</f>
        <v>51517554.759999998</v>
      </c>
      <c r="L749" s="21">
        <v>0</v>
      </c>
      <c r="M749" s="21">
        <v>0</v>
      </c>
      <c r="N749" s="21">
        <v>0</v>
      </c>
      <c r="O749" s="21">
        <f t="shared" si="149"/>
        <v>51517554.759999998</v>
      </c>
      <c r="P749" s="21">
        <f t="shared" si="148"/>
        <v>8311.0256602190784</v>
      </c>
      <c r="Q749" s="21">
        <v>27193.41</v>
      </c>
      <c r="R749" s="73" t="s">
        <v>97</v>
      </c>
      <c r="S749" s="74">
        <v>37136</v>
      </c>
    </row>
    <row r="750" spans="1:19" ht="24.95" customHeight="1" x14ac:dyDescent="0.25">
      <c r="A750" s="6">
        <v>189</v>
      </c>
      <c r="B750" s="98" t="s">
        <v>736</v>
      </c>
      <c r="C750" s="1">
        <v>1976</v>
      </c>
      <c r="D750" s="1">
        <v>2017</v>
      </c>
      <c r="E750" s="1" t="s">
        <v>90</v>
      </c>
      <c r="F750" s="1">
        <v>9</v>
      </c>
      <c r="G750" s="1">
        <v>2</v>
      </c>
      <c r="H750" s="21">
        <v>5588.8</v>
      </c>
      <c r="I750" s="21">
        <v>4060.3</v>
      </c>
      <c r="J750" s="22">
        <v>173</v>
      </c>
      <c r="K750" s="21">
        <f>'прил 2'!C745</f>
        <v>25682824.290000003</v>
      </c>
      <c r="L750" s="21">
        <v>0</v>
      </c>
      <c r="M750" s="21">
        <v>0</v>
      </c>
      <c r="N750" s="21">
        <v>0</v>
      </c>
      <c r="O750" s="21">
        <f t="shared" si="149"/>
        <v>25682824.290000003</v>
      </c>
      <c r="P750" s="21">
        <f t="shared" si="148"/>
        <v>6325.3514001428466</v>
      </c>
      <c r="Q750" s="21">
        <v>18569.16</v>
      </c>
      <c r="R750" s="73" t="s">
        <v>97</v>
      </c>
      <c r="S750" s="74">
        <v>39059</v>
      </c>
    </row>
    <row r="751" spans="1:19" ht="24.95" customHeight="1" x14ac:dyDescent="0.25">
      <c r="A751" s="6">
        <v>190</v>
      </c>
      <c r="B751" s="98" t="s">
        <v>737</v>
      </c>
      <c r="C751" s="1">
        <v>1971</v>
      </c>
      <c r="D751" s="1"/>
      <c r="E751" s="80" t="s">
        <v>89</v>
      </c>
      <c r="F751" s="1">
        <v>9</v>
      </c>
      <c r="G751" s="1">
        <v>1</v>
      </c>
      <c r="H751" s="21">
        <v>2452.56</v>
      </c>
      <c r="I751" s="21">
        <v>2229.6</v>
      </c>
      <c r="J751" s="22">
        <v>118</v>
      </c>
      <c r="K751" s="21">
        <f>'прил 2'!C746</f>
        <v>2952409</v>
      </c>
      <c r="L751" s="21">
        <v>0</v>
      </c>
      <c r="M751" s="21">
        <v>2076631.84</v>
      </c>
      <c r="N751" s="21">
        <v>0</v>
      </c>
      <c r="O751" s="21">
        <f t="shared" si="149"/>
        <v>875777.15999999992</v>
      </c>
      <c r="P751" s="21">
        <f t="shared" si="148"/>
        <v>1324.187746681019</v>
      </c>
      <c r="Q751" s="21">
        <v>3166.0531933979191</v>
      </c>
      <c r="R751" s="73" t="s">
        <v>97</v>
      </c>
      <c r="S751" s="8">
        <v>37562</v>
      </c>
    </row>
    <row r="752" spans="1:19" ht="24.95" customHeight="1" x14ac:dyDescent="0.25">
      <c r="A752" s="6">
        <v>191</v>
      </c>
      <c r="B752" s="98" t="s">
        <v>738</v>
      </c>
      <c r="C752" s="1">
        <v>1996</v>
      </c>
      <c r="D752" s="1"/>
      <c r="E752" s="1" t="s">
        <v>90</v>
      </c>
      <c r="F752" s="1">
        <v>5</v>
      </c>
      <c r="G752" s="1">
        <v>5</v>
      </c>
      <c r="H752" s="21">
        <v>5283.4</v>
      </c>
      <c r="I752" s="21">
        <v>5268.91</v>
      </c>
      <c r="J752" s="22">
        <v>279</v>
      </c>
      <c r="K752" s="21">
        <f>'прил 2'!C747</f>
        <v>10502664.27</v>
      </c>
      <c r="L752" s="21">
        <v>0</v>
      </c>
      <c r="M752" s="21">
        <v>0</v>
      </c>
      <c r="N752" s="21">
        <v>0</v>
      </c>
      <c r="O752" s="21">
        <f t="shared" si="149"/>
        <v>10502664.27</v>
      </c>
      <c r="P752" s="21">
        <f t="shared" si="148"/>
        <v>1993.3277034528962</v>
      </c>
      <c r="Q752" s="21">
        <v>6013.41</v>
      </c>
      <c r="R752" s="73" t="s">
        <v>97</v>
      </c>
      <c r="S752" s="74">
        <v>37371</v>
      </c>
    </row>
    <row r="753" spans="1:19" ht="24.95" customHeight="1" x14ac:dyDescent="0.25">
      <c r="A753" s="6">
        <v>192</v>
      </c>
      <c r="B753" s="98" t="s">
        <v>488</v>
      </c>
      <c r="C753" s="1">
        <v>1993</v>
      </c>
      <c r="D753" s="1">
        <v>2003</v>
      </c>
      <c r="E753" s="1" t="s">
        <v>90</v>
      </c>
      <c r="F753" s="1">
        <v>10</v>
      </c>
      <c r="G753" s="1">
        <v>3</v>
      </c>
      <c r="H753" s="21">
        <v>9541.7000000000007</v>
      </c>
      <c r="I753" s="21">
        <v>6751.42</v>
      </c>
      <c r="J753" s="22">
        <v>344</v>
      </c>
      <c r="K753" s="21">
        <f>'прил 2'!C748</f>
        <v>41451379</v>
      </c>
      <c r="L753" s="21">
        <v>0</v>
      </c>
      <c r="M753" s="21">
        <v>0</v>
      </c>
      <c r="N753" s="21">
        <v>0</v>
      </c>
      <c r="O753" s="21">
        <f t="shared" si="149"/>
        <v>41451379</v>
      </c>
      <c r="P753" s="21">
        <f t="shared" si="148"/>
        <v>6139.6534358697872</v>
      </c>
      <c r="Q753" s="21">
        <v>18215.16</v>
      </c>
      <c r="R753" s="73" t="s">
        <v>97</v>
      </c>
      <c r="S753" s="74">
        <v>37397</v>
      </c>
    </row>
    <row r="754" spans="1:19" ht="24.95" customHeight="1" x14ac:dyDescent="0.25">
      <c r="A754" s="6">
        <v>193</v>
      </c>
      <c r="B754" s="98" t="s">
        <v>739</v>
      </c>
      <c r="C754" s="1">
        <v>1990</v>
      </c>
      <c r="D754" s="1">
        <v>2017</v>
      </c>
      <c r="E754" s="80" t="s">
        <v>89</v>
      </c>
      <c r="F754" s="1">
        <v>9</v>
      </c>
      <c r="G754" s="1">
        <v>1</v>
      </c>
      <c r="H754" s="21">
        <v>4204.8</v>
      </c>
      <c r="I754" s="21">
        <v>3644.4</v>
      </c>
      <c r="J754" s="22">
        <v>135</v>
      </c>
      <c r="K754" s="21">
        <f>'прил 2'!C749</f>
        <v>57182459.880000003</v>
      </c>
      <c r="L754" s="21">
        <v>0</v>
      </c>
      <c r="M754" s="21">
        <v>0</v>
      </c>
      <c r="N754" s="21">
        <v>0</v>
      </c>
      <c r="O754" s="21">
        <f t="shared" si="149"/>
        <v>57182459.880000003</v>
      </c>
      <c r="P754" s="21">
        <f t="shared" si="148"/>
        <v>15690.500460981231</v>
      </c>
      <c r="Q754" s="21">
        <v>18569.16</v>
      </c>
      <c r="R754" s="73" t="s">
        <v>97</v>
      </c>
      <c r="S754" s="74">
        <v>38772</v>
      </c>
    </row>
    <row r="755" spans="1:19" ht="24.95" customHeight="1" x14ac:dyDescent="0.25">
      <c r="A755" s="6">
        <v>194</v>
      </c>
      <c r="B755" s="98" t="s">
        <v>280</v>
      </c>
      <c r="C755" s="1">
        <v>1958</v>
      </c>
      <c r="D755" s="1">
        <v>2018</v>
      </c>
      <c r="E755" s="80" t="s">
        <v>89</v>
      </c>
      <c r="F755" s="1">
        <v>5</v>
      </c>
      <c r="G755" s="1">
        <v>8</v>
      </c>
      <c r="H755" s="21">
        <v>10670</v>
      </c>
      <c r="I755" s="21">
        <v>9716.7800000000007</v>
      </c>
      <c r="J755" s="22">
        <v>386</v>
      </c>
      <c r="K755" s="21">
        <f>'прил 2'!C750</f>
        <v>2040000</v>
      </c>
      <c r="L755" s="21">
        <v>0</v>
      </c>
      <c r="M755" s="21">
        <v>0</v>
      </c>
      <c r="N755" s="21">
        <v>0</v>
      </c>
      <c r="O755" s="21">
        <f t="shared" si="149"/>
        <v>2040000</v>
      </c>
      <c r="P755" s="21">
        <f t="shared" si="148"/>
        <v>209.9460932531147</v>
      </c>
      <c r="Q755" s="21">
        <v>4933.68</v>
      </c>
      <c r="R755" s="73" t="s">
        <v>97</v>
      </c>
      <c r="S755" s="8">
        <v>38770</v>
      </c>
    </row>
    <row r="756" spans="1:19" ht="24.95" customHeight="1" x14ac:dyDescent="0.25">
      <c r="A756" s="6">
        <v>195</v>
      </c>
      <c r="B756" s="98" t="s">
        <v>740</v>
      </c>
      <c r="C756" s="1">
        <v>1964</v>
      </c>
      <c r="D756" s="1">
        <v>2017</v>
      </c>
      <c r="E756" s="80" t="s">
        <v>89</v>
      </c>
      <c r="F756" s="1">
        <v>5</v>
      </c>
      <c r="G756" s="1">
        <v>4</v>
      </c>
      <c r="H756" s="21">
        <v>3486.23</v>
      </c>
      <c r="I756" s="21">
        <v>3170.9</v>
      </c>
      <c r="J756" s="22">
        <v>156</v>
      </c>
      <c r="K756" s="21">
        <f>'прил 2'!C751</f>
        <v>511022.24</v>
      </c>
      <c r="L756" s="21">
        <v>0</v>
      </c>
      <c r="M756" s="21">
        <v>0</v>
      </c>
      <c r="N756" s="21">
        <v>0</v>
      </c>
      <c r="O756" s="21">
        <f t="shared" si="149"/>
        <v>511022.24</v>
      </c>
      <c r="P756" s="21">
        <f t="shared" si="148"/>
        <v>161.15999873852849</v>
      </c>
      <c r="Q756" s="21">
        <v>913.68</v>
      </c>
      <c r="R756" s="73" t="s">
        <v>97</v>
      </c>
      <c r="S756" s="8">
        <v>38701</v>
      </c>
    </row>
    <row r="757" spans="1:19" ht="24.95" customHeight="1" x14ac:dyDescent="0.25">
      <c r="A757" s="6">
        <v>196</v>
      </c>
      <c r="B757" s="98" t="s">
        <v>741</v>
      </c>
      <c r="C757" s="1">
        <v>1967</v>
      </c>
      <c r="D757" s="1">
        <v>2018</v>
      </c>
      <c r="E757" s="80" t="s">
        <v>89</v>
      </c>
      <c r="F757" s="1">
        <v>5</v>
      </c>
      <c r="G757" s="1">
        <v>4</v>
      </c>
      <c r="H757" s="21">
        <v>4597.38</v>
      </c>
      <c r="I757" s="21">
        <v>3853.51</v>
      </c>
      <c r="J757" s="22">
        <v>136</v>
      </c>
      <c r="K757" s="21">
        <f>'прил 2'!C752</f>
        <v>13263742.890000001</v>
      </c>
      <c r="L757" s="21">
        <v>0</v>
      </c>
      <c r="M757" s="21">
        <v>0</v>
      </c>
      <c r="N757" s="21">
        <v>0</v>
      </c>
      <c r="O757" s="21">
        <f t="shared" si="149"/>
        <v>13263742.890000001</v>
      </c>
      <c r="P757" s="21">
        <f t="shared" si="148"/>
        <v>3441.9900013234687</v>
      </c>
      <c r="Q757" s="21">
        <v>7346.68</v>
      </c>
      <c r="R757" s="73" t="s">
        <v>97</v>
      </c>
      <c r="S757" s="74">
        <v>41472</v>
      </c>
    </row>
    <row r="758" spans="1:19" ht="24.95" customHeight="1" x14ac:dyDescent="0.25">
      <c r="A758" s="6">
        <v>197</v>
      </c>
      <c r="B758" s="98" t="s">
        <v>276</v>
      </c>
      <c r="C758" s="1">
        <v>1971</v>
      </c>
      <c r="D758" s="1">
        <v>2006</v>
      </c>
      <c r="E758" s="80" t="s">
        <v>89</v>
      </c>
      <c r="F758" s="1">
        <v>5</v>
      </c>
      <c r="G758" s="1">
        <v>3</v>
      </c>
      <c r="H758" s="21">
        <v>3589.9</v>
      </c>
      <c r="I758" s="21">
        <v>3061.5</v>
      </c>
      <c r="J758" s="22">
        <v>324</v>
      </c>
      <c r="K758" s="21">
        <f>'прил 2'!C753</f>
        <v>6519400.0599999996</v>
      </c>
      <c r="L758" s="21">
        <v>0</v>
      </c>
      <c r="M758" s="21">
        <v>0</v>
      </c>
      <c r="N758" s="21">
        <v>0</v>
      </c>
      <c r="O758" s="21">
        <f t="shared" si="149"/>
        <v>6519400.0599999996</v>
      </c>
      <c r="P758" s="21">
        <f t="shared" si="148"/>
        <v>2129.4790331536828</v>
      </c>
      <c r="Q758" s="21">
        <v>7370.41</v>
      </c>
      <c r="R758" s="73" t="s">
        <v>97</v>
      </c>
      <c r="S758" s="74">
        <v>37503</v>
      </c>
    </row>
    <row r="759" spans="1:19" ht="24.95" customHeight="1" x14ac:dyDescent="0.25">
      <c r="A759" s="6">
        <v>198</v>
      </c>
      <c r="B759" s="98" t="s">
        <v>742</v>
      </c>
      <c r="C759" s="1">
        <v>1967</v>
      </c>
      <c r="D759" s="1"/>
      <c r="E759" s="1" t="s">
        <v>90</v>
      </c>
      <c r="F759" s="1">
        <v>5</v>
      </c>
      <c r="G759" s="1">
        <v>6</v>
      </c>
      <c r="H759" s="21">
        <v>4816.1000000000004</v>
      </c>
      <c r="I759" s="21">
        <v>4433</v>
      </c>
      <c r="J759" s="22">
        <v>207</v>
      </c>
      <c r="K759" s="21">
        <f>'прил 2'!C754</f>
        <v>25074865.530000001</v>
      </c>
      <c r="L759" s="21">
        <v>0</v>
      </c>
      <c r="M759" s="21">
        <v>0</v>
      </c>
      <c r="N759" s="21">
        <v>0</v>
      </c>
      <c r="O759" s="21">
        <f t="shared" si="149"/>
        <v>25074865.530000001</v>
      </c>
      <c r="P759" s="21">
        <f t="shared" si="148"/>
        <v>5656.41</v>
      </c>
      <c r="Q759" s="21">
        <v>11648.41</v>
      </c>
      <c r="R759" s="73" t="s">
        <v>97</v>
      </c>
      <c r="S759" s="74">
        <v>38840</v>
      </c>
    </row>
    <row r="760" spans="1:19" ht="24.95" customHeight="1" x14ac:dyDescent="0.25">
      <c r="A760" s="6">
        <v>199</v>
      </c>
      <c r="B760" s="98" t="s">
        <v>743</v>
      </c>
      <c r="C760" s="1">
        <v>1989</v>
      </c>
      <c r="D760" s="1">
        <v>2007</v>
      </c>
      <c r="E760" s="80" t="s">
        <v>89</v>
      </c>
      <c r="F760" s="1">
        <v>5</v>
      </c>
      <c r="G760" s="1">
        <v>3</v>
      </c>
      <c r="H760" s="21">
        <v>2307.36</v>
      </c>
      <c r="I760" s="21">
        <v>2097.73</v>
      </c>
      <c r="J760" s="22">
        <v>108</v>
      </c>
      <c r="K760" s="21">
        <f>'прил 2'!C755</f>
        <v>40000</v>
      </c>
      <c r="L760" s="21">
        <v>0</v>
      </c>
      <c r="M760" s="21">
        <v>0</v>
      </c>
      <c r="N760" s="21">
        <v>0</v>
      </c>
      <c r="O760" s="21">
        <f t="shared" si="149"/>
        <v>40000</v>
      </c>
      <c r="P760" s="21">
        <f t="shared" si="148"/>
        <v>19.068230897207933</v>
      </c>
      <c r="Q760" s="21">
        <v>589</v>
      </c>
      <c r="R760" s="73" t="s">
        <v>97</v>
      </c>
      <c r="S760" s="74">
        <v>37360</v>
      </c>
    </row>
    <row r="761" spans="1:19" ht="24.95" customHeight="1" x14ac:dyDescent="0.25">
      <c r="A761" s="6">
        <v>200</v>
      </c>
      <c r="B761" s="98" t="s">
        <v>744</v>
      </c>
      <c r="C761" s="1">
        <v>1986</v>
      </c>
      <c r="D761" s="1">
        <v>2019</v>
      </c>
      <c r="E761" s="80" t="s">
        <v>89</v>
      </c>
      <c r="F761" s="1">
        <v>14</v>
      </c>
      <c r="G761" s="1">
        <v>1</v>
      </c>
      <c r="H761" s="21">
        <v>5750.6</v>
      </c>
      <c r="I761" s="21">
        <v>3873.2</v>
      </c>
      <c r="J761" s="22">
        <v>189</v>
      </c>
      <c r="K761" s="21">
        <f>'прил 2'!C756</f>
        <v>40000</v>
      </c>
      <c r="L761" s="21">
        <v>0</v>
      </c>
      <c r="M761" s="21">
        <v>0</v>
      </c>
      <c r="N761" s="21">
        <v>0</v>
      </c>
      <c r="O761" s="21">
        <f t="shared" si="149"/>
        <v>40000</v>
      </c>
      <c r="P761" s="21">
        <f t="shared" si="148"/>
        <v>10.327377878756584</v>
      </c>
      <c r="Q761" s="21">
        <v>377</v>
      </c>
      <c r="R761" s="73" t="s">
        <v>97</v>
      </c>
      <c r="S761" s="74">
        <v>41582</v>
      </c>
    </row>
    <row r="762" spans="1:19" ht="24.95" customHeight="1" x14ac:dyDescent="0.25">
      <c r="A762" s="6">
        <v>201</v>
      </c>
      <c r="B762" s="98" t="s">
        <v>436</v>
      </c>
      <c r="C762" s="1">
        <v>1970</v>
      </c>
      <c r="D762" s="1">
        <v>1993</v>
      </c>
      <c r="E762" s="80" t="s">
        <v>89</v>
      </c>
      <c r="F762" s="1">
        <v>9</v>
      </c>
      <c r="G762" s="1">
        <v>1</v>
      </c>
      <c r="H762" s="21">
        <v>3055.3</v>
      </c>
      <c r="I762" s="21">
        <v>2224.5</v>
      </c>
      <c r="J762" s="22">
        <v>119</v>
      </c>
      <c r="K762" s="21">
        <f>'прил 2'!C757</f>
        <v>19930808.16</v>
      </c>
      <c r="L762" s="21">
        <v>0</v>
      </c>
      <c r="M762" s="21">
        <v>0</v>
      </c>
      <c r="N762" s="21">
        <v>0</v>
      </c>
      <c r="O762" s="21">
        <f t="shared" si="149"/>
        <v>19930808.16</v>
      </c>
      <c r="P762" s="21">
        <f t="shared" si="148"/>
        <v>8959.68</v>
      </c>
      <c r="Q762" s="21">
        <v>17949.16</v>
      </c>
      <c r="R762" s="73" t="s">
        <v>97</v>
      </c>
      <c r="S762" s="74">
        <v>38833</v>
      </c>
    </row>
    <row r="763" spans="1:19" ht="24.95" customHeight="1" x14ac:dyDescent="0.25">
      <c r="A763" s="6">
        <v>202</v>
      </c>
      <c r="B763" s="98" t="s">
        <v>745</v>
      </c>
      <c r="C763" s="1">
        <v>1970</v>
      </c>
      <c r="D763" s="1">
        <v>2019</v>
      </c>
      <c r="E763" s="80" t="s">
        <v>89</v>
      </c>
      <c r="F763" s="1">
        <v>9</v>
      </c>
      <c r="G763" s="1">
        <v>1</v>
      </c>
      <c r="H763" s="21">
        <v>2506.13</v>
      </c>
      <c r="I763" s="21">
        <v>2301.1999999999998</v>
      </c>
      <c r="J763" s="22">
        <v>106</v>
      </c>
      <c r="K763" s="21">
        <f>'прил 2'!C758</f>
        <v>18503166.790000003</v>
      </c>
      <c r="L763" s="21">
        <v>0</v>
      </c>
      <c r="M763" s="21">
        <v>0</v>
      </c>
      <c r="N763" s="21">
        <v>0</v>
      </c>
      <c r="O763" s="21">
        <f t="shared" si="149"/>
        <v>18503166.790000003</v>
      </c>
      <c r="P763" s="21">
        <f t="shared" si="148"/>
        <v>8040.6599991308904</v>
      </c>
      <c r="Q763" s="21">
        <v>16147.16</v>
      </c>
      <c r="R763" s="73" t="s">
        <v>97</v>
      </c>
      <c r="S763" s="74">
        <v>38925</v>
      </c>
    </row>
    <row r="764" spans="1:19" ht="24.95" customHeight="1" x14ac:dyDescent="0.25">
      <c r="A764" s="6">
        <v>203</v>
      </c>
      <c r="B764" s="98" t="s">
        <v>746</v>
      </c>
      <c r="C764" s="1">
        <v>1972</v>
      </c>
      <c r="D764" s="1"/>
      <c r="E764" s="1" t="s">
        <v>90</v>
      </c>
      <c r="F764" s="1">
        <v>5</v>
      </c>
      <c r="G764" s="1">
        <v>4</v>
      </c>
      <c r="H764" s="21">
        <v>4060.37</v>
      </c>
      <c r="I764" s="21">
        <v>2873.23</v>
      </c>
      <c r="J764" s="22">
        <v>135</v>
      </c>
      <c r="K764" s="21">
        <f>'прил 2'!C759</f>
        <v>120000</v>
      </c>
      <c r="L764" s="21">
        <v>0</v>
      </c>
      <c r="M764" s="21">
        <v>0</v>
      </c>
      <c r="N764" s="21">
        <v>0</v>
      </c>
      <c r="O764" s="21">
        <f t="shared" si="149"/>
        <v>120000</v>
      </c>
      <c r="P764" s="21">
        <f t="shared" si="148"/>
        <v>41.764843051200216</v>
      </c>
      <c r="Q764" s="21">
        <v>589</v>
      </c>
      <c r="R764" s="73" t="s">
        <v>97</v>
      </c>
      <c r="S764" s="74">
        <v>38070</v>
      </c>
    </row>
    <row r="765" spans="1:19" ht="24.95" customHeight="1" x14ac:dyDescent="0.25">
      <c r="A765" s="6">
        <v>204</v>
      </c>
      <c r="B765" s="98" t="s">
        <v>747</v>
      </c>
      <c r="C765" s="1">
        <v>1979</v>
      </c>
      <c r="D765" s="1">
        <v>2017</v>
      </c>
      <c r="E765" s="1" t="s">
        <v>90</v>
      </c>
      <c r="F765" s="1">
        <v>9</v>
      </c>
      <c r="G765" s="1">
        <v>4</v>
      </c>
      <c r="H765" s="21">
        <v>10593.6</v>
      </c>
      <c r="I765" s="21">
        <v>8025.7</v>
      </c>
      <c r="J765" s="22">
        <v>337</v>
      </c>
      <c r="K765" s="21">
        <f>'прил 2'!C760</f>
        <v>280000</v>
      </c>
      <c r="L765" s="21">
        <v>0</v>
      </c>
      <c r="M765" s="21">
        <v>0</v>
      </c>
      <c r="N765" s="21">
        <v>0</v>
      </c>
      <c r="O765" s="21">
        <f t="shared" si="149"/>
        <v>280000</v>
      </c>
      <c r="P765" s="21">
        <f t="shared" si="148"/>
        <v>34.887922548811943</v>
      </c>
      <c r="Q765" s="21">
        <v>377</v>
      </c>
      <c r="R765" s="73" t="s">
        <v>97</v>
      </c>
      <c r="S765" s="74">
        <v>38406</v>
      </c>
    </row>
    <row r="766" spans="1:19" ht="24.95" customHeight="1" x14ac:dyDescent="0.25">
      <c r="A766" s="6">
        <v>205</v>
      </c>
      <c r="B766" s="98" t="s">
        <v>748</v>
      </c>
      <c r="C766" s="1">
        <v>1972</v>
      </c>
      <c r="D766" s="1">
        <v>2004</v>
      </c>
      <c r="E766" s="80" t="s">
        <v>89</v>
      </c>
      <c r="F766" s="1">
        <v>5</v>
      </c>
      <c r="G766" s="1">
        <v>4</v>
      </c>
      <c r="H766" s="21">
        <v>4396.5</v>
      </c>
      <c r="I766" s="21">
        <v>2828.4</v>
      </c>
      <c r="J766" s="22">
        <v>107</v>
      </c>
      <c r="K766" s="21">
        <f>'прил 2'!C761</f>
        <v>320000</v>
      </c>
      <c r="L766" s="21">
        <v>0</v>
      </c>
      <c r="M766" s="21">
        <v>0</v>
      </c>
      <c r="N766" s="21">
        <v>0</v>
      </c>
      <c r="O766" s="21">
        <f t="shared" si="149"/>
        <v>320000</v>
      </c>
      <c r="P766" s="21">
        <f t="shared" si="148"/>
        <v>113.13816999010041</v>
      </c>
      <c r="Q766" s="21">
        <v>589</v>
      </c>
      <c r="R766" s="73" t="s">
        <v>97</v>
      </c>
      <c r="S766" s="74">
        <v>38397</v>
      </c>
    </row>
    <row r="767" spans="1:19" ht="24.95" customHeight="1" x14ac:dyDescent="0.25">
      <c r="A767" s="6">
        <v>206</v>
      </c>
      <c r="B767" s="98" t="s">
        <v>749</v>
      </c>
      <c r="C767" s="1">
        <v>1977</v>
      </c>
      <c r="D767" s="1"/>
      <c r="E767" s="80" t="s">
        <v>89</v>
      </c>
      <c r="F767" s="1">
        <v>5</v>
      </c>
      <c r="G767" s="1">
        <v>5</v>
      </c>
      <c r="H767" s="21">
        <v>7344.7</v>
      </c>
      <c r="I767" s="21">
        <v>6150.8</v>
      </c>
      <c r="J767" s="22">
        <v>152</v>
      </c>
      <c r="K767" s="21">
        <f>'прил 2'!C762</f>
        <v>240000</v>
      </c>
      <c r="L767" s="21">
        <v>0</v>
      </c>
      <c r="M767" s="21">
        <v>0</v>
      </c>
      <c r="N767" s="21">
        <v>0</v>
      </c>
      <c r="O767" s="21">
        <f t="shared" si="149"/>
        <v>240000</v>
      </c>
      <c r="P767" s="21">
        <f t="shared" si="148"/>
        <v>39.019314560707549</v>
      </c>
      <c r="Q767" s="21">
        <v>589</v>
      </c>
      <c r="R767" s="73" t="s">
        <v>97</v>
      </c>
      <c r="S767" s="74">
        <v>38091</v>
      </c>
    </row>
    <row r="768" spans="1:19" ht="24.95" customHeight="1" x14ac:dyDescent="0.25">
      <c r="A768" s="6">
        <v>207</v>
      </c>
      <c r="B768" s="98" t="s">
        <v>750</v>
      </c>
      <c r="C768" s="1">
        <v>1975</v>
      </c>
      <c r="D768" s="1"/>
      <c r="E768" s="1" t="s">
        <v>90</v>
      </c>
      <c r="F768" s="1">
        <v>5</v>
      </c>
      <c r="G768" s="1">
        <v>8</v>
      </c>
      <c r="H768" s="21">
        <v>7928.2</v>
      </c>
      <c r="I768" s="21">
        <v>6127.42</v>
      </c>
      <c r="J768" s="22">
        <v>270</v>
      </c>
      <c r="K768" s="21">
        <f>'прил 2'!C763</f>
        <v>360000</v>
      </c>
      <c r="L768" s="21">
        <v>0</v>
      </c>
      <c r="M768" s="21">
        <v>0</v>
      </c>
      <c r="N768" s="21">
        <v>0</v>
      </c>
      <c r="O768" s="21">
        <f t="shared" si="149"/>
        <v>360000</v>
      </c>
      <c r="P768" s="21">
        <f t="shared" si="148"/>
        <v>58.752297051613894</v>
      </c>
      <c r="Q768" s="21">
        <v>589</v>
      </c>
      <c r="R768" s="73" t="s">
        <v>97</v>
      </c>
      <c r="S768" s="74">
        <v>38380</v>
      </c>
    </row>
    <row r="769" spans="1:19" ht="24.95" customHeight="1" x14ac:dyDescent="0.25">
      <c r="A769" s="6">
        <v>208</v>
      </c>
      <c r="B769" s="98" t="s">
        <v>507</v>
      </c>
      <c r="C769" s="1">
        <v>1965</v>
      </c>
      <c r="D769" s="1">
        <v>2006</v>
      </c>
      <c r="E769" s="80" t="s">
        <v>89</v>
      </c>
      <c r="F769" s="1">
        <v>5</v>
      </c>
      <c r="G769" s="1">
        <v>6</v>
      </c>
      <c r="H769" s="21">
        <v>7055.7</v>
      </c>
      <c r="I769" s="21">
        <v>4652.8</v>
      </c>
      <c r="J769" s="22">
        <v>221</v>
      </c>
      <c r="K769" s="21">
        <f>'прил 2'!C764</f>
        <v>29490064.130000003</v>
      </c>
      <c r="L769" s="21">
        <v>0</v>
      </c>
      <c r="M769" s="21">
        <v>0</v>
      </c>
      <c r="N769" s="21">
        <v>0</v>
      </c>
      <c r="O769" s="21">
        <f t="shared" si="149"/>
        <v>29490064.130000003</v>
      </c>
      <c r="P769" s="21">
        <f t="shared" si="148"/>
        <v>6338.1327652166437</v>
      </c>
      <c r="Q769" s="21">
        <v>22366.68</v>
      </c>
      <c r="R769" s="73" t="s">
        <v>97</v>
      </c>
      <c r="S769" s="74">
        <v>36989</v>
      </c>
    </row>
    <row r="770" spans="1:19" ht="24.95" customHeight="1" x14ac:dyDescent="0.25">
      <c r="A770" s="6">
        <v>209</v>
      </c>
      <c r="B770" s="98" t="s">
        <v>306</v>
      </c>
      <c r="C770" s="1">
        <v>1994</v>
      </c>
      <c r="D770" s="1"/>
      <c r="E770" s="1" t="s">
        <v>90</v>
      </c>
      <c r="F770" s="1">
        <v>9</v>
      </c>
      <c r="G770" s="1">
        <v>1</v>
      </c>
      <c r="H770" s="21">
        <v>6136.2</v>
      </c>
      <c r="I770" s="21">
        <v>4077.4</v>
      </c>
      <c r="J770" s="22">
        <v>223</v>
      </c>
      <c r="K770" s="21">
        <f>'прил 2'!C765</f>
        <v>2952409</v>
      </c>
      <c r="L770" s="21">
        <v>0</v>
      </c>
      <c r="M770" s="21">
        <v>2076631.84</v>
      </c>
      <c r="N770" s="21">
        <v>0</v>
      </c>
      <c r="O770" s="21">
        <f t="shared" si="149"/>
        <v>875777.15999999992</v>
      </c>
      <c r="P770" s="21">
        <f t="shared" si="148"/>
        <v>724.09108745769356</v>
      </c>
      <c r="Q770" s="21">
        <v>1902.1074213959876</v>
      </c>
      <c r="R770" s="73" t="s">
        <v>97</v>
      </c>
      <c r="S770" s="8">
        <v>41979</v>
      </c>
    </row>
    <row r="771" spans="1:19" ht="24.95" customHeight="1" x14ac:dyDescent="0.25">
      <c r="A771" s="6">
        <v>210</v>
      </c>
      <c r="B771" s="98" t="s">
        <v>502</v>
      </c>
      <c r="C771" s="1">
        <v>1989</v>
      </c>
      <c r="D771" s="1"/>
      <c r="E771" s="80" t="s">
        <v>89</v>
      </c>
      <c r="F771" s="1">
        <v>9</v>
      </c>
      <c r="G771" s="1">
        <v>1</v>
      </c>
      <c r="H771" s="21">
        <v>4053</v>
      </c>
      <c r="I771" s="21">
        <v>4044.3</v>
      </c>
      <c r="J771" s="22">
        <v>271</v>
      </c>
      <c r="K771" s="21">
        <f>'прил 2'!C766</f>
        <v>45886904.690000005</v>
      </c>
      <c r="L771" s="21">
        <v>0</v>
      </c>
      <c r="M771" s="21">
        <v>0</v>
      </c>
      <c r="N771" s="21">
        <v>0</v>
      </c>
      <c r="O771" s="21">
        <f t="shared" si="149"/>
        <v>45886904.690000005</v>
      </c>
      <c r="P771" s="21">
        <f t="shared" si="148"/>
        <v>11346.06846425834</v>
      </c>
      <c r="Q771" s="21">
        <v>16635.16</v>
      </c>
      <c r="R771" s="73" t="s">
        <v>97</v>
      </c>
      <c r="S771" s="74">
        <v>37567</v>
      </c>
    </row>
    <row r="772" spans="1:19" ht="24.95" customHeight="1" x14ac:dyDescent="0.25">
      <c r="A772" s="6">
        <v>211</v>
      </c>
      <c r="B772" s="98" t="s">
        <v>751</v>
      </c>
      <c r="C772" s="1">
        <v>2002</v>
      </c>
      <c r="D772" s="1"/>
      <c r="E772" s="80" t="s">
        <v>89</v>
      </c>
      <c r="F772" s="1">
        <v>10</v>
      </c>
      <c r="G772" s="1">
        <v>3</v>
      </c>
      <c r="H772" s="21">
        <v>10014.1</v>
      </c>
      <c r="I772" s="21">
        <v>6960.4</v>
      </c>
      <c r="J772" s="22">
        <v>83</v>
      </c>
      <c r="K772" s="21">
        <f>'прил 2'!C767</f>
        <v>22316907.789999999</v>
      </c>
      <c r="L772" s="21">
        <v>0</v>
      </c>
      <c r="M772" s="21">
        <v>0</v>
      </c>
      <c r="N772" s="21">
        <v>0</v>
      </c>
      <c r="O772" s="21">
        <f t="shared" si="149"/>
        <v>22316907.789999999</v>
      </c>
      <c r="P772" s="21">
        <f t="shared" si="148"/>
        <v>3206.2680004022759</v>
      </c>
      <c r="Q772" s="21">
        <v>6963.16</v>
      </c>
      <c r="R772" s="73" t="s">
        <v>97</v>
      </c>
      <c r="S772" s="8">
        <v>40690</v>
      </c>
    </row>
    <row r="773" spans="1:19" ht="24.95" customHeight="1" x14ac:dyDescent="0.25">
      <c r="A773" s="6">
        <v>212</v>
      </c>
      <c r="B773" s="98" t="s">
        <v>752</v>
      </c>
      <c r="C773" s="1">
        <v>1970</v>
      </c>
      <c r="D773" s="1">
        <v>2007</v>
      </c>
      <c r="E773" s="80" t="s">
        <v>89</v>
      </c>
      <c r="F773" s="1">
        <v>5</v>
      </c>
      <c r="G773" s="1">
        <v>6</v>
      </c>
      <c r="H773" s="21">
        <v>5150.09</v>
      </c>
      <c r="I773" s="21">
        <v>4681.8999999999996</v>
      </c>
      <c r="J773" s="22">
        <v>211</v>
      </c>
      <c r="K773" s="21">
        <f>'прил 2'!C768</f>
        <v>280000</v>
      </c>
      <c r="L773" s="21">
        <v>0</v>
      </c>
      <c r="M773" s="21">
        <v>0</v>
      </c>
      <c r="N773" s="21">
        <v>0</v>
      </c>
      <c r="O773" s="21">
        <f t="shared" si="149"/>
        <v>280000</v>
      </c>
      <c r="P773" s="21">
        <f t="shared" si="148"/>
        <v>59.804780110638845</v>
      </c>
      <c r="Q773" s="21">
        <v>589</v>
      </c>
      <c r="R773" s="73" t="s">
        <v>97</v>
      </c>
      <c r="S773" s="100">
        <v>38897</v>
      </c>
    </row>
    <row r="774" spans="1:19" ht="24.95" customHeight="1" x14ac:dyDescent="0.25">
      <c r="A774" s="6">
        <v>213</v>
      </c>
      <c r="B774" s="98" t="s">
        <v>401</v>
      </c>
      <c r="C774" s="1">
        <v>1969</v>
      </c>
      <c r="D774" s="1"/>
      <c r="E774" s="80" t="s">
        <v>89</v>
      </c>
      <c r="F774" s="1">
        <v>5</v>
      </c>
      <c r="G774" s="1">
        <v>3</v>
      </c>
      <c r="H774" s="21">
        <v>3715.69</v>
      </c>
      <c r="I774" s="21">
        <v>2932.3</v>
      </c>
      <c r="J774" s="22">
        <v>322</v>
      </c>
      <c r="K774" s="21">
        <f>'прил 2'!C769</f>
        <v>8046674.9400000004</v>
      </c>
      <c r="L774" s="21">
        <v>0</v>
      </c>
      <c r="M774" s="21">
        <v>0</v>
      </c>
      <c r="N774" s="21">
        <v>0</v>
      </c>
      <c r="O774" s="21">
        <f t="shared" si="149"/>
        <v>8046674.9400000004</v>
      </c>
      <c r="P774" s="21">
        <f t="shared" si="148"/>
        <v>2744.1513283088361</v>
      </c>
      <c r="Q774" s="21">
        <v>11648.41</v>
      </c>
      <c r="R774" s="73" t="s">
        <v>97</v>
      </c>
      <c r="S774" s="99">
        <v>36694</v>
      </c>
    </row>
    <row r="775" spans="1:19" ht="24.95" customHeight="1" x14ac:dyDescent="0.25">
      <c r="A775" s="6">
        <v>214</v>
      </c>
      <c r="B775" s="98" t="s">
        <v>753</v>
      </c>
      <c r="C775" s="1">
        <v>1967</v>
      </c>
      <c r="D775" s="1"/>
      <c r="E775" s="1" t="s">
        <v>91</v>
      </c>
      <c r="F775" s="1">
        <v>5</v>
      </c>
      <c r="G775" s="1">
        <v>4</v>
      </c>
      <c r="H775" s="21">
        <v>4369.2</v>
      </c>
      <c r="I775" s="21">
        <v>3638.6</v>
      </c>
      <c r="J775" s="22">
        <v>120</v>
      </c>
      <c r="K775" s="21">
        <f>'прил 2'!C770</f>
        <v>14532417.359999999</v>
      </c>
      <c r="L775" s="21">
        <v>0</v>
      </c>
      <c r="M775" s="21">
        <v>0</v>
      </c>
      <c r="N775" s="21">
        <v>0</v>
      </c>
      <c r="O775" s="21">
        <f t="shared" si="149"/>
        <v>14532417.359999999</v>
      </c>
      <c r="P775" s="21">
        <f t="shared" si="148"/>
        <v>3993.9584895289395</v>
      </c>
      <c r="Q775" s="21">
        <v>12503.41</v>
      </c>
      <c r="R775" s="73" t="s">
        <v>97</v>
      </c>
      <c r="S775" s="99">
        <v>38857</v>
      </c>
    </row>
    <row r="776" spans="1:19" ht="24.95" customHeight="1" x14ac:dyDescent="0.25">
      <c r="A776" s="6">
        <v>215</v>
      </c>
      <c r="B776" s="98" t="s">
        <v>754</v>
      </c>
      <c r="C776" s="1">
        <v>1971</v>
      </c>
      <c r="D776" s="1"/>
      <c r="E776" s="80" t="s">
        <v>89</v>
      </c>
      <c r="F776" s="1">
        <v>5</v>
      </c>
      <c r="G776" s="1">
        <v>8</v>
      </c>
      <c r="H776" s="21">
        <v>6719.13</v>
      </c>
      <c r="I776" s="21">
        <v>6225.3</v>
      </c>
      <c r="J776" s="22">
        <v>273</v>
      </c>
      <c r="K776" s="21">
        <f>'прил 2'!C771</f>
        <v>27727457.640000001</v>
      </c>
      <c r="L776" s="21">
        <v>0</v>
      </c>
      <c r="M776" s="21">
        <v>0</v>
      </c>
      <c r="N776" s="21">
        <v>0</v>
      </c>
      <c r="O776" s="21">
        <f t="shared" si="149"/>
        <v>27727457.640000001</v>
      </c>
      <c r="P776" s="21">
        <f t="shared" si="148"/>
        <v>4453.995412269288</v>
      </c>
      <c r="Q776" s="21">
        <v>26604.41</v>
      </c>
      <c r="R776" s="73" t="s">
        <v>97</v>
      </c>
      <c r="S776" s="99">
        <v>41271</v>
      </c>
    </row>
    <row r="777" spans="1:19" ht="24.95" customHeight="1" x14ac:dyDescent="0.25">
      <c r="A777" s="6">
        <v>216</v>
      </c>
      <c r="B777" s="98" t="s">
        <v>755</v>
      </c>
      <c r="C777" s="1">
        <v>1987</v>
      </c>
      <c r="D777" s="1"/>
      <c r="E777" s="80" t="s">
        <v>89</v>
      </c>
      <c r="F777" s="1">
        <v>14</v>
      </c>
      <c r="G777" s="1">
        <v>1</v>
      </c>
      <c r="H777" s="21">
        <v>6963.8</v>
      </c>
      <c r="I777" s="21">
        <v>4994.3999999999996</v>
      </c>
      <c r="J777" s="22">
        <v>211</v>
      </c>
      <c r="K777" s="21">
        <f>'прил 2'!C772</f>
        <v>40000</v>
      </c>
      <c r="L777" s="21">
        <v>0</v>
      </c>
      <c r="M777" s="21">
        <v>0</v>
      </c>
      <c r="N777" s="21">
        <v>0</v>
      </c>
      <c r="O777" s="21">
        <f t="shared" si="149"/>
        <v>40000</v>
      </c>
      <c r="P777" s="21">
        <f t="shared" si="148"/>
        <v>8.0089700464520277</v>
      </c>
      <c r="Q777" s="21">
        <v>377</v>
      </c>
      <c r="R777" s="73" t="s">
        <v>97</v>
      </c>
      <c r="S777" s="99">
        <v>41585</v>
      </c>
    </row>
    <row r="778" spans="1:19" ht="24.95" customHeight="1" x14ac:dyDescent="0.25">
      <c r="A778" s="6">
        <v>217</v>
      </c>
      <c r="B778" s="98" t="s">
        <v>756</v>
      </c>
      <c r="C778" s="1">
        <v>1970</v>
      </c>
      <c r="D778" s="1">
        <v>2008</v>
      </c>
      <c r="E778" s="1" t="s">
        <v>90</v>
      </c>
      <c r="F778" s="1">
        <v>5</v>
      </c>
      <c r="G778" s="1">
        <v>8</v>
      </c>
      <c r="H778" s="21">
        <v>5688.7</v>
      </c>
      <c r="I778" s="21">
        <v>5686.72</v>
      </c>
      <c r="J778" s="22">
        <v>320</v>
      </c>
      <c r="K778" s="21">
        <f>'прил 2'!C773</f>
        <v>360000</v>
      </c>
      <c r="L778" s="21">
        <v>0</v>
      </c>
      <c r="M778" s="21">
        <v>0</v>
      </c>
      <c r="N778" s="21">
        <v>0</v>
      </c>
      <c r="O778" s="21">
        <f t="shared" si="149"/>
        <v>360000</v>
      </c>
      <c r="P778" s="21">
        <f t="shared" si="148"/>
        <v>63.305385178099151</v>
      </c>
      <c r="Q778" s="21">
        <v>589</v>
      </c>
      <c r="R778" s="73" t="s">
        <v>97</v>
      </c>
      <c r="S778" s="99">
        <v>36839</v>
      </c>
    </row>
    <row r="779" spans="1:19" ht="24.95" customHeight="1" x14ac:dyDescent="0.25">
      <c r="A779" s="6">
        <v>218</v>
      </c>
      <c r="B779" s="98" t="s">
        <v>757</v>
      </c>
      <c r="C779" s="1">
        <v>1992</v>
      </c>
      <c r="D779" s="1">
        <v>2018</v>
      </c>
      <c r="E779" s="1" t="s">
        <v>90</v>
      </c>
      <c r="F779" s="1">
        <v>10</v>
      </c>
      <c r="G779" s="1">
        <v>2</v>
      </c>
      <c r="H779" s="21">
        <v>5321</v>
      </c>
      <c r="I779" s="21">
        <v>4534.3</v>
      </c>
      <c r="J779" s="22">
        <v>240</v>
      </c>
      <c r="K779" s="21">
        <f>'прил 2'!C774</f>
        <v>320000</v>
      </c>
      <c r="L779" s="21">
        <v>0</v>
      </c>
      <c r="M779" s="21">
        <v>0</v>
      </c>
      <c r="N779" s="21">
        <v>0</v>
      </c>
      <c r="O779" s="21">
        <f t="shared" si="149"/>
        <v>320000</v>
      </c>
      <c r="P779" s="21">
        <f t="shared" si="148"/>
        <v>70.573186599916198</v>
      </c>
      <c r="Q779" s="21">
        <v>377</v>
      </c>
      <c r="R779" s="73" t="s">
        <v>97</v>
      </c>
      <c r="S779" s="99">
        <v>36894</v>
      </c>
    </row>
    <row r="780" spans="1:19" ht="24.95" customHeight="1" x14ac:dyDescent="0.25">
      <c r="A780" s="6">
        <v>219</v>
      </c>
      <c r="B780" s="98" t="s">
        <v>238</v>
      </c>
      <c r="C780" s="1">
        <v>1993</v>
      </c>
      <c r="D780" s="1">
        <v>2012</v>
      </c>
      <c r="E780" s="1" t="s">
        <v>92</v>
      </c>
      <c r="F780" s="1">
        <v>20</v>
      </c>
      <c r="G780" s="1">
        <v>1</v>
      </c>
      <c r="H780" s="21">
        <v>6293</v>
      </c>
      <c r="I780" s="21">
        <v>5169.6099999999997</v>
      </c>
      <c r="J780" s="22">
        <v>235</v>
      </c>
      <c r="K780" s="21">
        <f>'прил 2'!C775</f>
        <v>80000</v>
      </c>
      <c r="L780" s="21">
        <v>0</v>
      </c>
      <c r="M780" s="21">
        <v>0</v>
      </c>
      <c r="N780" s="21">
        <v>0</v>
      </c>
      <c r="O780" s="21">
        <f t="shared" si="149"/>
        <v>80000</v>
      </c>
      <c r="P780" s="21">
        <f t="shared" si="148"/>
        <v>15.47505517824362</v>
      </c>
      <c r="Q780" s="21">
        <v>377</v>
      </c>
      <c r="R780" s="73" t="s">
        <v>97</v>
      </c>
      <c r="S780" s="99">
        <v>40928</v>
      </c>
    </row>
    <row r="781" spans="1:19" ht="24.95" customHeight="1" x14ac:dyDescent="0.25">
      <c r="A781" s="6">
        <v>220</v>
      </c>
      <c r="B781" s="98" t="s">
        <v>758</v>
      </c>
      <c r="C781" s="1">
        <v>1984</v>
      </c>
      <c r="D781" s="1"/>
      <c r="E781" s="80" t="s">
        <v>89</v>
      </c>
      <c r="F781" s="1">
        <v>5</v>
      </c>
      <c r="G781" s="1">
        <v>2</v>
      </c>
      <c r="H781" s="21">
        <v>3288.6</v>
      </c>
      <c r="I781" s="21">
        <v>2633</v>
      </c>
      <c r="J781" s="22">
        <v>151</v>
      </c>
      <c r="K781" s="21">
        <f>'прил 2'!C776</f>
        <v>320000</v>
      </c>
      <c r="L781" s="21">
        <v>0</v>
      </c>
      <c r="M781" s="21">
        <v>0</v>
      </c>
      <c r="N781" s="21">
        <v>0</v>
      </c>
      <c r="O781" s="21">
        <f t="shared" si="149"/>
        <v>320000</v>
      </c>
      <c r="P781" s="21">
        <f t="shared" si="148"/>
        <v>121.53437143942271</v>
      </c>
      <c r="Q781" s="21">
        <v>589</v>
      </c>
      <c r="R781" s="73" t="s">
        <v>97</v>
      </c>
      <c r="S781" s="99">
        <v>41940</v>
      </c>
    </row>
    <row r="782" spans="1:19" ht="24.95" customHeight="1" x14ac:dyDescent="0.25">
      <c r="A782" s="6">
        <v>221</v>
      </c>
      <c r="B782" s="98" t="s">
        <v>759</v>
      </c>
      <c r="C782" s="1">
        <v>1978</v>
      </c>
      <c r="D782" s="1">
        <v>2016</v>
      </c>
      <c r="E782" s="1" t="s">
        <v>90</v>
      </c>
      <c r="F782" s="1">
        <v>8</v>
      </c>
      <c r="G782" s="1">
        <v>5</v>
      </c>
      <c r="H782" s="21">
        <v>10664.7</v>
      </c>
      <c r="I782" s="21">
        <v>8300.6</v>
      </c>
      <c r="J782" s="22">
        <v>309</v>
      </c>
      <c r="K782" s="21">
        <f>'прил 2'!C777</f>
        <v>280000</v>
      </c>
      <c r="L782" s="21">
        <v>0</v>
      </c>
      <c r="M782" s="21">
        <v>0</v>
      </c>
      <c r="N782" s="21">
        <v>0</v>
      </c>
      <c r="O782" s="21">
        <f t="shared" si="149"/>
        <v>280000</v>
      </c>
      <c r="P782" s="21">
        <f t="shared" ref="P782:P825" si="150">K782/I782</f>
        <v>33.732501264968796</v>
      </c>
      <c r="Q782" s="21">
        <v>377</v>
      </c>
      <c r="R782" s="73" t="s">
        <v>97</v>
      </c>
      <c r="S782" s="99">
        <v>40747</v>
      </c>
    </row>
    <row r="783" spans="1:19" ht="24.95" customHeight="1" x14ac:dyDescent="0.25">
      <c r="A783" s="6">
        <v>222</v>
      </c>
      <c r="B783" s="98" t="s">
        <v>760</v>
      </c>
      <c r="C783" s="1">
        <v>1977</v>
      </c>
      <c r="D783" s="1">
        <v>2013</v>
      </c>
      <c r="E783" s="1" t="s">
        <v>90</v>
      </c>
      <c r="F783" s="1">
        <v>5</v>
      </c>
      <c r="G783" s="1">
        <v>6</v>
      </c>
      <c r="H783" s="21">
        <v>5462.4</v>
      </c>
      <c r="I783" s="21">
        <v>5025.2</v>
      </c>
      <c r="J783" s="22">
        <v>193</v>
      </c>
      <c r="K783" s="21">
        <f>'прил 2'!C778</f>
        <v>280000</v>
      </c>
      <c r="L783" s="21">
        <v>0</v>
      </c>
      <c r="M783" s="21">
        <v>0</v>
      </c>
      <c r="N783" s="21">
        <v>0</v>
      </c>
      <c r="O783" s="21">
        <f t="shared" si="149"/>
        <v>280000</v>
      </c>
      <c r="P783" s="21">
        <f t="shared" si="150"/>
        <v>55.71917535620473</v>
      </c>
      <c r="Q783" s="21">
        <v>589</v>
      </c>
      <c r="R783" s="73" t="s">
        <v>97</v>
      </c>
      <c r="S783" s="99">
        <v>40640</v>
      </c>
    </row>
    <row r="784" spans="1:19" ht="24.95" customHeight="1" x14ac:dyDescent="0.25">
      <c r="A784" s="6">
        <v>223</v>
      </c>
      <c r="B784" s="98" t="s">
        <v>761</v>
      </c>
      <c r="C784" s="1">
        <v>1974</v>
      </c>
      <c r="D784" s="1">
        <v>2003</v>
      </c>
      <c r="E784" s="80" t="s">
        <v>89</v>
      </c>
      <c r="F784" s="1">
        <v>5</v>
      </c>
      <c r="G784" s="1">
        <v>6</v>
      </c>
      <c r="H784" s="21">
        <v>7679.3</v>
      </c>
      <c r="I784" s="21">
        <v>4489.6000000000004</v>
      </c>
      <c r="J784" s="22">
        <v>245</v>
      </c>
      <c r="K784" s="21">
        <f>'прил 2'!C779</f>
        <v>40000</v>
      </c>
      <c r="L784" s="21">
        <v>0</v>
      </c>
      <c r="M784" s="21">
        <v>0</v>
      </c>
      <c r="N784" s="21">
        <v>0</v>
      </c>
      <c r="O784" s="21">
        <f t="shared" si="149"/>
        <v>40000</v>
      </c>
      <c r="P784" s="21">
        <f t="shared" si="150"/>
        <v>8.9094796863863142</v>
      </c>
      <c r="Q784" s="21">
        <v>589</v>
      </c>
      <c r="R784" s="73" t="s">
        <v>97</v>
      </c>
      <c r="S784" s="99">
        <v>37284</v>
      </c>
    </row>
    <row r="785" spans="1:19" ht="24.95" customHeight="1" x14ac:dyDescent="0.25">
      <c r="A785" s="6">
        <v>224</v>
      </c>
      <c r="B785" s="98" t="s">
        <v>762</v>
      </c>
      <c r="C785" s="1">
        <v>1986</v>
      </c>
      <c r="D785" s="1">
        <v>2008</v>
      </c>
      <c r="E785" s="1" t="s">
        <v>90</v>
      </c>
      <c r="F785" s="1">
        <v>5</v>
      </c>
      <c r="G785" s="1">
        <v>2</v>
      </c>
      <c r="H785" s="21">
        <v>3732</v>
      </c>
      <c r="I785" s="21">
        <v>2799.73</v>
      </c>
      <c r="J785" s="22">
        <v>315</v>
      </c>
      <c r="K785" s="21">
        <f>'прил 2'!C780</f>
        <v>360000</v>
      </c>
      <c r="L785" s="21">
        <v>0</v>
      </c>
      <c r="M785" s="21">
        <v>0</v>
      </c>
      <c r="N785" s="21">
        <v>0</v>
      </c>
      <c r="O785" s="21">
        <f t="shared" si="149"/>
        <v>360000</v>
      </c>
      <c r="P785" s="21">
        <f t="shared" si="150"/>
        <v>128.58382772624503</v>
      </c>
      <c r="Q785" s="21">
        <v>589</v>
      </c>
      <c r="R785" s="73" t="s">
        <v>97</v>
      </c>
      <c r="S785" s="99">
        <v>38440</v>
      </c>
    </row>
    <row r="786" spans="1:19" ht="24.95" customHeight="1" x14ac:dyDescent="0.25">
      <c r="A786" s="6">
        <v>225</v>
      </c>
      <c r="B786" s="98" t="s">
        <v>763</v>
      </c>
      <c r="C786" s="1">
        <v>1954</v>
      </c>
      <c r="D786" s="1">
        <v>2009</v>
      </c>
      <c r="E786" s="80" t="s">
        <v>89</v>
      </c>
      <c r="F786" s="1">
        <v>2</v>
      </c>
      <c r="G786" s="1">
        <v>1</v>
      </c>
      <c r="H786" s="21">
        <v>1006.9</v>
      </c>
      <c r="I786" s="21">
        <v>474.5</v>
      </c>
      <c r="J786" s="22">
        <v>53</v>
      </c>
      <c r="K786" s="21">
        <f>'прил 2'!C781</f>
        <v>320000</v>
      </c>
      <c r="L786" s="21">
        <v>0</v>
      </c>
      <c r="M786" s="21">
        <v>0</v>
      </c>
      <c r="N786" s="21">
        <v>0</v>
      </c>
      <c r="O786" s="21">
        <f t="shared" ref="O786:O825" si="151">K786-L786-M786-N786</f>
        <v>320000</v>
      </c>
      <c r="P786" s="21">
        <f t="shared" si="150"/>
        <v>674.39409905163325</v>
      </c>
      <c r="Q786" s="21">
        <v>1046</v>
      </c>
      <c r="R786" s="73" t="s">
        <v>97</v>
      </c>
      <c r="S786" s="99">
        <v>38220</v>
      </c>
    </row>
    <row r="787" spans="1:19" ht="24.95" customHeight="1" x14ac:dyDescent="0.25">
      <c r="A787" s="6">
        <v>226</v>
      </c>
      <c r="B787" s="98" t="s">
        <v>764</v>
      </c>
      <c r="C787" s="1">
        <v>1970</v>
      </c>
      <c r="D787" s="1"/>
      <c r="E787" s="1" t="s">
        <v>90</v>
      </c>
      <c r="F787" s="1">
        <v>5</v>
      </c>
      <c r="G787" s="1">
        <v>2</v>
      </c>
      <c r="H787" s="21">
        <v>4154.8999999999996</v>
      </c>
      <c r="I787" s="21">
        <v>2932.2</v>
      </c>
      <c r="J787" s="22">
        <v>142</v>
      </c>
      <c r="K787" s="21">
        <f>'прил 2'!C782</f>
        <v>320000</v>
      </c>
      <c r="L787" s="21">
        <v>0</v>
      </c>
      <c r="M787" s="21">
        <v>0</v>
      </c>
      <c r="N787" s="21">
        <v>0</v>
      </c>
      <c r="O787" s="21">
        <f t="shared" si="151"/>
        <v>320000</v>
      </c>
      <c r="P787" s="21">
        <f t="shared" si="150"/>
        <v>109.13307414228225</v>
      </c>
      <c r="Q787" s="21">
        <v>589</v>
      </c>
      <c r="R787" s="73" t="s">
        <v>97</v>
      </c>
      <c r="S787" s="99">
        <v>42850</v>
      </c>
    </row>
    <row r="788" spans="1:19" ht="24.95" customHeight="1" x14ac:dyDescent="0.25">
      <c r="A788" s="6">
        <v>227</v>
      </c>
      <c r="B788" s="98" t="s">
        <v>765</v>
      </c>
      <c r="C788" s="1">
        <v>1966</v>
      </c>
      <c r="D788" s="1">
        <v>1989</v>
      </c>
      <c r="E788" s="80" t="s">
        <v>89</v>
      </c>
      <c r="F788" s="1">
        <v>5</v>
      </c>
      <c r="G788" s="1">
        <v>4</v>
      </c>
      <c r="H788" s="21">
        <v>3935.9</v>
      </c>
      <c r="I788" s="21">
        <v>3660.7</v>
      </c>
      <c r="J788" s="22">
        <v>123</v>
      </c>
      <c r="K788" s="21">
        <f>'прил 2'!C783</f>
        <v>2176542</v>
      </c>
      <c r="L788" s="21">
        <v>0</v>
      </c>
      <c r="M788" s="21">
        <v>0</v>
      </c>
      <c r="N788" s="21">
        <v>0</v>
      </c>
      <c r="O788" s="21">
        <f t="shared" si="151"/>
        <v>2176542</v>
      </c>
      <c r="P788" s="21">
        <f t="shared" si="150"/>
        <v>594.56989100445276</v>
      </c>
      <c r="Q788" s="21">
        <v>1848</v>
      </c>
      <c r="R788" s="73" t="s">
        <v>97</v>
      </c>
      <c r="S788" s="99">
        <v>38445</v>
      </c>
    </row>
    <row r="789" spans="1:19" ht="24.95" customHeight="1" x14ac:dyDescent="0.25">
      <c r="A789" s="6">
        <v>228</v>
      </c>
      <c r="B789" s="98" t="s">
        <v>486</v>
      </c>
      <c r="C789" s="1">
        <v>1994</v>
      </c>
      <c r="D789" s="1"/>
      <c r="E789" s="80" t="s">
        <v>89</v>
      </c>
      <c r="F789" s="1">
        <v>14</v>
      </c>
      <c r="G789" s="1">
        <v>1</v>
      </c>
      <c r="H789" s="21">
        <v>4793.2</v>
      </c>
      <c r="I789" s="21">
        <v>3887.3</v>
      </c>
      <c r="J789" s="22">
        <v>138</v>
      </c>
      <c r="K789" s="21">
        <f>'прил 2'!C784</f>
        <v>280000</v>
      </c>
      <c r="L789" s="21">
        <v>0</v>
      </c>
      <c r="M789" s="21">
        <v>0</v>
      </c>
      <c r="N789" s="21">
        <v>0</v>
      </c>
      <c r="O789" s="21">
        <f t="shared" si="151"/>
        <v>280000</v>
      </c>
      <c r="P789" s="21">
        <f t="shared" si="150"/>
        <v>72.029429166773852</v>
      </c>
      <c r="Q789" s="21">
        <v>377</v>
      </c>
      <c r="R789" s="73" t="s">
        <v>97</v>
      </c>
      <c r="S789" s="99">
        <v>37338</v>
      </c>
    </row>
    <row r="790" spans="1:19" ht="24.95" customHeight="1" x14ac:dyDescent="0.25">
      <c r="A790" s="6">
        <v>229</v>
      </c>
      <c r="B790" s="98" t="s">
        <v>766</v>
      </c>
      <c r="C790" s="1">
        <v>1980</v>
      </c>
      <c r="D790" s="1">
        <v>2017</v>
      </c>
      <c r="E790" s="1" t="s">
        <v>90</v>
      </c>
      <c r="F790" s="1">
        <v>9</v>
      </c>
      <c r="G790" s="1">
        <v>1</v>
      </c>
      <c r="H790" s="21">
        <v>2851.7</v>
      </c>
      <c r="I790" s="21">
        <v>2025.9</v>
      </c>
      <c r="J790" s="22">
        <v>82</v>
      </c>
      <c r="K790" s="21">
        <f>'прил 2'!C785</f>
        <v>360000</v>
      </c>
      <c r="L790" s="21">
        <v>0</v>
      </c>
      <c r="M790" s="21">
        <v>0</v>
      </c>
      <c r="N790" s="21">
        <v>0</v>
      </c>
      <c r="O790" s="21">
        <f t="shared" si="151"/>
        <v>360000</v>
      </c>
      <c r="P790" s="21">
        <f t="shared" si="150"/>
        <v>177.6988005330964</v>
      </c>
      <c r="Q790" s="21">
        <v>377</v>
      </c>
      <c r="R790" s="73" t="s">
        <v>97</v>
      </c>
      <c r="S790" s="99">
        <v>38409</v>
      </c>
    </row>
    <row r="791" spans="1:19" ht="24.95" customHeight="1" x14ac:dyDescent="0.25">
      <c r="A791" s="6">
        <v>230</v>
      </c>
      <c r="B791" s="98" t="s">
        <v>767</v>
      </c>
      <c r="C791" s="1">
        <v>1976</v>
      </c>
      <c r="D791" s="1">
        <v>2011</v>
      </c>
      <c r="E791" s="1" t="s">
        <v>90</v>
      </c>
      <c r="F791" s="1">
        <v>9</v>
      </c>
      <c r="G791" s="1">
        <v>2</v>
      </c>
      <c r="H791" s="21">
        <v>4759</v>
      </c>
      <c r="I791" s="21">
        <v>4054.91</v>
      </c>
      <c r="J791" s="22">
        <v>211</v>
      </c>
      <c r="K791" s="21">
        <f>'прил 2'!C786</f>
        <v>360000</v>
      </c>
      <c r="L791" s="21">
        <v>0</v>
      </c>
      <c r="M791" s="21">
        <v>0</v>
      </c>
      <c r="N791" s="21">
        <v>0</v>
      </c>
      <c r="O791" s="21">
        <f t="shared" si="151"/>
        <v>360000</v>
      </c>
      <c r="P791" s="21">
        <f t="shared" si="150"/>
        <v>88.78125531762727</v>
      </c>
      <c r="Q791" s="21">
        <v>377</v>
      </c>
      <c r="R791" s="73" t="s">
        <v>97</v>
      </c>
      <c r="S791" s="99">
        <v>41221</v>
      </c>
    </row>
    <row r="792" spans="1:19" ht="24.95" customHeight="1" x14ac:dyDescent="0.25">
      <c r="A792" s="6">
        <v>231</v>
      </c>
      <c r="B792" s="98" t="s">
        <v>768</v>
      </c>
      <c r="C792" s="1">
        <v>1973</v>
      </c>
      <c r="D792" s="1">
        <v>2007</v>
      </c>
      <c r="E792" s="80" t="s">
        <v>89</v>
      </c>
      <c r="F792" s="1">
        <v>5</v>
      </c>
      <c r="G792" s="1">
        <v>4</v>
      </c>
      <c r="H792" s="21">
        <v>5937.2</v>
      </c>
      <c r="I792" s="21">
        <v>3326.91</v>
      </c>
      <c r="J792" s="22">
        <v>181</v>
      </c>
      <c r="K792" s="21">
        <f>'прил 2'!C787</f>
        <v>40000</v>
      </c>
      <c r="L792" s="21">
        <v>0</v>
      </c>
      <c r="M792" s="21">
        <v>0</v>
      </c>
      <c r="N792" s="21">
        <v>0</v>
      </c>
      <c r="O792" s="21">
        <f t="shared" si="151"/>
        <v>40000</v>
      </c>
      <c r="P792" s="21">
        <f t="shared" si="150"/>
        <v>12.023168645980805</v>
      </c>
      <c r="Q792" s="21">
        <v>589</v>
      </c>
      <c r="R792" s="73" t="s">
        <v>97</v>
      </c>
      <c r="S792" s="99">
        <v>36602</v>
      </c>
    </row>
    <row r="793" spans="1:19" ht="24.95" customHeight="1" x14ac:dyDescent="0.25">
      <c r="A793" s="6">
        <v>232</v>
      </c>
      <c r="B793" s="98" t="s">
        <v>769</v>
      </c>
      <c r="C793" s="1">
        <v>1979</v>
      </c>
      <c r="D793" s="1"/>
      <c r="E793" s="1" t="s">
        <v>90</v>
      </c>
      <c r="F793" s="1">
        <v>5</v>
      </c>
      <c r="G793" s="1">
        <v>4</v>
      </c>
      <c r="H793" s="21">
        <v>2792.2</v>
      </c>
      <c r="I793" s="21">
        <v>2753.11</v>
      </c>
      <c r="J793" s="22">
        <v>142</v>
      </c>
      <c r="K793" s="21">
        <f>'прил 2'!C788</f>
        <v>40000</v>
      </c>
      <c r="L793" s="21">
        <v>0</v>
      </c>
      <c r="M793" s="21">
        <v>0</v>
      </c>
      <c r="N793" s="21">
        <v>0</v>
      </c>
      <c r="O793" s="21">
        <f t="shared" si="151"/>
        <v>40000</v>
      </c>
      <c r="P793" s="21">
        <f t="shared" si="150"/>
        <v>14.529023540650391</v>
      </c>
      <c r="Q793" s="21">
        <v>589</v>
      </c>
      <c r="R793" s="73" t="s">
        <v>97</v>
      </c>
      <c r="S793" s="99">
        <v>38947</v>
      </c>
    </row>
    <row r="794" spans="1:19" ht="24.95" customHeight="1" x14ac:dyDescent="0.25">
      <c r="A794" s="6">
        <v>233</v>
      </c>
      <c r="B794" s="98" t="s">
        <v>770</v>
      </c>
      <c r="C794" s="1">
        <v>1971</v>
      </c>
      <c r="D794" s="1">
        <v>2008</v>
      </c>
      <c r="E794" s="80" t="s">
        <v>89</v>
      </c>
      <c r="F794" s="1">
        <v>5</v>
      </c>
      <c r="G794" s="1">
        <v>4</v>
      </c>
      <c r="H794" s="21">
        <v>5882.5</v>
      </c>
      <c r="I794" s="21">
        <v>3505.2</v>
      </c>
      <c r="J794" s="22">
        <v>134</v>
      </c>
      <c r="K794" s="21">
        <f>'прил 2'!C789</f>
        <v>40000</v>
      </c>
      <c r="L794" s="21">
        <v>0</v>
      </c>
      <c r="M794" s="21">
        <v>0</v>
      </c>
      <c r="N794" s="21">
        <v>0</v>
      </c>
      <c r="O794" s="21">
        <f t="shared" si="151"/>
        <v>40000</v>
      </c>
      <c r="P794" s="21">
        <f t="shared" si="150"/>
        <v>11.411617026132603</v>
      </c>
      <c r="Q794" s="21">
        <v>589</v>
      </c>
      <c r="R794" s="73" t="s">
        <v>97</v>
      </c>
      <c r="S794" s="99">
        <v>37281</v>
      </c>
    </row>
    <row r="795" spans="1:19" ht="24.95" customHeight="1" x14ac:dyDescent="0.25">
      <c r="A795" s="6">
        <v>234</v>
      </c>
      <c r="B795" s="98" t="s">
        <v>771</v>
      </c>
      <c r="C795" s="1">
        <v>1996</v>
      </c>
      <c r="D795" s="1"/>
      <c r="E795" s="80" t="s">
        <v>89</v>
      </c>
      <c r="F795" s="1">
        <v>3</v>
      </c>
      <c r="G795" s="1">
        <v>2</v>
      </c>
      <c r="H795" s="21">
        <v>1279.3</v>
      </c>
      <c r="I795" s="21">
        <v>1238.4000000000001</v>
      </c>
      <c r="J795" s="22">
        <v>49</v>
      </c>
      <c r="K795" s="21">
        <f>'прил 2'!C790</f>
        <v>9887320.7200000007</v>
      </c>
      <c r="L795" s="21">
        <v>0</v>
      </c>
      <c r="M795" s="21">
        <v>0</v>
      </c>
      <c r="N795" s="21">
        <v>0</v>
      </c>
      <c r="O795" s="21">
        <f t="shared" si="151"/>
        <v>9887320.7200000007</v>
      </c>
      <c r="P795" s="21">
        <f t="shared" si="150"/>
        <v>7983.9476098191217</v>
      </c>
      <c r="Q795" s="21">
        <v>12719.97</v>
      </c>
      <c r="R795" s="73" t="s">
        <v>97</v>
      </c>
      <c r="S795" s="99">
        <v>37845</v>
      </c>
    </row>
    <row r="796" spans="1:19" ht="24.95" customHeight="1" x14ac:dyDescent="0.25">
      <c r="A796" s="6">
        <v>235</v>
      </c>
      <c r="B796" s="98" t="s">
        <v>772</v>
      </c>
      <c r="C796" s="1">
        <v>1982</v>
      </c>
      <c r="D796" s="1">
        <v>2018</v>
      </c>
      <c r="E796" s="1" t="s">
        <v>90</v>
      </c>
      <c r="F796" s="1">
        <v>9</v>
      </c>
      <c r="G796" s="1">
        <v>8</v>
      </c>
      <c r="H796" s="21">
        <v>22855.8</v>
      </c>
      <c r="I796" s="21">
        <v>16251.81</v>
      </c>
      <c r="J796" s="22">
        <v>858</v>
      </c>
      <c r="K796" s="21">
        <f>'прил 2'!C791</f>
        <v>40000</v>
      </c>
      <c r="L796" s="21">
        <v>0</v>
      </c>
      <c r="M796" s="21">
        <v>0</v>
      </c>
      <c r="N796" s="21">
        <v>0</v>
      </c>
      <c r="O796" s="21">
        <f t="shared" si="151"/>
        <v>40000</v>
      </c>
      <c r="P796" s="21">
        <f t="shared" si="150"/>
        <v>2.4612643145594246</v>
      </c>
      <c r="Q796" s="21">
        <v>377</v>
      </c>
      <c r="R796" s="73" t="s">
        <v>97</v>
      </c>
      <c r="S796" s="99">
        <v>40510</v>
      </c>
    </row>
    <row r="797" spans="1:19" ht="24.95" customHeight="1" x14ac:dyDescent="0.25">
      <c r="A797" s="6">
        <v>236</v>
      </c>
      <c r="B797" s="98" t="s">
        <v>773</v>
      </c>
      <c r="C797" s="1">
        <v>1961</v>
      </c>
      <c r="D797" s="1">
        <v>2009</v>
      </c>
      <c r="E797" s="80" t="s">
        <v>89</v>
      </c>
      <c r="F797" s="1">
        <v>4</v>
      </c>
      <c r="G797" s="1">
        <v>3</v>
      </c>
      <c r="H797" s="21">
        <v>2762.6</v>
      </c>
      <c r="I797" s="21">
        <v>2090.1</v>
      </c>
      <c r="J797" s="22">
        <v>106</v>
      </c>
      <c r="K797" s="21">
        <f>'прил 2'!C792</f>
        <v>120000</v>
      </c>
      <c r="L797" s="21">
        <v>0</v>
      </c>
      <c r="M797" s="21">
        <v>0</v>
      </c>
      <c r="N797" s="21">
        <v>0</v>
      </c>
      <c r="O797" s="21">
        <f t="shared" si="151"/>
        <v>120000</v>
      </c>
      <c r="P797" s="21">
        <f t="shared" si="150"/>
        <v>57.413520884168221</v>
      </c>
      <c r="Q797" s="21">
        <v>589</v>
      </c>
      <c r="R797" s="73" t="s">
        <v>97</v>
      </c>
      <c r="S797" s="99">
        <v>41516</v>
      </c>
    </row>
    <row r="798" spans="1:19" ht="24.95" customHeight="1" x14ac:dyDescent="0.25">
      <c r="A798" s="6">
        <v>237</v>
      </c>
      <c r="B798" s="98" t="s">
        <v>774</v>
      </c>
      <c r="C798" s="1">
        <v>1973</v>
      </c>
      <c r="D798" s="1">
        <v>2006</v>
      </c>
      <c r="E798" s="1" t="s">
        <v>90</v>
      </c>
      <c r="F798" s="1">
        <v>5</v>
      </c>
      <c r="G798" s="1">
        <v>8</v>
      </c>
      <c r="H798" s="21">
        <v>7497.9</v>
      </c>
      <c r="I798" s="21">
        <v>5733.13</v>
      </c>
      <c r="J798" s="22">
        <v>305</v>
      </c>
      <c r="K798" s="21">
        <f>'прил 2'!C793</f>
        <v>360000</v>
      </c>
      <c r="L798" s="21">
        <v>0</v>
      </c>
      <c r="M798" s="21">
        <v>0</v>
      </c>
      <c r="N798" s="21">
        <v>0</v>
      </c>
      <c r="O798" s="21">
        <f t="shared" si="151"/>
        <v>360000</v>
      </c>
      <c r="P798" s="21">
        <f t="shared" si="150"/>
        <v>62.792924632792207</v>
      </c>
      <c r="Q798" s="21">
        <v>589</v>
      </c>
      <c r="R798" s="73" t="s">
        <v>97</v>
      </c>
      <c r="S798" s="99">
        <v>37090</v>
      </c>
    </row>
    <row r="799" spans="1:19" ht="24.95" customHeight="1" x14ac:dyDescent="0.25">
      <c r="A799" s="6">
        <v>238</v>
      </c>
      <c r="B799" s="98" t="s">
        <v>775</v>
      </c>
      <c r="C799" s="1">
        <v>1993</v>
      </c>
      <c r="D799" s="1"/>
      <c r="E799" s="1" t="s">
        <v>90</v>
      </c>
      <c r="F799" s="1">
        <v>5</v>
      </c>
      <c r="G799" s="1">
        <v>3</v>
      </c>
      <c r="H799" s="21">
        <v>3147.2</v>
      </c>
      <c r="I799" s="21">
        <v>3083.12</v>
      </c>
      <c r="J799" s="22">
        <v>196</v>
      </c>
      <c r="K799" s="21">
        <f>'прил 2'!C794</f>
        <v>40000</v>
      </c>
      <c r="L799" s="21">
        <v>0</v>
      </c>
      <c r="M799" s="21">
        <v>0</v>
      </c>
      <c r="N799" s="21">
        <v>0</v>
      </c>
      <c r="O799" s="21">
        <f t="shared" si="151"/>
        <v>40000</v>
      </c>
      <c r="P799" s="21">
        <f t="shared" si="150"/>
        <v>12.973870624562132</v>
      </c>
      <c r="Q799" s="21">
        <v>589</v>
      </c>
      <c r="R799" s="73" t="s">
        <v>97</v>
      </c>
      <c r="S799" s="99">
        <v>38453</v>
      </c>
    </row>
    <row r="800" spans="1:19" ht="24.95" customHeight="1" x14ac:dyDescent="0.25">
      <c r="A800" s="93" t="s">
        <v>33</v>
      </c>
      <c r="B800" s="98"/>
      <c r="C800" s="24" t="s">
        <v>56</v>
      </c>
      <c r="D800" s="24" t="s">
        <v>56</v>
      </c>
      <c r="E800" s="24" t="s">
        <v>56</v>
      </c>
      <c r="F800" s="24" t="s">
        <v>56</v>
      </c>
      <c r="G800" s="24" t="s">
        <v>56</v>
      </c>
      <c r="H800" s="26">
        <f>SUM(H801:H802)</f>
        <v>1094.6300000000001</v>
      </c>
      <c r="I800" s="26">
        <f t="shared" ref="I800:O800" si="152">SUM(I801:I802)</f>
        <v>885.5</v>
      </c>
      <c r="J800" s="72">
        <f t="shared" si="152"/>
        <v>43</v>
      </c>
      <c r="K800" s="26">
        <f t="shared" si="152"/>
        <v>4030512.1900000004</v>
      </c>
      <c r="L800" s="26">
        <f t="shared" si="152"/>
        <v>0</v>
      </c>
      <c r="M800" s="26">
        <f t="shared" si="152"/>
        <v>0</v>
      </c>
      <c r="N800" s="26">
        <f t="shared" si="152"/>
        <v>0</v>
      </c>
      <c r="O800" s="26">
        <f t="shared" si="152"/>
        <v>4030512.1900000004</v>
      </c>
      <c r="P800" s="26">
        <f t="shared" si="150"/>
        <v>4551.6794918125361</v>
      </c>
      <c r="Q800" s="26">
        <f>MAX(Q801:Q802)</f>
        <v>12719.97</v>
      </c>
      <c r="R800" s="24" t="s">
        <v>56</v>
      </c>
      <c r="S800" s="43" t="s">
        <v>56</v>
      </c>
    </row>
    <row r="801" spans="1:19" ht="24.95" customHeight="1" x14ac:dyDescent="0.25">
      <c r="A801" s="6">
        <v>239</v>
      </c>
      <c r="B801" s="98" t="s">
        <v>327</v>
      </c>
      <c r="C801" s="1">
        <v>1964</v>
      </c>
      <c r="D801" s="1">
        <v>2019</v>
      </c>
      <c r="E801" s="80" t="s">
        <v>89</v>
      </c>
      <c r="F801" s="1">
        <v>2</v>
      </c>
      <c r="G801" s="1">
        <v>2</v>
      </c>
      <c r="H801" s="21">
        <v>702.13</v>
      </c>
      <c r="I801" s="21">
        <v>638.29999999999995</v>
      </c>
      <c r="J801" s="22">
        <v>27</v>
      </c>
      <c r="K801" s="21">
        <f>'прил 2'!C796</f>
        <v>2100672.9900000002</v>
      </c>
      <c r="L801" s="21">
        <v>0</v>
      </c>
      <c r="M801" s="21">
        <v>0</v>
      </c>
      <c r="N801" s="21">
        <v>0</v>
      </c>
      <c r="O801" s="21">
        <f t="shared" si="151"/>
        <v>2100672.9900000002</v>
      </c>
      <c r="P801" s="21">
        <f t="shared" si="150"/>
        <v>3291.0433808553976</v>
      </c>
      <c r="Q801" s="21">
        <v>6736.97</v>
      </c>
      <c r="R801" s="73" t="s">
        <v>97</v>
      </c>
      <c r="S801" s="8">
        <v>42171</v>
      </c>
    </row>
    <row r="802" spans="1:19" ht="24.95" customHeight="1" x14ac:dyDescent="0.25">
      <c r="A802" s="6">
        <v>240</v>
      </c>
      <c r="B802" s="98" t="s">
        <v>776</v>
      </c>
      <c r="C802" s="1">
        <v>1966</v>
      </c>
      <c r="D802" s="1"/>
      <c r="E802" s="80" t="s">
        <v>89</v>
      </c>
      <c r="F802" s="1">
        <v>2</v>
      </c>
      <c r="G802" s="1">
        <v>2</v>
      </c>
      <c r="H802" s="21">
        <v>392.5</v>
      </c>
      <c r="I802" s="21">
        <v>247.2</v>
      </c>
      <c r="J802" s="22">
        <v>16</v>
      </c>
      <c r="K802" s="21">
        <f>'прил 2'!C797</f>
        <v>1929839.2</v>
      </c>
      <c r="L802" s="21">
        <v>0</v>
      </c>
      <c r="M802" s="21">
        <v>0</v>
      </c>
      <c r="N802" s="21">
        <v>0</v>
      </c>
      <c r="O802" s="21">
        <f t="shared" si="151"/>
        <v>1929839.2</v>
      </c>
      <c r="P802" s="21">
        <f t="shared" si="150"/>
        <v>7806.7928802588995</v>
      </c>
      <c r="Q802" s="21">
        <v>12719.97</v>
      </c>
      <c r="R802" s="73" t="s">
        <v>97</v>
      </c>
      <c r="S802" s="8">
        <v>42818</v>
      </c>
    </row>
    <row r="803" spans="1:19" ht="24.95" customHeight="1" x14ac:dyDescent="0.25">
      <c r="A803" s="93" t="s">
        <v>34</v>
      </c>
      <c r="B803" s="98"/>
      <c r="C803" s="24" t="s">
        <v>56</v>
      </c>
      <c r="D803" s="24" t="s">
        <v>56</v>
      </c>
      <c r="E803" s="24" t="s">
        <v>56</v>
      </c>
      <c r="F803" s="24" t="s">
        <v>56</v>
      </c>
      <c r="G803" s="24" t="s">
        <v>56</v>
      </c>
      <c r="H803" s="26">
        <f>SUM(H804)</f>
        <v>790.1</v>
      </c>
      <c r="I803" s="26">
        <f t="shared" ref="I803:O803" si="153">SUM(I804)</f>
        <v>719.5</v>
      </c>
      <c r="J803" s="72">
        <f t="shared" si="153"/>
        <v>41</v>
      </c>
      <c r="K803" s="26">
        <f t="shared" si="153"/>
        <v>5267715.6399999997</v>
      </c>
      <c r="L803" s="26">
        <f t="shared" si="153"/>
        <v>0</v>
      </c>
      <c r="M803" s="26">
        <f t="shared" si="153"/>
        <v>0</v>
      </c>
      <c r="N803" s="26">
        <f t="shared" si="153"/>
        <v>0</v>
      </c>
      <c r="O803" s="26">
        <f t="shared" si="153"/>
        <v>5267715.6399999997</v>
      </c>
      <c r="P803" s="26">
        <f t="shared" si="150"/>
        <v>7321.3559972202911</v>
      </c>
      <c r="Q803" s="26">
        <f>MAX(Q804)</f>
        <v>11673.97</v>
      </c>
      <c r="R803" s="24" t="s">
        <v>56</v>
      </c>
      <c r="S803" s="43" t="s">
        <v>56</v>
      </c>
    </row>
    <row r="804" spans="1:19" ht="24.95" customHeight="1" x14ac:dyDescent="0.25">
      <c r="A804" s="6">
        <v>241</v>
      </c>
      <c r="B804" s="98" t="s">
        <v>777</v>
      </c>
      <c r="C804" s="1">
        <v>1967</v>
      </c>
      <c r="D804" s="1">
        <v>2018</v>
      </c>
      <c r="E804" s="80" t="s">
        <v>89</v>
      </c>
      <c r="F804" s="1">
        <v>2</v>
      </c>
      <c r="G804" s="1">
        <v>2</v>
      </c>
      <c r="H804" s="21">
        <v>790.1</v>
      </c>
      <c r="I804" s="21">
        <v>719.5</v>
      </c>
      <c r="J804" s="22">
        <v>41</v>
      </c>
      <c r="K804" s="21">
        <f>'прил 2'!C799</f>
        <v>5267715.6399999997</v>
      </c>
      <c r="L804" s="21">
        <v>0</v>
      </c>
      <c r="M804" s="21">
        <v>0</v>
      </c>
      <c r="N804" s="21">
        <v>0</v>
      </c>
      <c r="O804" s="21">
        <f t="shared" si="151"/>
        <v>5267715.6399999997</v>
      </c>
      <c r="P804" s="21">
        <f t="shared" si="150"/>
        <v>7321.3559972202911</v>
      </c>
      <c r="Q804" s="21">
        <v>11673.97</v>
      </c>
      <c r="R804" s="73" t="s">
        <v>97</v>
      </c>
      <c r="S804" s="8">
        <v>40180</v>
      </c>
    </row>
    <row r="805" spans="1:19" ht="24.95" customHeight="1" x14ac:dyDescent="0.25">
      <c r="A805" s="93" t="s">
        <v>35</v>
      </c>
      <c r="B805" s="98"/>
      <c r="C805" s="24" t="s">
        <v>56</v>
      </c>
      <c r="D805" s="24" t="s">
        <v>56</v>
      </c>
      <c r="E805" s="24" t="s">
        <v>56</v>
      </c>
      <c r="F805" s="24" t="s">
        <v>56</v>
      </c>
      <c r="G805" s="24" t="s">
        <v>56</v>
      </c>
      <c r="H805" s="26">
        <f>SUM(H806:H818)</f>
        <v>21217.94</v>
      </c>
      <c r="I805" s="26">
        <f t="shared" ref="I805:O805" si="154">SUM(I806:I818)</f>
        <v>16569.79</v>
      </c>
      <c r="J805" s="72">
        <f t="shared" si="154"/>
        <v>1008</v>
      </c>
      <c r="K805" s="26">
        <f t="shared" si="154"/>
        <v>79725101.599999979</v>
      </c>
      <c r="L805" s="26">
        <f t="shared" si="154"/>
        <v>0</v>
      </c>
      <c r="M805" s="26">
        <f t="shared" si="154"/>
        <v>0</v>
      </c>
      <c r="N805" s="26">
        <f t="shared" si="154"/>
        <v>0</v>
      </c>
      <c r="O805" s="26">
        <f t="shared" si="154"/>
        <v>79725101.599999979</v>
      </c>
      <c r="P805" s="26">
        <f t="shared" si="150"/>
        <v>4811.4732655030612</v>
      </c>
      <c r="Q805" s="26">
        <f>MAX(Q806:Q818)</f>
        <v>35981.97</v>
      </c>
      <c r="R805" s="24" t="s">
        <v>56</v>
      </c>
      <c r="S805" s="43" t="s">
        <v>56</v>
      </c>
    </row>
    <row r="806" spans="1:19" ht="24.95" customHeight="1" x14ac:dyDescent="0.25">
      <c r="A806" s="6">
        <v>242</v>
      </c>
      <c r="B806" s="98" t="s">
        <v>778</v>
      </c>
      <c r="C806" s="1">
        <v>1976</v>
      </c>
      <c r="D806" s="1">
        <v>2009</v>
      </c>
      <c r="E806" s="1" t="s">
        <v>90</v>
      </c>
      <c r="F806" s="1">
        <v>3</v>
      </c>
      <c r="G806" s="1">
        <v>3</v>
      </c>
      <c r="H806" s="21">
        <v>1358.6</v>
      </c>
      <c r="I806" s="21">
        <v>1280.8</v>
      </c>
      <c r="J806" s="22">
        <v>52</v>
      </c>
      <c r="K806" s="21">
        <f>'прил 2'!C801</f>
        <v>5923836.3799999999</v>
      </c>
      <c r="L806" s="21">
        <v>0</v>
      </c>
      <c r="M806" s="21">
        <v>0</v>
      </c>
      <c r="N806" s="21">
        <v>0</v>
      </c>
      <c r="O806" s="21">
        <f t="shared" si="151"/>
        <v>5923836.3799999999</v>
      </c>
      <c r="P806" s="21">
        <f t="shared" si="150"/>
        <v>4625.1064803247973</v>
      </c>
      <c r="Q806" s="21">
        <v>9336.07</v>
      </c>
      <c r="R806" s="73" t="s">
        <v>97</v>
      </c>
      <c r="S806" s="8">
        <v>39864</v>
      </c>
    </row>
    <row r="807" spans="1:19" ht="24.95" customHeight="1" x14ac:dyDescent="0.25">
      <c r="A807" s="6">
        <v>243</v>
      </c>
      <c r="B807" s="98" t="s">
        <v>779</v>
      </c>
      <c r="C807" s="1">
        <v>1987</v>
      </c>
      <c r="D807" s="1"/>
      <c r="E807" s="1" t="s">
        <v>90</v>
      </c>
      <c r="F807" s="1">
        <v>5</v>
      </c>
      <c r="G807" s="1">
        <v>3</v>
      </c>
      <c r="H807" s="21">
        <v>3153.3</v>
      </c>
      <c r="I807" s="21">
        <v>2864.5</v>
      </c>
      <c r="J807" s="22">
        <v>127</v>
      </c>
      <c r="K807" s="21">
        <f>'прил 2'!C802</f>
        <v>9421575.5100000016</v>
      </c>
      <c r="L807" s="21">
        <v>0</v>
      </c>
      <c r="M807" s="21">
        <v>0</v>
      </c>
      <c r="N807" s="21">
        <v>0</v>
      </c>
      <c r="O807" s="21">
        <f t="shared" si="151"/>
        <v>9421575.5100000016</v>
      </c>
      <c r="P807" s="21">
        <f t="shared" si="150"/>
        <v>3289.0820422412294</v>
      </c>
      <c r="Q807" s="21">
        <v>6013.41</v>
      </c>
      <c r="R807" s="73" t="s">
        <v>97</v>
      </c>
      <c r="S807" s="8">
        <v>39905</v>
      </c>
    </row>
    <row r="808" spans="1:19" ht="24.95" customHeight="1" x14ac:dyDescent="0.25">
      <c r="A808" s="6">
        <v>244</v>
      </c>
      <c r="B808" s="98" t="s">
        <v>780</v>
      </c>
      <c r="C808" s="1">
        <v>1986</v>
      </c>
      <c r="D808" s="1">
        <v>2012</v>
      </c>
      <c r="E808" s="1" t="s">
        <v>90</v>
      </c>
      <c r="F808" s="1">
        <v>5</v>
      </c>
      <c r="G808" s="1">
        <v>1</v>
      </c>
      <c r="H808" s="21">
        <v>1097.3599999999999</v>
      </c>
      <c r="I808" s="21">
        <v>997.6</v>
      </c>
      <c r="J808" s="22">
        <v>54</v>
      </c>
      <c r="K808" s="21">
        <f>'прил 2'!C803</f>
        <v>3307257.7199999997</v>
      </c>
      <c r="L808" s="21">
        <v>0</v>
      </c>
      <c r="M808" s="21">
        <v>0</v>
      </c>
      <c r="N808" s="21">
        <v>0</v>
      </c>
      <c r="O808" s="21">
        <f t="shared" si="151"/>
        <v>3307257.7199999997</v>
      </c>
      <c r="P808" s="21">
        <f t="shared" si="150"/>
        <v>3315.2142341619883</v>
      </c>
      <c r="Q808" s="21">
        <v>6013.41</v>
      </c>
      <c r="R808" s="73" t="s">
        <v>97</v>
      </c>
      <c r="S808" s="8">
        <v>39257</v>
      </c>
    </row>
    <row r="809" spans="1:19" ht="24.95" customHeight="1" x14ac:dyDescent="0.25">
      <c r="A809" s="6">
        <v>245</v>
      </c>
      <c r="B809" s="98" t="s">
        <v>781</v>
      </c>
      <c r="C809" s="1">
        <v>1993</v>
      </c>
      <c r="D809" s="1"/>
      <c r="E809" s="1" t="s">
        <v>90</v>
      </c>
      <c r="F809" s="1">
        <v>3</v>
      </c>
      <c r="G809" s="1">
        <v>3</v>
      </c>
      <c r="H809" s="21">
        <v>1567.6</v>
      </c>
      <c r="I809" s="21">
        <v>822.7</v>
      </c>
      <c r="J809" s="22">
        <v>63</v>
      </c>
      <c r="K809" s="21">
        <f>'прил 2'!C804</f>
        <v>6063279.5799999991</v>
      </c>
      <c r="L809" s="21">
        <v>0</v>
      </c>
      <c r="M809" s="21">
        <v>0</v>
      </c>
      <c r="N809" s="21">
        <v>0</v>
      </c>
      <c r="O809" s="21">
        <f t="shared" si="151"/>
        <v>6063279.5799999991</v>
      </c>
      <c r="P809" s="21">
        <f t="shared" si="150"/>
        <v>7369.9763947976162</v>
      </c>
      <c r="Q809" s="21">
        <v>12719.97</v>
      </c>
      <c r="R809" s="73" t="s">
        <v>97</v>
      </c>
      <c r="S809" s="8">
        <v>39958</v>
      </c>
    </row>
    <row r="810" spans="1:19" ht="24.95" customHeight="1" x14ac:dyDescent="0.25">
      <c r="A810" s="6">
        <v>246</v>
      </c>
      <c r="B810" s="98" t="s">
        <v>782</v>
      </c>
      <c r="C810" s="1">
        <v>1995</v>
      </c>
      <c r="D810" s="1"/>
      <c r="E810" s="1" t="s">
        <v>90</v>
      </c>
      <c r="F810" s="1">
        <v>5</v>
      </c>
      <c r="G810" s="1">
        <v>3</v>
      </c>
      <c r="H810" s="21">
        <v>3018.8</v>
      </c>
      <c r="I810" s="21">
        <v>2054.1</v>
      </c>
      <c r="J810" s="22">
        <v>108</v>
      </c>
      <c r="K810" s="21">
        <f>'прил 2'!C805</f>
        <v>6767419.8800000008</v>
      </c>
      <c r="L810" s="21">
        <v>0</v>
      </c>
      <c r="M810" s="21">
        <v>0</v>
      </c>
      <c r="N810" s="21">
        <v>0</v>
      </c>
      <c r="O810" s="21">
        <f t="shared" si="151"/>
        <v>6767419.8800000008</v>
      </c>
      <c r="P810" s="21">
        <f t="shared" si="150"/>
        <v>3294.5912467747439</v>
      </c>
      <c r="Q810" s="21">
        <v>6013.41</v>
      </c>
      <c r="R810" s="73" t="s">
        <v>97</v>
      </c>
      <c r="S810" s="8">
        <v>39964</v>
      </c>
    </row>
    <row r="811" spans="1:19" ht="24.95" customHeight="1" x14ac:dyDescent="0.25">
      <c r="A811" s="6">
        <v>247</v>
      </c>
      <c r="B811" s="98" t="s">
        <v>783</v>
      </c>
      <c r="C811" s="1">
        <v>1977</v>
      </c>
      <c r="D811" s="1"/>
      <c r="E811" s="1" t="s">
        <v>90</v>
      </c>
      <c r="F811" s="1">
        <v>2</v>
      </c>
      <c r="G811" s="1">
        <v>2</v>
      </c>
      <c r="H811" s="21">
        <v>630.08000000000004</v>
      </c>
      <c r="I811" s="21">
        <v>572.79999999999995</v>
      </c>
      <c r="J811" s="22">
        <v>39</v>
      </c>
      <c r="K811" s="21">
        <f>'прил 2'!C806</f>
        <v>6665376.8999999994</v>
      </c>
      <c r="L811" s="21">
        <v>0</v>
      </c>
      <c r="M811" s="21">
        <v>0</v>
      </c>
      <c r="N811" s="21">
        <v>0</v>
      </c>
      <c r="O811" s="21">
        <f t="shared" si="151"/>
        <v>6665376.8999999994</v>
      </c>
      <c r="P811" s="21">
        <f t="shared" si="150"/>
        <v>11636.482018156425</v>
      </c>
      <c r="Q811" s="21">
        <v>29790.97</v>
      </c>
      <c r="R811" s="73" t="s">
        <v>97</v>
      </c>
      <c r="S811" s="8">
        <v>39962</v>
      </c>
    </row>
    <row r="812" spans="1:19" ht="24.95" customHeight="1" x14ac:dyDescent="0.25">
      <c r="A812" s="6">
        <v>248</v>
      </c>
      <c r="B812" s="98" t="s">
        <v>784</v>
      </c>
      <c r="C812" s="1">
        <v>1992</v>
      </c>
      <c r="D812" s="1">
        <v>2009</v>
      </c>
      <c r="E812" s="80" t="s">
        <v>89</v>
      </c>
      <c r="F812" s="1">
        <v>5</v>
      </c>
      <c r="G812" s="1">
        <v>3</v>
      </c>
      <c r="H812" s="21">
        <v>3076.4</v>
      </c>
      <c r="I812" s="21">
        <v>2274.8000000000002</v>
      </c>
      <c r="J812" s="22">
        <v>196</v>
      </c>
      <c r="K812" s="21">
        <f>'прил 2'!C807</f>
        <v>1787646.9500000002</v>
      </c>
      <c r="L812" s="21">
        <v>0</v>
      </c>
      <c r="M812" s="21">
        <v>0</v>
      </c>
      <c r="N812" s="21">
        <v>0</v>
      </c>
      <c r="O812" s="21">
        <f t="shared" si="151"/>
        <v>1787646.9500000002</v>
      </c>
      <c r="P812" s="21">
        <f t="shared" si="150"/>
        <v>785.84796465623356</v>
      </c>
      <c r="Q812" s="21">
        <v>3154.41</v>
      </c>
      <c r="R812" s="73" t="s">
        <v>97</v>
      </c>
      <c r="S812" s="8">
        <v>39959</v>
      </c>
    </row>
    <row r="813" spans="1:19" ht="24.95" customHeight="1" x14ac:dyDescent="0.25">
      <c r="A813" s="6">
        <v>249</v>
      </c>
      <c r="B813" s="98" t="s">
        <v>785</v>
      </c>
      <c r="C813" s="1">
        <v>1990</v>
      </c>
      <c r="D813" s="1">
        <v>2011</v>
      </c>
      <c r="E813" s="1" t="s">
        <v>90</v>
      </c>
      <c r="F813" s="1">
        <v>5</v>
      </c>
      <c r="G813" s="1">
        <v>3</v>
      </c>
      <c r="H813" s="21">
        <v>3100.2</v>
      </c>
      <c r="I813" s="21">
        <v>2365.6999999999998</v>
      </c>
      <c r="J813" s="22">
        <v>148</v>
      </c>
      <c r="K813" s="21">
        <f>'прил 2'!C808</f>
        <v>14225829.139999999</v>
      </c>
      <c r="L813" s="21">
        <v>0</v>
      </c>
      <c r="M813" s="21">
        <v>0</v>
      </c>
      <c r="N813" s="21">
        <v>0</v>
      </c>
      <c r="O813" s="21">
        <f t="shared" si="151"/>
        <v>14225829.139999999</v>
      </c>
      <c r="P813" s="21">
        <f t="shared" si="150"/>
        <v>6013.3698862915835</v>
      </c>
      <c r="Q813" s="21">
        <v>21511.68</v>
      </c>
      <c r="R813" s="73" t="s">
        <v>97</v>
      </c>
      <c r="S813" s="8">
        <v>39969</v>
      </c>
    </row>
    <row r="814" spans="1:19" ht="24.95" customHeight="1" x14ac:dyDescent="0.25">
      <c r="A814" s="6">
        <v>250</v>
      </c>
      <c r="B814" s="98" t="s">
        <v>786</v>
      </c>
      <c r="C814" s="1">
        <v>1972</v>
      </c>
      <c r="D814" s="1">
        <v>2009</v>
      </c>
      <c r="E814" s="1" t="s">
        <v>90</v>
      </c>
      <c r="F814" s="1">
        <v>2</v>
      </c>
      <c r="G814" s="1">
        <v>3</v>
      </c>
      <c r="H814" s="21">
        <v>887.6</v>
      </c>
      <c r="I814" s="21">
        <v>764.5</v>
      </c>
      <c r="J814" s="22">
        <v>40</v>
      </c>
      <c r="K814" s="21">
        <f>'прил 2'!C809</f>
        <v>10483009.52</v>
      </c>
      <c r="L814" s="21">
        <v>0</v>
      </c>
      <c r="M814" s="21">
        <v>0</v>
      </c>
      <c r="N814" s="21">
        <v>0</v>
      </c>
      <c r="O814" s="21">
        <f t="shared" si="151"/>
        <v>10483009.52</v>
      </c>
      <c r="P814" s="21">
        <f t="shared" si="150"/>
        <v>13712.242668410725</v>
      </c>
      <c r="Q814" s="21">
        <v>35981.97</v>
      </c>
      <c r="R814" s="73" t="s">
        <v>97</v>
      </c>
      <c r="S814" s="8">
        <v>39658</v>
      </c>
    </row>
    <row r="815" spans="1:19" ht="24.95" customHeight="1" x14ac:dyDescent="0.25">
      <c r="A815" s="6">
        <v>251</v>
      </c>
      <c r="B815" s="98" t="s">
        <v>787</v>
      </c>
      <c r="C815" s="1">
        <v>1967</v>
      </c>
      <c r="D815" s="1">
        <v>2010</v>
      </c>
      <c r="E815" s="80" t="s">
        <v>89</v>
      </c>
      <c r="F815" s="1">
        <v>2</v>
      </c>
      <c r="G815" s="1">
        <v>3</v>
      </c>
      <c r="H815" s="21">
        <v>774.3</v>
      </c>
      <c r="I815" s="21">
        <v>715.5</v>
      </c>
      <c r="J815" s="22">
        <v>31</v>
      </c>
      <c r="K815" s="21">
        <f>'прил 2'!C810</f>
        <v>9826492.2400000002</v>
      </c>
      <c r="L815" s="21">
        <v>0</v>
      </c>
      <c r="M815" s="21">
        <v>0</v>
      </c>
      <c r="N815" s="21">
        <v>0</v>
      </c>
      <c r="O815" s="21">
        <f t="shared" si="151"/>
        <v>9826492.2400000002</v>
      </c>
      <c r="P815" s="21">
        <f t="shared" si="150"/>
        <v>13733.741774982531</v>
      </c>
      <c r="Q815" s="21">
        <v>35981.97</v>
      </c>
      <c r="R815" s="73" t="s">
        <v>97</v>
      </c>
      <c r="S815" s="8">
        <v>39692</v>
      </c>
    </row>
    <row r="816" spans="1:19" ht="24.95" customHeight="1" x14ac:dyDescent="0.25">
      <c r="A816" s="6">
        <v>252</v>
      </c>
      <c r="B816" s="98" t="s">
        <v>788</v>
      </c>
      <c r="C816" s="1">
        <v>1975</v>
      </c>
      <c r="D816" s="1"/>
      <c r="E816" s="1" t="s">
        <v>90</v>
      </c>
      <c r="F816" s="1">
        <v>2</v>
      </c>
      <c r="G816" s="1">
        <v>1</v>
      </c>
      <c r="H816" s="21">
        <v>356</v>
      </c>
      <c r="I816" s="21">
        <v>333.1</v>
      </c>
      <c r="J816" s="22">
        <v>26</v>
      </c>
      <c r="K816" s="21">
        <f>'прил 2'!C811</f>
        <v>515932.05</v>
      </c>
      <c r="L816" s="21">
        <v>0</v>
      </c>
      <c r="M816" s="21">
        <v>0</v>
      </c>
      <c r="N816" s="21">
        <v>0</v>
      </c>
      <c r="O816" s="21">
        <f t="shared" si="151"/>
        <v>515932.05</v>
      </c>
      <c r="P816" s="21">
        <f t="shared" si="150"/>
        <v>1548.8803662563794</v>
      </c>
      <c r="Q816" s="21">
        <v>3405.9700000000003</v>
      </c>
      <c r="R816" s="73" t="s">
        <v>97</v>
      </c>
      <c r="S816" s="8">
        <v>42644</v>
      </c>
    </row>
    <row r="817" spans="1:19" ht="24.95" customHeight="1" x14ac:dyDescent="0.25">
      <c r="A817" s="6">
        <v>253</v>
      </c>
      <c r="B817" s="98" t="s">
        <v>331</v>
      </c>
      <c r="C817" s="1">
        <v>1984</v>
      </c>
      <c r="D817" s="1">
        <v>2009</v>
      </c>
      <c r="E817" s="80" t="s">
        <v>89</v>
      </c>
      <c r="F817" s="1">
        <v>2</v>
      </c>
      <c r="G817" s="1">
        <v>3</v>
      </c>
      <c r="H817" s="21">
        <v>948.3</v>
      </c>
      <c r="I817" s="21">
        <v>862.09</v>
      </c>
      <c r="J817" s="22">
        <v>62</v>
      </c>
      <c r="K817" s="21">
        <f>'прил 2'!C812</f>
        <v>835379.02</v>
      </c>
      <c r="L817" s="21">
        <v>0</v>
      </c>
      <c r="M817" s="21">
        <v>0</v>
      </c>
      <c r="N817" s="21">
        <v>0</v>
      </c>
      <c r="O817" s="21">
        <f t="shared" si="151"/>
        <v>835379.02</v>
      </c>
      <c r="P817" s="21">
        <f t="shared" si="150"/>
        <v>969.01601920913129</v>
      </c>
      <c r="Q817" s="21">
        <v>3405.9700000000003</v>
      </c>
      <c r="R817" s="73" t="s">
        <v>97</v>
      </c>
      <c r="S817" s="8">
        <v>39310</v>
      </c>
    </row>
    <row r="818" spans="1:19" ht="24.95" customHeight="1" x14ac:dyDescent="0.25">
      <c r="A818" s="6">
        <v>254</v>
      </c>
      <c r="B818" s="98" t="s">
        <v>789</v>
      </c>
      <c r="C818" s="1">
        <v>1963</v>
      </c>
      <c r="D818" s="1">
        <v>2009</v>
      </c>
      <c r="E818" s="80" t="s">
        <v>89</v>
      </c>
      <c r="F818" s="1">
        <v>3</v>
      </c>
      <c r="G818" s="1">
        <v>3</v>
      </c>
      <c r="H818" s="21">
        <v>1249.4000000000001</v>
      </c>
      <c r="I818" s="21">
        <v>661.6</v>
      </c>
      <c r="J818" s="22">
        <v>62</v>
      </c>
      <c r="K818" s="21">
        <f>'прил 2'!C813</f>
        <v>3902066.71</v>
      </c>
      <c r="L818" s="21">
        <v>0</v>
      </c>
      <c r="M818" s="21">
        <v>0</v>
      </c>
      <c r="N818" s="21">
        <v>0</v>
      </c>
      <c r="O818" s="21">
        <f t="shared" si="151"/>
        <v>3902066.71</v>
      </c>
      <c r="P818" s="21">
        <f t="shared" si="150"/>
        <v>5897.9242896009673</v>
      </c>
      <c r="Q818" s="21">
        <v>15828.97</v>
      </c>
      <c r="R818" s="73" t="s">
        <v>97</v>
      </c>
      <c r="S818" s="8">
        <v>39796</v>
      </c>
    </row>
    <row r="819" spans="1:19" ht="24.95" customHeight="1" x14ac:dyDescent="0.25">
      <c r="A819" s="93" t="s">
        <v>36</v>
      </c>
      <c r="B819" s="98"/>
      <c r="C819" s="24" t="s">
        <v>56</v>
      </c>
      <c r="D819" s="24" t="s">
        <v>56</v>
      </c>
      <c r="E819" s="24" t="s">
        <v>56</v>
      </c>
      <c r="F819" s="24" t="s">
        <v>56</v>
      </c>
      <c r="G819" s="24" t="s">
        <v>56</v>
      </c>
      <c r="H819" s="26">
        <f>SUM(H820:H825)</f>
        <v>8954.8799999999992</v>
      </c>
      <c r="I819" s="26">
        <f t="shared" ref="I819:O819" si="155">SUM(I820:I825)</f>
        <v>8163.8</v>
      </c>
      <c r="J819" s="72">
        <f t="shared" si="155"/>
        <v>289</v>
      </c>
      <c r="K819" s="26">
        <f t="shared" si="155"/>
        <v>27292070.209999997</v>
      </c>
      <c r="L819" s="26">
        <f t="shared" si="155"/>
        <v>0</v>
      </c>
      <c r="M819" s="26">
        <f t="shared" si="155"/>
        <v>0</v>
      </c>
      <c r="N819" s="26">
        <f t="shared" si="155"/>
        <v>0</v>
      </c>
      <c r="O819" s="26">
        <f t="shared" si="155"/>
        <v>27292070.209999997</v>
      </c>
      <c r="P819" s="26">
        <f t="shared" si="150"/>
        <v>3343.0596303192137</v>
      </c>
      <c r="Q819" s="26">
        <f>MAX(Q820:Q825)</f>
        <v>29790.97</v>
      </c>
      <c r="R819" s="24" t="s">
        <v>56</v>
      </c>
      <c r="S819" s="43" t="s">
        <v>56</v>
      </c>
    </row>
    <row r="820" spans="1:19" ht="24.95" customHeight="1" x14ac:dyDescent="0.25">
      <c r="A820" s="6">
        <v>255</v>
      </c>
      <c r="B820" s="98" t="s">
        <v>790</v>
      </c>
      <c r="C820" s="1">
        <v>1987</v>
      </c>
      <c r="D820" s="1">
        <v>2009</v>
      </c>
      <c r="E820" s="80" t="s">
        <v>89</v>
      </c>
      <c r="F820" s="1">
        <v>2</v>
      </c>
      <c r="G820" s="1">
        <v>3</v>
      </c>
      <c r="H820" s="21">
        <v>966.35</v>
      </c>
      <c r="I820" s="21">
        <v>878.5</v>
      </c>
      <c r="J820" s="22">
        <v>47</v>
      </c>
      <c r="K820" s="21">
        <f>'прил 2'!C815</f>
        <v>1391094.35</v>
      </c>
      <c r="L820" s="21">
        <v>0</v>
      </c>
      <c r="M820" s="21">
        <v>0</v>
      </c>
      <c r="N820" s="21">
        <v>0</v>
      </c>
      <c r="O820" s="21">
        <f t="shared" si="151"/>
        <v>1391094.35</v>
      </c>
      <c r="P820" s="21">
        <f t="shared" si="150"/>
        <v>1583.4881616391579</v>
      </c>
      <c r="Q820" s="21">
        <v>4055.07</v>
      </c>
      <c r="R820" s="73" t="s">
        <v>97</v>
      </c>
      <c r="S820" s="8">
        <v>39145</v>
      </c>
    </row>
    <row r="821" spans="1:19" ht="24.95" customHeight="1" x14ac:dyDescent="0.25">
      <c r="A821" s="6">
        <v>256</v>
      </c>
      <c r="B821" s="98" t="s">
        <v>791</v>
      </c>
      <c r="C821" s="1">
        <v>1917</v>
      </c>
      <c r="D821" s="1">
        <v>2009</v>
      </c>
      <c r="E821" s="80" t="s">
        <v>89</v>
      </c>
      <c r="F821" s="1">
        <v>2</v>
      </c>
      <c r="G821" s="1">
        <v>3</v>
      </c>
      <c r="H821" s="21">
        <v>337.3</v>
      </c>
      <c r="I821" s="21">
        <v>298.8</v>
      </c>
      <c r="J821" s="22">
        <v>14</v>
      </c>
      <c r="K821" s="21">
        <f>'прил 2'!C816</f>
        <v>2227621.17</v>
      </c>
      <c r="L821" s="21">
        <v>0</v>
      </c>
      <c r="M821" s="21">
        <v>0</v>
      </c>
      <c r="N821" s="21">
        <v>0</v>
      </c>
      <c r="O821" s="21">
        <f t="shared" si="151"/>
        <v>2227621.17</v>
      </c>
      <c r="P821" s="21">
        <f t="shared" si="150"/>
        <v>7455.224799196787</v>
      </c>
      <c r="Q821" s="21">
        <v>12719.97</v>
      </c>
      <c r="R821" s="73" t="s">
        <v>97</v>
      </c>
      <c r="S821" s="8">
        <v>41788</v>
      </c>
    </row>
    <row r="822" spans="1:19" ht="24.95" customHeight="1" x14ac:dyDescent="0.25">
      <c r="A822" s="6">
        <v>257</v>
      </c>
      <c r="B822" s="98" t="s">
        <v>792</v>
      </c>
      <c r="C822" s="1">
        <v>1961</v>
      </c>
      <c r="D822" s="1">
        <v>2009</v>
      </c>
      <c r="E822" s="80" t="s">
        <v>89</v>
      </c>
      <c r="F822" s="1">
        <v>3</v>
      </c>
      <c r="G822" s="1">
        <v>3</v>
      </c>
      <c r="H822" s="21">
        <v>1434.8</v>
      </c>
      <c r="I822" s="21">
        <v>1302.2</v>
      </c>
      <c r="J822" s="22">
        <v>45</v>
      </c>
      <c r="K822" s="21">
        <f>'прил 2'!C817</f>
        <v>12328534.869999999</v>
      </c>
      <c r="L822" s="21">
        <v>0</v>
      </c>
      <c r="M822" s="21">
        <v>0</v>
      </c>
      <c r="N822" s="21">
        <v>0</v>
      </c>
      <c r="O822" s="21">
        <f t="shared" si="151"/>
        <v>12328534.869999999</v>
      </c>
      <c r="P822" s="21">
        <f t="shared" si="150"/>
        <v>9467.4664951620325</v>
      </c>
      <c r="Q822" s="21">
        <v>24894.97</v>
      </c>
      <c r="R822" s="73" t="s">
        <v>97</v>
      </c>
      <c r="S822" s="8">
        <v>40090</v>
      </c>
    </row>
    <row r="823" spans="1:19" ht="24.95" customHeight="1" x14ac:dyDescent="0.25">
      <c r="A823" s="6">
        <v>258</v>
      </c>
      <c r="B823" s="98" t="s">
        <v>793</v>
      </c>
      <c r="C823" s="1">
        <v>1962</v>
      </c>
      <c r="D823" s="1">
        <v>2009</v>
      </c>
      <c r="E823" s="80" t="s">
        <v>89</v>
      </c>
      <c r="F823" s="1">
        <v>2</v>
      </c>
      <c r="G823" s="1">
        <v>2</v>
      </c>
      <c r="H823" s="21">
        <v>629.9</v>
      </c>
      <c r="I823" s="21">
        <v>609.29999999999995</v>
      </c>
      <c r="J823" s="22">
        <v>24</v>
      </c>
      <c r="K823" s="21">
        <f>'прил 2'!C818</f>
        <v>80000</v>
      </c>
      <c r="L823" s="21">
        <v>0</v>
      </c>
      <c r="M823" s="21">
        <v>0</v>
      </c>
      <c r="N823" s="21">
        <v>0</v>
      </c>
      <c r="O823" s="21">
        <f t="shared" si="151"/>
        <v>80000</v>
      </c>
      <c r="P823" s="21">
        <f t="shared" si="150"/>
        <v>131.2982110618743</v>
      </c>
      <c r="Q823" s="21">
        <v>1046</v>
      </c>
      <c r="R823" s="73" t="s">
        <v>97</v>
      </c>
      <c r="S823" s="8">
        <v>40569</v>
      </c>
    </row>
    <row r="824" spans="1:19" ht="24.95" customHeight="1" x14ac:dyDescent="0.25">
      <c r="A824" s="6">
        <v>259</v>
      </c>
      <c r="B824" s="98" t="s">
        <v>794</v>
      </c>
      <c r="C824" s="1">
        <v>1980</v>
      </c>
      <c r="D824" s="1">
        <v>2009</v>
      </c>
      <c r="E824" s="80" t="s">
        <v>89</v>
      </c>
      <c r="F824" s="1">
        <v>5</v>
      </c>
      <c r="G824" s="1">
        <v>4</v>
      </c>
      <c r="H824" s="21">
        <v>4512.53</v>
      </c>
      <c r="I824" s="21">
        <v>4101.8</v>
      </c>
      <c r="J824" s="22">
        <v>119</v>
      </c>
      <c r="K824" s="21">
        <f>'прил 2'!C819</f>
        <v>80000</v>
      </c>
      <c r="L824" s="21">
        <v>0</v>
      </c>
      <c r="M824" s="21">
        <v>0</v>
      </c>
      <c r="N824" s="21">
        <v>0</v>
      </c>
      <c r="O824" s="21">
        <f t="shared" si="151"/>
        <v>80000</v>
      </c>
      <c r="P824" s="21">
        <f t="shared" si="150"/>
        <v>19.503632551562728</v>
      </c>
      <c r="Q824" s="21">
        <v>589</v>
      </c>
      <c r="R824" s="73" t="s">
        <v>97</v>
      </c>
      <c r="S824" s="8">
        <v>40082</v>
      </c>
    </row>
    <row r="825" spans="1:19" ht="24.95" customHeight="1" x14ac:dyDescent="0.25">
      <c r="A825" s="6">
        <v>260</v>
      </c>
      <c r="B825" s="98" t="s">
        <v>795</v>
      </c>
      <c r="C825" s="1">
        <v>1966</v>
      </c>
      <c r="D825" s="1"/>
      <c r="E825" s="80" t="s">
        <v>89</v>
      </c>
      <c r="F825" s="1">
        <v>2</v>
      </c>
      <c r="G825" s="1">
        <v>2</v>
      </c>
      <c r="H825" s="21">
        <v>1074</v>
      </c>
      <c r="I825" s="21">
        <v>973.2</v>
      </c>
      <c r="J825" s="22">
        <v>40</v>
      </c>
      <c r="K825" s="21">
        <f>'прил 2'!C820</f>
        <v>11184819.819999998</v>
      </c>
      <c r="L825" s="21">
        <v>0</v>
      </c>
      <c r="M825" s="21">
        <v>0</v>
      </c>
      <c r="N825" s="21">
        <v>0</v>
      </c>
      <c r="O825" s="21">
        <f t="shared" si="151"/>
        <v>11184819.819999998</v>
      </c>
      <c r="P825" s="21">
        <f t="shared" si="150"/>
        <v>11492.827599671185</v>
      </c>
      <c r="Q825" s="21">
        <v>29790.97</v>
      </c>
      <c r="R825" s="73" t="s">
        <v>97</v>
      </c>
      <c r="S825" s="74">
        <v>41306</v>
      </c>
    </row>
  </sheetData>
  <mergeCells count="28">
    <mergeCell ref="A548:B548"/>
    <mergeCell ref="A15:B15"/>
    <mergeCell ref="A278:R278"/>
    <mergeCell ref="A547:R547"/>
    <mergeCell ref="A16:Q16"/>
    <mergeCell ref="G10:G13"/>
    <mergeCell ref="B8:R8"/>
    <mergeCell ref="B1:R1"/>
    <mergeCell ref="B2:R2"/>
    <mergeCell ref="B3:R3"/>
    <mergeCell ref="B6:R6"/>
    <mergeCell ref="B7:R7"/>
    <mergeCell ref="A10:A13"/>
    <mergeCell ref="R10:R13"/>
    <mergeCell ref="C11:C13"/>
    <mergeCell ref="D11:D13"/>
    <mergeCell ref="K11:K12"/>
    <mergeCell ref="L11:O11"/>
    <mergeCell ref="H10:H12"/>
    <mergeCell ref="I10:I12"/>
    <mergeCell ref="J10:J12"/>
    <mergeCell ref="K10:O10"/>
    <mergeCell ref="P10:P12"/>
    <mergeCell ref="Q10:Q12"/>
    <mergeCell ref="B10:B13"/>
    <mergeCell ref="C10:D10"/>
    <mergeCell ref="E10:E13"/>
    <mergeCell ref="F10:F13"/>
  </mergeCells>
  <conditionalFormatting sqref="S271:S277 S76:S82 S19 S21:S30 S32 S34:S35 S37 S39 S41:S53 S84:S85 S87 S89:S92 S94:S97 S99:S250 S265:S269 S263 S260:S261 S252:S258">
    <cfRule type="duplicateValues" dxfId="57" priority="29"/>
  </conditionalFormatting>
  <conditionalFormatting sqref="S54:S74">
    <cfRule type="duplicateValues" dxfId="56" priority="30"/>
  </conditionalFormatting>
  <conditionalFormatting sqref="S483:S488">
    <cfRule type="duplicateValues" dxfId="55" priority="23"/>
  </conditionalFormatting>
  <conditionalFormatting sqref="S503:S505">
    <cfRule type="duplicateValues" dxfId="54" priority="24"/>
  </conditionalFormatting>
  <conditionalFormatting sqref="S525 S517:S518 S481:S482 S477:S478 S495:S500">
    <cfRule type="duplicateValues" dxfId="53" priority="25"/>
  </conditionalFormatting>
  <conditionalFormatting sqref="S516">
    <cfRule type="duplicateValues" dxfId="52" priority="22"/>
  </conditionalFormatting>
  <conditionalFormatting sqref="S289">
    <cfRule type="duplicateValues" dxfId="51" priority="21"/>
  </conditionalFormatting>
  <conditionalFormatting sqref="S519">
    <cfRule type="duplicateValues" dxfId="50" priority="20"/>
  </conditionalFormatting>
  <conditionalFormatting sqref="S520">
    <cfRule type="duplicateValues" dxfId="49" priority="19"/>
  </conditionalFormatting>
  <conditionalFormatting sqref="S521">
    <cfRule type="duplicateValues" dxfId="48" priority="18"/>
  </conditionalFormatting>
  <conditionalFormatting sqref="S522">
    <cfRule type="duplicateValues" dxfId="47" priority="17"/>
  </conditionalFormatting>
  <conditionalFormatting sqref="S528">
    <cfRule type="duplicateValues" dxfId="46" priority="16"/>
  </conditionalFormatting>
  <conditionalFormatting sqref="S523:S524">
    <cfRule type="duplicateValues" dxfId="45" priority="15"/>
  </conditionalFormatting>
  <conditionalFormatting sqref="S313">
    <cfRule type="duplicateValues" dxfId="44" priority="14"/>
  </conditionalFormatting>
  <conditionalFormatting sqref="S525 S472:S478 S480:S482 S506:S515 S517:S518 S291:S297 S315:S332 S489:S502 S281:S288 S530 S299:S303 S305:S307 S309:S312 S334 S336:S338 S340:S342 S344:S345 S347:S354 S356 S358:S470 S540:S546 S538 S535:S536 S532:S533">
    <cfRule type="duplicateValues" dxfId="43" priority="26"/>
  </conditionalFormatting>
  <conditionalFormatting sqref="S526">
    <cfRule type="duplicateValues" dxfId="42" priority="27"/>
  </conditionalFormatting>
  <conditionalFormatting sqref="S769">
    <cfRule type="duplicateValues" dxfId="41" priority="8"/>
  </conditionalFormatting>
  <conditionalFormatting sqref="S771">
    <cfRule type="duplicateValues" dxfId="40" priority="9"/>
  </conditionalFormatting>
  <conditionalFormatting sqref="S757:S768">
    <cfRule type="duplicateValues" dxfId="39" priority="10"/>
  </conditionalFormatting>
  <conditionalFormatting sqref="S621:S626">
    <cfRule type="duplicateValues" dxfId="38" priority="7"/>
  </conditionalFormatting>
  <conditionalFormatting sqref="S773">
    <cfRule type="duplicateValues" dxfId="37" priority="5"/>
  </conditionalFormatting>
  <conditionalFormatting sqref="S773">
    <cfRule type="duplicateValues" dxfId="36" priority="6"/>
  </conditionalFormatting>
  <conditionalFormatting sqref="S630">
    <cfRule type="duplicateValues" dxfId="35" priority="4"/>
  </conditionalFormatting>
  <conditionalFormatting sqref="S631">
    <cfRule type="duplicateValues" dxfId="34" priority="3"/>
  </conditionalFormatting>
  <conditionalFormatting sqref="S632">
    <cfRule type="duplicateValues" dxfId="33" priority="2"/>
  </conditionalFormatting>
  <conditionalFormatting sqref="S801:S802 S770 S772 S605:S606 S628 S550:S552 S633:S768 S818 S554:S557 S559:S569 S571 S573 S575:S595 S597:S598 S600:S602 S608 S610:S620 S806:S816 S804 S820:S825">
    <cfRule type="duplicateValues" dxfId="32" priority="11"/>
  </conditionalFormatting>
  <conditionalFormatting sqref="S817">
    <cfRule type="duplicateValues" dxfId="31" priority="1"/>
  </conditionalFormatting>
  <conditionalFormatting sqref="S774:S799">
    <cfRule type="duplicateValues" dxfId="30" priority="12"/>
  </conditionalFormatting>
  <conditionalFormatting sqref="S232:S250">
    <cfRule type="duplicateValues" dxfId="29" priority="32"/>
  </conditionalFormatting>
  <pageMargins left="0.70866141732283472" right="0.70866141732283472" top="0.74803149606299213" bottom="0.74803149606299213" header="0.31496062992125984" footer="0.31496062992125984"/>
  <pageSetup paperSize="9" scale="50" firstPageNumber="2" fitToHeight="0" orientation="landscape" useFirstPageNumber="1" r:id="rId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FFEB-B476-4683-8E9B-8BEC6EB6C3CF}">
  <sheetPr>
    <pageSetUpPr fitToPage="1"/>
  </sheetPr>
  <dimension ref="A1:U828"/>
  <sheetViews>
    <sheetView view="pageBreakPreview" topLeftCell="E1" zoomScale="85" zoomScaleNormal="70" zoomScaleSheetLayoutView="85" workbookViewId="0">
      <selection activeCell="U1" sqref="U1:U1048576"/>
    </sheetView>
  </sheetViews>
  <sheetFormatPr defaultRowHeight="12.75" x14ac:dyDescent="0.2"/>
  <cols>
    <col min="1" max="1" width="9" style="3" customWidth="1"/>
    <col min="2" max="2" width="61.85546875" style="3" customWidth="1"/>
    <col min="3" max="3" width="21.85546875" style="3" customWidth="1"/>
    <col min="4" max="4" width="18.42578125" style="3" customWidth="1"/>
    <col min="5" max="5" width="17" style="3" customWidth="1"/>
    <col min="6" max="6" width="16.85546875" style="3" customWidth="1"/>
    <col min="7" max="7" width="15.85546875" style="3" customWidth="1"/>
    <col min="8" max="8" width="16.140625" style="3" customWidth="1"/>
    <col min="9" max="9" width="15.42578125" style="3" customWidth="1"/>
    <col min="10" max="10" width="9.42578125" style="3" bestFit="1" customWidth="1"/>
    <col min="11" max="12" width="16.42578125" style="3" customWidth="1"/>
    <col min="13" max="13" width="16.28515625" style="3" customWidth="1"/>
    <col min="14" max="14" width="16" style="3" customWidth="1"/>
    <col min="15" max="15" width="17.140625" style="3" customWidth="1"/>
    <col min="16" max="16" width="14.5703125" style="3" customWidth="1"/>
    <col min="17" max="17" width="26.42578125" style="3" customWidth="1"/>
    <col min="18" max="18" width="15.85546875" style="3" customWidth="1"/>
    <col min="19" max="19" width="17.28515625" style="3" customWidth="1"/>
    <col min="20" max="20" width="15.140625" style="3" customWidth="1"/>
    <col min="21" max="21" width="9.42578125" style="16" hidden="1" customWidth="1"/>
    <col min="22" max="16384" width="9.140625" style="3"/>
  </cols>
  <sheetData>
    <row r="1" spans="1:21" s="38" customFormat="1" ht="26.25" x14ac:dyDescent="0.4">
      <c r="A1" s="2"/>
      <c r="B1" s="32"/>
      <c r="C1" s="33"/>
      <c r="D1" s="34"/>
      <c r="E1" s="34"/>
      <c r="F1" s="34"/>
      <c r="G1" s="34"/>
      <c r="H1" s="34"/>
      <c r="I1" s="34"/>
      <c r="J1" s="35"/>
      <c r="K1" s="34"/>
      <c r="L1" s="34"/>
      <c r="M1" s="34"/>
      <c r="N1" s="34"/>
      <c r="O1" s="34"/>
      <c r="P1" s="36"/>
      <c r="Q1" s="36"/>
      <c r="R1" s="36"/>
      <c r="S1" s="36"/>
      <c r="T1" s="36" t="s">
        <v>53</v>
      </c>
      <c r="U1" s="46"/>
    </row>
    <row r="2" spans="1:21" s="38" customFormat="1" ht="26.25" x14ac:dyDescent="0.25">
      <c r="A2" s="127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46"/>
    </row>
    <row r="3" spans="1:21" s="38" customFormat="1" ht="26.25" x14ac:dyDescent="0.25">
      <c r="A3" s="127" t="s">
        <v>55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46"/>
    </row>
    <row r="4" spans="1:21" s="38" customFormat="1" ht="15" x14ac:dyDescent="0.25">
      <c r="A4" s="39"/>
      <c r="B4" s="40"/>
      <c r="C4" s="15"/>
      <c r="D4" s="41"/>
      <c r="E4" s="41"/>
      <c r="F4" s="41"/>
      <c r="G4" s="41"/>
      <c r="H4" s="41"/>
      <c r="I4" s="41"/>
      <c r="J4" s="42"/>
      <c r="K4" s="41"/>
      <c r="L4" s="41"/>
      <c r="M4" s="41"/>
      <c r="N4" s="41"/>
      <c r="O4" s="41"/>
      <c r="P4" s="41"/>
      <c r="Q4" s="41"/>
      <c r="R4" s="41"/>
      <c r="S4" s="41"/>
      <c r="T4" s="41"/>
      <c r="U4" s="46"/>
    </row>
    <row r="5" spans="1:21" s="17" customFormat="1" ht="19.5" customHeight="1" x14ac:dyDescent="0.25">
      <c r="A5" s="133" t="s">
        <v>0</v>
      </c>
      <c r="B5" s="133" t="s">
        <v>17</v>
      </c>
      <c r="C5" s="130" t="s">
        <v>43</v>
      </c>
      <c r="D5" s="130" t="s">
        <v>44</v>
      </c>
      <c r="E5" s="130"/>
      <c r="F5" s="130"/>
      <c r="G5" s="130"/>
      <c r="H5" s="130"/>
      <c r="I5" s="130"/>
      <c r="J5" s="134"/>
      <c r="K5" s="130"/>
      <c r="L5" s="130"/>
      <c r="M5" s="130"/>
      <c r="N5" s="130"/>
      <c r="O5" s="130"/>
      <c r="P5" s="130" t="s">
        <v>49</v>
      </c>
      <c r="Q5" s="130"/>
      <c r="R5" s="130"/>
      <c r="S5" s="130"/>
      <c r="T5" s="130"/>
      <c r="U5" s="16"/>
    </row>
    <row r="6" spans="1:21" ht="15.75" customHeight="1" x14ac:dyDescent="0.2">
      <c r="A6" s="133"/>
      <c r="B6" s="133"/>
      <c r="C6" s="130"/>
      <c r="D6" s="135" t="s">
        <v>45</v>
      </c>
      <c r="E6" s="135"/>
      <c r="F6" s="135"/>
      <c r="G6" s="135"/>
      <c r="H6" s="135"/>
      <c r="I6" s="135"/>
      <c r="J6" s="134" t="s">
        <v>46</v>
      </c>
      <c r="K6" s="134"/>
      <c r="L6" s="130" t="s">
        <v>5</v>
      </c>
      <c r="M6" s="130" t="s">
        <v>15</v>
      </c>
      <c r="N6" s="130" t="s">
        <v>4</v>
      </c>
      <c r="O6" s="130" t="s">
        <v>16</v>
      </c>
      <c r="P6" s="130" t="s">
        <v>60</v>
      </c>
      <c r="Q6" s="129" t="s">
        <v>50</v>
      </c>
      <c r="R6" s="130" t="s">
        <v>51</v>
      </c>
      <c r="S6" s="131" t="s">
        <v>52</v>
      </c>
      <c r="T6" s="131" t="s">
        <v>59</v>
      </c>
    </row>
    <row r="7" spans="1:21" ht="226.5" customHeight="1" x14ac:dyDescent="0.2">
      <c r="A7" s="133"/>
      <c r="B7" s="133"/>
      <c r="C7" s="130"/>
      <c r="D7" s="18" t="s">
        <v>9</v>
      </c>
      <c r="E7" s="18" t="s">
        <v>10</v>
      </c>
      <c r="F7" s="18" t="s">
        <v>11</v>
      </c>
      <c r="G7" s="18" t="s">
        <v>12</v>
      </c>
      <c r="H7" s="18" t="s">
        <v>13</v>
      </c>
      <c r="I7" s="18" t="s">
        <v>14</v>
      </c>
      <c r="J7" s="134"/>
      <c r="K7" s="134"/>
      <c r="L7" s="130"/>
      <c r="M7" s="130"/>
      <c r="N7" s="130"/>
      <c r="O7" s="130"/>
      <c r="P7" s="130"/>
      <c r="Q7" s="129"/>
      <c r="R7" s="130"/>
      <c r="S7" s="132"/>
      <c r="T7" s="132"/>
    </row>
    <row r="8" spans="1:21" x14ac:dyDescent="0.2">
      <c r="A8" s="133"/>
      <c r="B8" s="133"/>
      <c r="C8" s="5" t="s">
        <v>47</v>
      </c>
      <c r="D8" s="19" t="s">
        <v>47</v>
      </c>
      <c r="E8" s="19" t="s">
        <v>47</v>
      </c>
      <c r="F8" s="19" t="s">
        <v>47</v>
      </c>
      <c r="G8" s="19" t="s">
        <v>47</v>
      </c>
      <c r="H8" s="19" t="s">
        <v>47</v>
      </c>
      <c r="I8" s="19" t="s">
        <v>47</v>
      </c>
      <c r="J8" s="30" t="s">
        <v>48</v>
      </c>
      <c r="K8" s="19" t="s">
        <v>47</v>
      </c>
      <c r="L8" s="19" t="s">
        <v>47</v>
      </c>
      <c r="M8" s="19" t="s">
        <v>47</v>
      </c>
      <c r="N8" s="19" t="s">
        <v>47</v>
      </c>
      <c r="O8" s="19" t="s">
        <v>47</v>
      </c>
      <c r="P8" s="31" t="s">
        <v>47</v>
      </c>
      <c r="Q8" s="31" t="s">
        <v>47</v>
      </c>
      <c r="R8" s="31" t="s">
        <v>47</v>
      </c>
      <c r="S8" s="19"/>
      <c r="T8" s="19"/>
    </row>
    <row r="9" spans="1:21" x14ac:dyDescent="0.2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5">
        <v>10</v>
      </c>
      <c r="K9" s="44">
        <v>11</v>
      </c>
      <c r="L9" s="44">
        <v>12</v>
      </c>
      <c r="M9" s="44">
        <v>13</v>
      </c>
      <c r="N9" s="44">
        <v>14</v>
      </c>
      <c r="O9" s="44">
        <v>15</v>
      </c>
      <c r="P9" s="44">
        <v>16</v>
      </c>
      <c r="Q9" s="44">
        <v>17</v>
      </c>
      <c r="R9" s="44">
        <v>18</v>
      </c>
      <c r="S9" s="44">
        <v>19</v>
      </c>
      <c r="T9" s="44">
        <v>20</v>
      </c>
    </row>
    <row r="10" spans="1:21" s="25" customFormat="1" ht="24.95" customHeight="1" x14ac:dyDescent="0.2">
      <c r="A10" s="27" t="s">
        <v>61</v>
      </c>
      <c r="B10" s="23"/>
      <c r="C10" s="20">
        <f t="shared" ref="C10:T10" si="0">C12+C274+C543</f>
        <v>8160790784.2400007</v>
      </c>
      <c r="D10" s="20">
        <f t="shared" si="0"/>
        <v>1070827286.3099999</v>
      </c>
      <c r="E10" s="20">
        <f t="shared" si="0"/>
        <v>190380099.59999996</v>
      </c>
      <c r="F10" s="20">
        <f t="shared" si="0"/>
        <v>210373909.58000001</v>
      </c>
      <c r="G10" s="20">
        <f t="shared" si="0"/>
        <v>428769644.80000001</v>
      </c>
      <c r="H10" s="20">
        <f t="shared" si="0"/>
        <v>469473114.36999995</v>
      </c>
      <c r="I10" s="20">
        <f t="shared" si="0"/>
        <v>68338939.25</v>
      </c>
      <c r="J10" s="47">
        <f t="shared" si="0"/>
        <v>495</v>
      </c>
      <c r="K10" s="20">
        <f t="shared" si="0"/>
        <v>1560495168.21</v>
      </c>
      <c r="L10" s="20">
        <f t="shared" si="0"/>
        <v>1899057745.6700001</v>
      </c>
      <c r="M10" s="20">
        <f t="shared" si="0"/>
        <v>50283570.109999999</v>
      </c>
      <c r="N10" s="20">
        <f t="shared" si="0"/>
        <v>1970610548.7800007</v>
      </c>
      <c r="O10" s="20">
        <f t="shared" si="0"/>
        <v>102190986.85999998</v>
      </c>
      <c r="P10" s="20">
        <f t="shared" si="0"/>
        <v>0</v>
      </c>
      <c r="Q10" s="20">
        <f t="shared" si="0"/>
        <v>72086636.180000007</v>
      </c>
      <c r="R10" s="20">
        <f t="shared" si="0"/>
        <v>67903134.519999996</v>
      </c>
      <c r="S10" s="20">
        <f t="shared" si="0"/>
        <v>0</v>
      </c>
      <c r="T10" s="20">
        <f t="shared" si="0"/>
        <v>0</v>
      </c>
      <c r="U10" s="43" t="s">
        <v>56</v>
      </c>
    </row>
    <row r="11" spans="1:21" s="25" customFormat="1" ht="24.95" customHeight="1" x14ac:dyDescent="0.2">
      <c r="A11" s="128" t="s">
        <v>37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43" t="s">
        <v>56</v>
      </c>
    </row>
    <row r="12" spans="1:21" s="25" customFormat="1" ht="24.95" customHeight="1" x14ac:dyDescent="0.2">
      <c r="A12" s="29" t="s">
        <v>39</v>
      </c>
      <c r="B12" s="28"/>
      <c r="C12" s="20">
        <f t="shared" ref="C12:T12" si="1">C13+C15+C26+C28+C31+C33+C35+C70+C78+C81+C83+C88+C93+C246+C254+C257+C259+C265</f>
        <v>2321015046.249999</v>
      </c>
      <c r="D12" s="20">
        <f t="shared" si="1"/>
        <v>359602041.2899999</v>
      </c>
      <c r="E12" s="20">
        <f t="shared" si="1"/>
        <v>46109419.220000006</v>
      </c>
      <c r="F12" s="20">
        <f t="shared" si="1"/>
        <v>65358433.840000011</v>
      </c>
      <c r="G12" s="20">
        <f t="shared" si="1"/>
        <v>104303697.19999997</v>
      </c>
      <c r="H12" s="20">
        <f t="shared" si="1"/>
        <v>130690934.15999997</v>
      </c>
      <c r="I12" s="20">
        <f t="shared" si="1"/>
        <v>43943069.310000002</v>
      </c>
      <c r="J12" s="47">
        <f t="shared" si="1"/>
        <v>138</v>
      </c>
      <c r="K12" s="20">
        <f t="shared" si="1"/>
        <v>417293437.3900001</v>
      </c>
      <c r="L12" s="20">
        <f t="shared" si="1"/>
        <v>660756273.99000001</v>
      </c>
      <c r="M12" s="20">
        <f t="shared" si="1"/>
        <v>10125531.23</v>
      </c>
      <c r="N12" s="20">
        <f t="shared" si="1"/>
        <v>442695686.52000016</v>
      </c>
      <c r="O12" s="20">
        <f t="shared" si="1"/>
        <v>13621709.729999999</v>
      </c>
      <c r="P12" s="20">
        <f t="shared" si="1"/>
        <v>0</v>
      </c>
      <c r="Q12" s="20">
        <f t="shared" si="1"/>
        <v>16551825.999999998</v>
      </c>
      <c r="R12" s="20">
        <f t="shared" si="1"/>
        <v>9962986.370000001</v>
      </c>
      <c r="S12" s="20">
        <f t="shared" si="1"/>
        <v>0</v>
      </c>
      <c r="T12" s="20">
        <f t="shared" si="1"/>
        <v>0</v>
      </c>
      <c r="U12" s="43" t="s">
        <v>56</v>
      </c>
    </row>
    <row r="13" spans="1:21" s="25" customFormat="1" ht="24.95" customHeight="1" x14ac:dyDescent="0.2">
      <c r="A13" s="87" t="s">
        <v>19</v>
      </c>
      <c r="B13" s="28"/>
      <c r="C13" s="20">
        <f>SUM(C14)</f>
        <v>5770935.0800000001</v>
      </c>
      <c r="D13" s="20">
        <f t="shared" ref="D13:T13" si="2">SUM(D14)</f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  <c r="I13" s="20">
        <f t="shared" si="2"/>
        <v>0</v>
      </c>
      <c r="J13" s="47">
        <f t="shared" si="2"/>
        <v>0</v>
      </c>
      <c r="K13" s="20">
        <f t="shared" si="2"/>
        <v>0</v>
      </c>
      <c r="L13" s="20">
        <f t="shared" si="2"/>
        <v>3667310.9</v>
      </c>
      <c r="M13" s="20">
        <f t="shared" si="2"/>
        <v>0</v>
      </c>
      <c r="N13" s="20">
        <f t="shared" si="2"/>
        <v>1886550.18</v>
      </c>
      <c r="O13" s="20">
        <f t="shared" si="2"/>
        <v>162933.96</v>
      </c>
      <c r="P13" s="20">
        <f t="shared" si="2"/>
        <v>0</v>
      </c>
      <c r="Q13" s="20">
        <f t="shared" si="2"/>
        <v>0</v>
      </c>
      <c r="R13" s="20">
        <f t="shared" si="2"/>
        <v>54140.04</v>
      </c>
      <c r="S13" s="20">
        <f t="shared" si="2"/>
        <v>0</v>
      </c>
      <c r="T13" s="20">
        <f t="shared" si="2"/>
        <v>0</v>
      </c>
      <c r="U13" s="43" t="s">
        <v>56</v>
      </c>
    </row>
    <row r="14" spans="1:21" s="17" customFormat="1" ht="24.95" customHeight="1" x14ac:dyDescent="0.25">
      <c r="A14" s="6">
        <v>1</v>
      </c>
      <c r="B14" s="11" t="s">
        <v>99</v>
      </c>
      <c r="C14" s="4">
        <f>D14+E14+F14+G14+H14+I14+K14+L14+M14+N14+O14+P14+Q14+R14+S14+T14</f>
        <v>5770935.0800000001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8">
        <v>0</v>
      </c>
      <c r="K14" s="4">
        <v>0</v>
      </c>
      <c r="L14" s="4">
        <v>3667310.9</v>
      </c>
      <c r="M14" s="4">
        <v>0</v>
      </c>
      <c r="N14" s="4">
        <v>1886550.18</v>
      </c>
      <c r="O14" s="4">
        <v>162933.96</v>
      </c>
      <c r="P14" s="4">
        <v>0</v>
      </c>
      <c r="Q14" s="4">
        <v>0</v>
      </c>
      <c r="R14" s="4">
        <v>54140.04</v>
      </c>
      <c r="S14" s="4">
        <v>0</v>
      </c>
      <c r="T14" s="4">
        <v>0</v>
      </c>
      <c r="U14" s="6">
        <v>37621</v>
      </c>
    </row>
    <row r="15" spans="1:21" s="17" customFormat="1" ht="24.95" customHeight="1" x14ac:dyDescent="0.25">
      <c r="A15" s="88" t="s">
        <v>20</v>
      </c>
      <c r="B15" s="11"/>
      <c r="C15" s="7">
        <f>SUM(C16:C25)</f>
        <v>96072412.719999999</v>
      </c>
      <c r="D15" s="7">
        <f t="shared" ref="D15:T15" si="3">SUM(D16:D25)</f>
        <v>23830245.899999999</v>
      </c>
      <c r="E15" s="7">
        <f t="shared" si="3"/>
        <v>1699086.58</v>
      </c>
      <c r="F15" s="7">
        <f t="shared" si="3"/>
        <v>2842703.44</v>
      </c>
      <c r="G15" s="7">
        <f t="shared" si="3"/>
        <v>3255018.64</v>
      </c>
      <c r="H15" s="7">
        <f t="shared" si="3"/>
        <v>2497729.7200000002</v>
      </c>
      <c r="I15" s="7">
        <f t="shared" si="3"/>
        <v>0</v>
      </c>
      <c r="J15" s="49">
        <f t="shared" si="3"/>
        <v>3</v>
      </c>
      <c r="K15" s="7">
        <f t="shared" si="3"/>
        <v>8685837.1899999995</v>
      </c>
      <c r="L15" s="7">
        <f t="shared" si="3"/>
        <v>52461250.93</v>
      </c>
      <c r="M15" s="7">
        <f t="shared" si="3"/>
        <v>0</v>
      </c>
      <c r="N15" s="7">
        <f t="shared" si="3"/>
        <v>0</v>
      </c>
      <c r="O15" s="7">
        <f t="shared" si="3"/>
        <v>0</v>
      </c>
      <c r="P15" s="7">
        <f t="shared" si="3"/>
        <v>0</v>
      </c>
      <c r="Q15" s="7">
        <f t="shared" si="3"/>
        <v>0</v>
      </c>
      <c r="R15" s="7">
        <f t="shared" si="3"/>
        <v>800540.32</v>
      </c>
      <c r="S15" s="7">
        <f t="shared" si="3"/>
        <v>0</v>
      </c>
      <c r="T15" s="7">
        <f t="shared" si="3"/>
        <v>0</v>
      </c>
      <c r="U15" s="43" t="s">
        <v>56</v>
      </c>
    </row>
    <row r="16" spans="1:21" s="17" customFormat="1" ht="24.95" customHeight="1" x14ac:dyDescent="0.25">
      <c r="A16" s="6">
        <v>2</v>
      </c>
      <c r="B16" s="11" t="s">
        <v>100</v>
      </c>
      <c r="C16" s="4">
        <f t="shared" ref="C16:C25" si="4">D16+E16+F16+G16+H16+I16+K16+L16+M16+N16+O16+P16+Q16+R16+S16+T16</f>
        <v>8830772.5099999998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8">
        <v>0</v>
      </c>
      <c r="K16" s="4">
        <v>0</v>
      </c>
      <c r="L16" s="4">
        <v>8830772.5099999998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6">
        <v>42369</v>
      </c>
    </row>
    <row r="17" spans="1:21" s="17" customFormat="1" ht="24.95" customHeight="1" x14ac:dyDescent="0.25">
      <c r="A17" s="6">
        <v>3</v>
      </c>
      <c r="B17" s="11" t="s">
        <v>101</v>
      </c>
      <c r="C17" s="4">
        <f t="shared" si="4"/>
        <v>9024390.3800000008</v>
      </c>
      <c r="D17" s="4">
        <v>6452659.2000000002</v>
      </c>
      <c r="E17" s="4">
        <v>516793.44</v>
      </c>
      <c r="F17" s="4">
        <v>1139866.2</v>
      </c>
      <c r="G17" s="4">
        <v>767928.76</v>
      </c>
      <c r="H17" s="4">
        <v>0</v>
      </c>
      <c r="I17" s="4">
        <v>0</v>
      </c>
      <c r="J17" s="48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147142.78</v>
      </c>
      <c r="S17" s="4">
        <v>0</v>
      </c>
      <c r="T17" s="4">
        <v>0</v>
      </c>
      <c r="U17" s="6">
        <v>39979</v>
      </c>
    </row>
    <row r="18" spans="1:21" s="17" customFormat="1" ht="24.95" customHeight="1" x14ac:dyDescent="0.25">
      <c r="A18" s="6">
        <v>4</v>
      </c>
      <c r="B18" s="11" t="s">
        <v>102</v>
      </c>
      <c r="C18" s="4">
        <f t="shared" si="4"/>
        <v>6543166.8799999999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8">
        <v>0</v>
      </c>
      <c r="K18" s="4">
        <v>0</v>
      </c>
      <c r="L18" s="4">
        <v>6405687.8499999996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137479.03</v>
      </c>
      <c r="S18" s="4">
        <v>0</v>
      </c>
      <c r="T18" s="4">
        <v>0</v>
      </c>
      <c r="U18" s="6">
        <v>42303</v>
      </c>
    </row>
    <row r="19" spans="1:21" s="17" customFormat="1" ht="24.95" customHeight="1" x14ac:dyDescent="0.25">
      <c r="A19" s="6">
        <v>5</v>
      </c>
      <c r="B19" s="11" t="s">
        <v>103</v>
      </c>
      <c r="C19" s="4">
        <f t="shared" si="4"/>
        <v>25503122.650000002</v>
      </c>
      <c r="D19" s="4">
        <v>10074214</v>
      </c>
      <c r="E19" s="4">
        <v>728453.92</v>
      </c>
      <c r="F19" s="4">
        <v>1702837.24</v>
      </c>
      <c r="G19" s="4">
        <v>1707602.56</v>
      </c>
      <c r="H19" s="4">
        <v>2497729.7200000002</v>
      </c>
      <c r="I19" s="4">
        <v>0</v>
      </c>
      <c r="J19" s="48">
        <v>0</v>
      </c>
      <c r="K19" s="4">
        <v>0</v>
      </c>
      <c r="L19" s="4">
        <v>8792285.2100000009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6">
        <v>42308</v>
      </c>
    </row>
    <row r="20" spans="1:21" s="17" customFormat="1" ht="24.95" customHeight="1" x14ac:dyDescent="0.25">
      <c r="A20" s="6">
        <v>6</v>
      </c>
      <c r="B20" s="11" t="s">
        <v>104</v>
      </c>
      <c r="C20" s="4">
        <f t="shared" si="4"/>
        <v>10508049.65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8">
        <v>0</v>
      </c>
      <c r="K20" s="4">
        <v>0</v>
      </c>
      <c r="L20" s="4">
        <v>10372549.4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135500.25</v>
      </c>
      <c r="S20" s="4">
        <v>0</v>
      </c>
      <c r="T20" s="4">
        <v>0</v>
      </c>
      <c r="U20" s="6">
        <v>41102</v>
      </c>
    </row>
    <row r="21" spans="1:21" s="17" customFormat="1" ht="24.95" customHeight="1" x14ac:dyDescent="0.25">
      <c r="A21" s="6">
        <v>7</v>
      </c>
      <c r="B21" s="11" t="s">
        <v>105</v>
      </c>
      <c r="C21" s="4">
        <f t="shared" si="4"/>
        <v>4330879.92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8">
        <v>0</v>
      </c>
      <c r="K21" s="4">
        <v>0</v>
      </c>
      <c r="L21" s="4">
        <v>4275033.5999999996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55846.32</v>
      </c>
      <c r="S21" s="4">
        <v>0</v>
      </c>
      <c r="T21" s="4">
        <v>0</v>
      </c>
      <c r="U21" s="6">
        <v>37817</v>
      </c>
    </row>
    <row r="22" spans="1:21" s="17" customFormat="1" ht="24.95" customHeight="1" x14ac:dyDescent="0.25">
      <c r="A22" s="6">
        <v>8</v>
      </c>
      <c r="B22" s="11" t="s">
        <v>106</v>
      </c>
      <c r="C22" s="4">
        <f t="shared" si="4"/>
        <v>8078804.8599999994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8">
        <v>0</v>
      </c>
      <c r="K22" s="4">
        <v>0</v>
      </c>
      <c r="L22" s="4">
        <v>7916718.2599999998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162086.6</v>
      </c>
      <c r="S22" s="4">
        <v>0</v>
      </c>
      <c r="T22" s="4">
        <v>0</v>
      </c>
      <c r="U22" s="6">
        <v>42350</v>
      </c>
    </row>
    <row r="23" spans="1:21" s="17" customFormat="1" ht="24.95" customHeight="1" x14ac:dyDescent="0.25">
      <c r="A23" s="6">
        <v>9</v>
      </c>
      <c r="B23" s="11" t="s">
        <v>107</v>
      </c>
      <c r="C23" s="4">
        <f t="shared" si="4"/>
        <v>8685837.1899999995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8">
        <v>3</v>
      </c>
      <c r="K23" s="4">
        <v>8685837.1899999995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6">
        <v>40325</v>
      </c>
    </row>
    <row r="24" spans="1:21" s="17" customFormat="1" ht="24.95" customHeight="1" x14ac:dyDescent="0.25">
      <c r="A24" s="6">
        <v>10</v>
      </c>
      <c r="B24" s="11" t="s">
        <v>108</v>
      </c>
      <c r="C24" s="4">
        <f t="shared" si="4"/>
        <v>13357047.76</v>
      </c>
      <c r="D24" s="4">
        <v>7303372.7000000002</v>
      </c>
      <c r="E24" s="4">
        <v>453839.22</v>
      </c>
      <c r="F24" s="4">
        <v>0</v>
      </c>
      <c r="G24" s="4">
        <v>779487.32</v>
      </c>
      <c r="H24" s="4">
        <v>0</v>
      </c>
      <c r="I24" s="4">
        <v>0</v>
      </c>
      <c r="J24" s="48">
        <v>0</v>
      </c>
      <c r="K24" s="4">
        <v>0</v>
      </c>
      <c r="L24" s="4">
        <v>4657863.18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162485.34</v>
      </c>
      <c r="S24" s="4">
        <v>0</v>
      </c>
      <c r="T24" s="4">
        <v>0</v>
      </c>
      <c r="U24" s="6">
        <v>41438</v>
      </c>
    </row>
    <row r="25" spans="1:21" s="17" customFormat="1" ht="24.95" customHeight="1" x14ac:dyDescent="0.25">
      <c r="A25" s="6">
        <v>11</v>
      </c>
      <c r="B25" s="11" t="s">
        <v>109</v>
      </c>
      <c r="C25" s="4">
        <f t="shared" si="4"/>
        <v>1210340.92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8">
        <v>0</v>
      </c>
      <c r="K25" s="4">
        <v>0</v>
      </c>
      <c r="L25" s="4">
        <v>1210340.92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6">
        <v>40252</v>
      </c>
    </row>
    <row r="26" spans="1:21" s="17" customFormat="1" ht="24.95" customHeight="1" x14ac:dyDescent="0.25">
      <c r="A26" s="87" t="s">
        <v>21</v>
      </c>
      <c r="B26" s="11"/>
      <c r="C26" s="7">
        <f>SUM(C27)</f>
        <v>5440702.9199999999</v>
      </c>
      <c r="D26" s="7">
        <f t="shared" ref="D26:T26" si="5">SUM(D27)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49">
        <f t="shared" si="5"/>
        <v>0</v>
      </c>
      <c r="K26" s="7">
        <f t="shared" si="5"/>
        <v>0</v>
      </c>
      <c r="L26" s="7">
        <f t="shared" si="5"/>
        <v>5323802.92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116900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43" t="s">
        <v>56</v>
      </c>
    </row>
    <row r="27" spans="1:21" s="17" customFormat="1" ht="24.95" customHeight="1" x14ac:dyDescent="0.25">
      <c r="A27" s="6">
        <v>12</v>
      </c>
      <c r="B27" s="11" t="s">
        <v>110</v>
      </c>
      <c r="C27" s="4">
        <f>D27+E27+F27+G27+H27+I27+K27+L27+M27+N27+O27+P27+Q27+R27+S27+T27</f>
        <v>5440702.9199999999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8">
        <v>0</v>
      </c>
      <c r="K27" s="4">
        <v>0</v>
      </c>
      <c r="L27" s="4">
        <v>5323802.92</v>
      </c>
      <c r="M27" s="4">
        <v>0</v>
      </c>
      <c r="N27" s="4">
        <v>0</v>
      </c>
      <c r="O27" s="4">
        <v>0</v>
      </c>
      <c r="P27" s="4">
        <v>0</v>
      </c>
      <c r="Q27" s="4">
        <v>116900</v>
      </c>
      <c r="R27" s="4">
        <v>0</v>
      </c>
      <c r="S27" s="4">
        <v>0</v>
      </c>
      <c r="T27" s="4">
        <v>0</v>
      </c>
      <c r="U27" s="6">
        <v>37450</v>
      </c>
    </row>
    <row r="28" spans="1:21" s="17" customFormat="1" ht="24.95" customHeight="1" x14ac:dyDescent="0.25">
      <c r="A28" s="87" t="s">
        <v>22</v>
      </c>
      <c r="B28" s="11"/>
      <c r="C28" s="7">
        <f>SUM(C29:C30)</f>
        <v>8610008.8900000006</v>
      </c>
      <c r="D28" s="7">
        <f t="shared" ref="D28:T28" si="6">SUM(D29:D30)</f>
        <v>0</v>
      </c>
      <c r="E28" s="7">
        <f t="shared" si="6"/>
        <v>311102.71000000002</v>
      </c>
      <c r="F28" s="7">
        <f t="shared" si="6"/>
        <v>0</v>
      </c>
      <c r="G28" s="7">
        <f t="shared" si="6"/>
        <v>0</v>
      </c>
      <c r="H28" s="7">
        <f t="shared" si="6"/>
        <v>1106827.21</v>
      </c>
      <c r="I28" s="7">
        <f t="shared" si="6"/>
        <v>0</v>
      </c>
      <c r="J28" s="49">
        <f t="shared" si="6"/>
        <v>0</v>
      </c>
      <c r="K28" s="7">
        <f t="shared" si="6"/>
        <v>0</v>
      </c>
      <c r="L28" s="7">
        <f t="shared" si="6"/>
        <v>7120464.3000000007</v>
      </c>
      <c r="M28" s="7">
        <f t="shared" si="6"/>
        <v>0</v>
      </c>
      <c r="N28" s="7">
        <f t="shared" si="6"/>
        <v>0</v>
      </c>
      <c r="O28" s="7">
        <f t="shared" si="6"/>
        <v>0</v>
      </c>
      <c r="P28" s="7">
        <f t="shared" si="6"/>
        <v>0</v>
      </c>
      <c r="Q28" s="7">
        <f t="shared" si="6"/>
        <v>71614.67</v>
      </c>
      <c r="R28" s="7">
        <f t="shared" si="6"/>
        <v>0</v>
      </c>
      <c r="S28" s="7">
        <f t="shared" si="6"/>
        <v>0</v>
      </c>
      <c r="T28" s="7">
        <f t="shared" si="6"/>
        <v>0</v>
      </c>
      <c r="U28" s="43" t="s">
        <v>56</v>
      </c>
    </row>
    <row r="29" spans="1:21" s="17" customFormat="1" ht="24.95" customHeight="1" x14ac:dyDescent="0.25">
      <c r="A29" s="6">
        <v>13</v>
      </c>
      <c r="B29" s="11" t="s">
        <v>111</v>
      </c>
      <c r="C29" s="4">
        <f>D29+E29+F29+G29+H29+I29+K29+L29+M29+N29+O29+P29+Q29+R29+S29+T29</f>
        <v>5929545.4000000004</v>
      </c>
      <c r="D29" s="4">
        <v>0</v>
      </c>
      <c r="E29" s="4">
        <v>311102.71000000002</v>
      </c>
      <c r="F29" s="4">
        <v>0</v>
      </c>
      <c r="G29" s="4">
        <v>0</v>
      </c>
      <c r="H29" s="4">
        <v>1106827.21</v>
      </c>
      <c r="I29" s="4">
        <v>0</v>
      </c>
      <c r="J29" s="48">
        <v>0</v>
      </c>
      <c r="K29" s="4">
        <v>0</v>
      </c>
      <c r="L29" s="4">
        <v>4511615.4800000004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6">
        <v>37852</v>
      </c>
    </row>
    <row r="30" spans="1:21" s="17" customFormat="1" ht="24.95" customHeight="1" x14ac:dyDescent="0.25">
      <c r="A30" s="6">
        <v>14</v>
      </c>
      <c r="B30" s="11" t="s">
        <v>112</v>
      </c>
      <c r="C30" s="4">
        <f>D30+E30+F30+G30+H30+I30+K30+L30+M30+N30+O30+P30+Q30+R30+S30+T30</f>
        <v>2680463.4899999998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8">
        <v>0</v>
      </c>
      <c r="K30" s="4">
        <v>0</v>
      </c>
      <c r="L30" s="4">
        <v>2608848.8199999998</v>
      </c>
      <c r="M30" s="4">
        <v>0</v>
      </c>
      <c r="N30" s="4">
        <v>0</v>
      </c>
      <c r="O30" s="4">
        <v>0</v>
      </c>
      <c r="P30" s="4">
        <v>0</v>
      </c>
      <c r="Q30" s="4">
        <v>71614.67</v>
      </c>
      <c r="R30" s="4">
        <v>0</v>
      </c>
      <c r="S30" s="4">
        <v>0</v>
      </c>
      <c r="T30" s="4">
        <v>0</v>
      </c>
      <c r="U30" s="6">
        <v>42239</v>
      </c>
    </row>
    <row r="31" spans="1:21" s="17" customFormat="1" ht="24.95" customHeight="1" x14ac:dyDescent="0.25">
      <c r="A31" s="81" t="s">
        <v>23</v>
      </c>
      <c r="B31" s="11"/>
      <c r="C31" s="7">
        <f>SUM(C32)</f>
        <v>8107304.1699999999</v>
      </c>
      <c r="D31" s="7">
        <f t="shared" ref="D31:T31" si="7">SUM(D32)</f>
        <v>0</v>
      </c>
      <c r="E31" s="7">
        <f t="shared" si="7"/>
        <v>0</v>
      </c>
      <c r="F31" s="7">
        <f t="shared" si="7"/>
        <v>0</v>
      </c>
      <c r="G31" s="7">
        <f t="shared" si="7"/>
        <v>0</v>
      </c>
      <c r="H31" s="7">
        <f t="shared" si="7"/>
        <v>0</v>
      </c>
      <c r="I31" s="7">
        <f t="shared" si="7"/>
        <v>0</v>
      </c>
      <c r="J31" s="49">
        <f t="shared" si="7"/>
        <v>0</v>
      </c>
      <c r="K31" s="7">
        <f t="shared" si="7"/>
        <v>0</v>
      </c>
      <c r="L31" s="7">
        <f t="shared" si="7"/>
        <v>8107304.1699999999</v>
      </c>
      <c r="M31" s="7">
        <f t="shared" si="7"/>
        <v>0</v>
      </c>
      <c r="N31" s="7">
        <f t="shared" si="7"/>
        <v>0</v>
      </c>
      <c r="O31" s="7">
        <f t="shared" si="7"/>
        <v>0</v>
      </c>
      <c r="P31" s="7">
        <f t="shared" si="7"/>
        <v>0</v>
      </c>
      <c r="Q31" s="7">
        <f t="shared" si="7"/>
        <v>0</v>
      </c>
      <c r="R31" s="7">
        <f t="shared" si="7"/>
        <v>0</v>
      </c>
      <c r="S31" s="7">
        <f t="shared" si="7"/>
        <v>0</v>
      </c>
      <c r="T31" s="7">
        <f t="shared" si="7"/>
        <v>0</v>
      </c>
      <c r="U31" s="43" t="s">
        <v>56</v>
      </c>
    </row>
    <row r="32" spans="1:21" s="17" customFormat="1" ht="24.95" customHeight="1" x14ac:dyDescent="0.25">
      <c r="A32" s="6">
        <v>15</v>
      </c>
      <c r="B32" s="11" t="s">
        <v>113</v>
      </c>
      <c r="C32" s="4">
        <f>D32+E32+F32+G32+H32+I32+K32+L32+M32+N32+O32+P32+Q32+R32+S32+T32</f>
        <v>8107304.1699999999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8">
        <v>0</v>
      </c>
      <c r="K32" s="4">
        <v>0</v>
      </c>
      <c r="L32" s="4">
        <v>8107304.1699999999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6">
        <v>39680</v>
      </c>
    </row>
    <row r="33" spans="1:21" s="17" customFormat="1" ht="24.95" customHeight="1" x14ac:dyDescent="0.25">
      <c r="A33" s="89" t="s">
        <v>24</v>
      </c>
      <c r="B33" s="11"/>
      <c r="C33" s="7">
        <f>SUM(C34)</f>
        <v>1632092.5</v>
      </c>
      <c r="D33" s="7">
        <f t="shared" ref="D33:T33" si="8">SUM(D34)</f>
        <v>0</v>
      </c>
      <c r="E33" s="7">
        <f t="shared" si="8"/>
        <v>0</v>
      </c>
      <c r="F33" s="7">
        <f t="shared" si="8"/>
        <v>0</v>
      </c>
      <c r="G33" s="7">
        <f t="shared" si="8"/>
        <v>0</v>
      </c>
      <c r="H33" s="7">
        <f t="shared" si="8"/>
        <v>0</v>
      </c>
      <c r="I33" s="7">
        <f t="shared" si="8"/>
        <v>1632092.5</v>
      </c>
      <c r="J33" s="49">
        <f t="shared" si="8"/>
        <v>0</v>
      </c>
      <c r="K33" s="7">
        <f t="shared" si="8"/>
        <v>0</v>
      </c>
      <c r="L33" s="7">
        <f t="shared" si="8"/>
        <v>0</v>
      </c>
      <c r="M33" s="7">
        <f t="shared" si="8"/>
        <v>0</v>
      </c>
      <c r="N33" s="7">
        <f t="shared" si="8"/>
        <v>0</v>
      </c>
      <c r="O33" s="7">
        <f t="shared" si="8"/>
        <v>0</v>
      </c>
      <c r="P33" s="7">
        <f t="shared" si="8"/>
        <v>0</v>
      </c>
      <c r="Q33" s="7">
        <f t="shared" si="8"/>
        <v>0</v>
      </c>
      <c r="R33" s="7">
        <f t="shared" si="8"/>
        <v>0</v>
      </c>
      <c r="S33" s="7">
        <f t="shared" si="8"/>
        <v>0</v>
      </c>
      <c r="T33" s="7">
        <f t="shared" si="8"/>
        <v>0</v>
      </c>
      <c r="U33" s="43" t="s">
        <v>56</v>
      </c>
    </row>
    <row r="34" spans="1:21" s="17" customFormat="1" ht="24.95" customHeight="1" x14ac:dyDescent="0.25">
      <c r="A34" s="6">
        <v>16</v>
      </c>
      <c r="B34" s="11" t="s">
        <v>114</v>
      </c>
      <c r="C34" s="4">
        <f>D34+E34+F34+G34+H34+I34+K34+L34+M34+N34+O34+P34+Q34+R34+S34+T34</f>
        <v>1632092.5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1632092.5</v>
      </c>
      <c r="J34" s="48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6">
        <v>36731</v>
      </c>
    </row>
    <row r="35" spans="1:21" s="17" customFormat="1" ht="24.95" customHeight="1" x14ac:dyDescent="0.25">
      <c r="A35" s="87" t="s">
        <v>25</v>
      </c>
      <c r="B35" s="11"/>
      <c r="C35" s="7">
        <f>SUM(C36:C69)</f>
        <v>135491636.19999996</v>
      </c>
      <c r="D35" s="7">
        <f t="shared" ref="D35:T35" si="9">SUM(D36:D69)</f>
        <v>7616823.4199999999</v>
      </c>
      <c r="E35" s="7">
        <f t="shared" si="9"/>
        <v>2897415.47</v>
      </c>
      <c r="F35" s="7">
        <f t="shared" si="9"/>
        <v>0</v>
      </c>
      <c r="G35" s="7">
        <f t="shared" si="9"/>
        <v>3144264.4699999997</v>
      </c>
      <c r="H35" s="7">
        <f t="shared" si="9"/>
        <v>4374404.66</v>
      </c>
      <c r="I35" s="7">
        <f t="shared" si="9"/>
        <v>0</v>
      </c>
      <c r="J35" s="49">
        <f t="shared" si="9"/>
        <v>1</v>
      </c>
      <c r="K35" s="7">
        <f t="shared" si="9"/>
        <v>2895359.45</v>
      </c>
      <c r="L35" s="7">
        <f t="shared" si="9"/>
        <v>77877619.420000017</v>
      </c>
      <c r="M35" s="7">
        <f t="shared" si="9"/>
        <v>0</v>
      </c>
      <c r="N35" s="7">
        <f t="shared" si="9"/>
        <v>33654211.210000001</v>
      </c>
      <c r="O35" s="7">
        <f t="shared" si="9"/>
        <v>1219131.98</v>
      </c>
      <c r="P35" s="7">
        <f t="shared" si="9"/>
        <v>0</v>
      </c>
      <c r="Q35" s="7">
        <f t="shared" si="9"/>
        <v>1166550.6199999999</v>
      </c>
      <c r="R35" s="7">
        <f t="shared" si="9"/>
        <v>645855.5</v>
      </c>
      <c r="S35" s="7">
        <f t="shared" si="9"/>
        <v>0</v>
      </c>
      <c r="T35" s="7">
        <f t="shared" si="9"/>
        <v>0</v>
      </c>
      <c r="U35" s="43" t="s">
        <v>56</v>
      </c>
    </row>
    <row r="36" spans="1:21" s="17" customFormat="1" ht="24.95" customHeight="1" x14ac:dyDescent="0.25">
      <c r="A36" s="6">
        <v>17</v>
      </c>
      <c r="B36" s="11" t="s">
        <v>115</v>
      </c>
      <c r="C36" s="4">
        <f t="shared" ref="C36:C69" si="10">D36+E36+F36+G36+H36+I36+K36+L36+M36+N36+O36+P36+Q36+R36+S36+T36</f>
        <v>624619.49</v>
      </c>
      <c r="D36" s="4">
        <v>0</v>
      </c>
      <c r="E36" s="4">
        <v>0</v>
      </c>
      <c r="F36" s="4">
        <v>0</v>
      </c>
      <c r="G36" s="4">
        <v>0</v>
      </c>
      <c r="H36" s="4">
        <v>543707.86</v>
      </c>
      <c r="I36" s="4">
        <v>0</v>
      </c>
      <c r="J36" s="48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65257.2</v>
      </c>
      <c r="R36" s="4">
        <v>15654.43</v>
      </c>
      <c r="S36" s="4">
        <v>0</v>
      </c>
      <c r="T36" s="4">
        <v>0</v>
      </c>
      <c r="U36" s="6">
        <v>37665</v>
      </c>
    </row>
    <row r="37" spans="1:21" s="17" customFormat="1" ht="24.95" customHeight="1" x14ac:dyDescent="0.25">
      <c r="A37" s="6">
        <v>18</v>
      </c>
      <c r="B37" s="11" t="s">
        <v>116</v>
      </c>
      <c r="C37" s="4">
        <f t="shared" si="10"/>
        <v>917102.3600000001</v>
      </c>
      <c r="D37" s="4">
        <v>0</v>
      </c>
      <c r="E37" s="4">
        <v>286419.98</v>
      </c>
      <c r="F37" s="4">
        <v>0</v>
      </c>
      <c r="G37" s="4">
        <v>0</v>
      </c>
      <c r="H37" s="4">
        <v>508530.88</v>
      </c>
      <c r="I37" s="4">
        <v>0</v>
      </c>
      <c r="J37" s="48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94009.94</v>
      </c>
      <c r="R37" s="4">
        <v>28141.56</v>
      </c>
      <c r="S37" s="4">
        <v>0</v>
      </c>
      <c r="T37" s="4">
        <v>0</v>
      </c>
      <c r="U37" s="6">
        <v>37667</v>
      </c>
    </row>
    <row r="38" spans="1:21" s="17" customFormat="1" ht="24.95" customHeight="1" x14ac:dyDescent="0.25">
      <c r="A38" s="6">
        <v>19</v>
      </c>
      <c r="B38" s="11" t="s">
        <v>117</v>
      </c>
      <c r="C38" s="4">
        <f t="shared" si="10"/>
        <v>697554.42</v>
      </c>
      <c r="D38" s="4">
        <v>0</v>
      </c>
      <c r="E38" s="4">
        <v>0</v>
      </c>
      <c r="F38" s="4">
        <v>0</v>
      </c>
      <c r="G38" s="4">
        <v>0</v>
      </c>
      <c r="H38" s="4">
        <v>563793.37</v>
      </c>
      <c r="I38" s="4">
        <v>0</v>
      </c>
      <c r="J38" s="48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101662.76</v>
      </c>
      <c r="R38" s="4">
        <v>32098.29</v>
      </c>
      <c r="S38" s="4">
        <v>0</v>
      </c>
      <c r="T38" s="4">
        <v>0</v>
      </c>
      <c r="U38" s="6">
        <v>37656</v>
      </c>
    </row>
    <row r="39" spans="1:21" s="17" customFormat="1" ht="24.95" customHeight="1" x14ac:dyDescent="0.25">
      <c r="A39" s="6">
        <v>20</v>
      </c>
      <c r="B39" s="11" t="s">
        <v>118</v>
      </c>
      <c r="C39" s="4">
        <f t="shared" si="10"/>
        <v>7328405.4300000006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8">
        <v>0</v>
      </c>
      <c r="K39" s="4">
        <v>0</v>
      </c>
      <c r="L39" s="4">
        <v>7189182.2300000004</v>
      </c>
      <c r="M39" s="4">
        <v>0</v>
      </c>
      <c r="N39" s="4">
        <v>0</v>
      </c>
      <c r="O39" s="4">
        <v>0</v>
      </c>
      <c r="P39" s="4">
        <v>0</v>
      </c>
      <c r="Q39" s="4">
        <v>84728.98</v>
      </c>
      <c r="R39" s="4">
        <v>54494.22</v>
      </c>
      <c r="S39" s="4">
        <v>0</v>
      </c>
      <c r="T39" s="4">
        <v>0</v>
      </c>
      <c r="U39" s="6">
        <v>39344</v>
      </c>
    </row>
    <row r="40" spans="1:21" s="17" customFormat="1" ht="24.95" customHeight="1" x14ac:dyDescent="0.25">
      <c r="A40" s="6">
        <v>21</v>
      </c>
      <c r="B40" s="11" t="s">
        <v>119</v>
      </c>
      <c r="C40" s="4">
        <f t="shared" si="10"/>
        <v>8276898.5099999998</v>
      </c>
      <c r="D40" s="4">
        <v>0</v>
      </c>
      <c r="E40" s="4">
        <v>0</v>
      </c>
      <c r="F40" s="4">
        <v>0</v>
      </c>
      <c r="G40" s="4">
        <v>0</v>
      </c>
      <c r="H40" s="4">
        <v>638109.92000000004</v>
      </c>
      <c r="I40" s="4">
        <v>0</v>
      </c>
      <c r="J40" s="48">
        <v>0</v>
      </c>
      <c r="K40" s="4">
        <v>0</v>
      </c>
      <c r="L40" s="4">
        <v>3806192.83</v>
      </c>
      <c r="M40" s="4">
        <v>0</v>
      </c>
      <c r="N40" s="4">
        <v>3290571.05</v>
      </c>
      <c r="O40" s="4">
        <v>205154.86</v>
      </c>
      <c r="P40" s="4">
        <v>0</v>
      </c>
      <c r="Q40" s="4">
        <v>245832.25</v>
      </c>
      <c r="R40" s="4">
        <v>91037.6</v>
      </c>
      <c r="S40" s="4">
        <v>0</v>
      </c>
      <c r="T40" s="4">
        <v>0</v>
      </c>
      <c r="U40" s="6">
        <v>38581</v>
      </c>
    </row>
    <row r="41" spans="1:21" s="17" customFormat="1" ht="24.95" customHeight="1" x14ac:dyDescent="0.25">
      <c r="A41" s="6">
        <v>22</v>
      </c>
      <c r="B41" s="11" t="s">
        <v>120</v>
      </c>
      <c r="C41" s="4">
        <f t="shared" si="10"/>
        <v>7422555.9799999995</v>
      </c>
      <c r="D41" s="4">
        <v>0</v>
      </c>
      <c r="E41" s="4">
        <v>265554.14</v>
      </c>
      <c r="F41" s="4">
        <v>0</v>
      </c>
      <c r="G41" s="4">
        <v>433684.32</v>
      </c>
      <c r="H41" s="4">
        <v>380330.26</v>
      </c>
      <c r="I41" s="4">
        <v>0</v>
      </c>
      <c r="J41" s="48">
        <v>0</v>
      </c>
      <c r="K41" s="4">
        <v>0</v>
      </c>
      <c r="L41" s="4">
        <v>3763732.56</v>
      </c>
      <c r="M41" s="4">
        <v>0</v>
      </c>
      <c r="N41" s="4">
        <v>2312242</v>
      </c>
      <c r="O41" s="4">
        <v>182144.39</v>
      </c>
      <c r="P41" s="4">
        <v>0</v>
      </c>
      <c r="Q41" s="4">
        <v>0</v>
      </c>
      <c r="R41" s="4">
        <v>84868.31</v>
      </c>
      <c r="S41" s="4">
        <v>0</v>
      </c>
      <c r="T41" s="4">
        <v>0</v>
      </c>
      <c r="U41" s="6">
        <v>37806</v>
      </c>
    </row>
    <row r="42" spans="1:21" s="17" customFormat="1" ht="24.95" customHeight="1" x14ac:dyDescent="0.25">
      <c r="A42" s="6">
        <v>23</v>
      </c>
      <c r="B42" s="11" t="s">
        <v>121</v>
      </c>
      <c r="C42" s="4">
        <f t="shared" si="10"/>
        <v>1472498.5799999998</v>
      </c>
      <c r="D42" s="4">
        <v>0</v>
      </c>
      <c r="E42" s="4">
        <v>498394.48</v>
      </c>
      <c r="F42" s="4">
        <v>0</v>
      </c>
      <c r="G42" s="4">
        <v>962739.82</v>
      </c>
      <c r="H42" s="4">
        <v>0</v>
      </c>
      <c r="I42" s="4">
        <v>0</v>
      </c>
      <c r="J42" s="48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11364.28</v>
      </c>
      <c r="S42" s="4">
        <v>0</v>
      </c>
      <c r="T42" s="4">
        <v>0</v>
      </c>
      <c r="U42" s="6">
        <v>42132</v>
      </c>
    </row>
    <row r="43" spans="1:21" s="17" customFormat="1" ht="24.95" customHeight="1" x14ac:dyDescent="0.25">
      <c r="A43" s="6">
        <v>24</v>
      </c>
      <c r="B43" s="11" t="s">
        <v>122</v>
      </c>
      <c r="C43" s="4">
        <f t="shared" si="10"/>
        <v>11904455.67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8">
        <v>0</v>
      </c>
      <c r="K43" s="4">
        <v>0</v>
      </c>
      <c r="L43" s="4">
        <v>11820934.619999999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83521.05</v>
      </c>
      <c r="S43" s="4">
        <v>0</v>
      </c>
      <c r="T43" s="4">
        <v>0</v>
      </c>
      <c r="U43" s="6">
        <v>37421</v>
      </c>
    </row>
    <row r="44" spans="1:21" s="17" customFormat="1" ht="24.95" customHeight="1" x14ac:dyDescent="0.25">
      <c r="A44" s="6">
        <v>25</v>
      </c>
      <c r="B44" s="11" t="s">
        <v>123</v>
      </c>
      <c r="C44" s="4">
        <f t="shared" si="10"/>
        <v>10362554.950000001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8">
        <v>0</v>
      </c>
      <c r="K44" s="4">
        <v>0</v>
      </c>
      <c r="L44" s="4">
        <v>10267707.560000001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94847.39</v>
      </c>
      <c r="S44" s="4">
        <v>0</v>
      </c>
      <c r="T44" s="4">
        <v>0</v>
      </c>
      <c r="U44" s="6">
        <v>37862</v>
      </c>
    </row>
    <row r="45" spans="1:21" s="17" customFormat="1" ht="24.95" customHeight="1" x14ac:dyDescent="0.25">
      <c r="A45" s="6">
        <v>26</v>
      </c>
      <c r="B45" s="11" t="s">
        <v>124</v>
      </c>
      <c r="C45" s="4">
        <f t="shared" si="10"/>
        <v>18017490.760000002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8">
        <v>0</v>
      </c>
      <c r="K45" s="4">
        <v>0</v>
      </c>
      <c r="L45" s="4">
        <v>0</v>
      </c>
      <c r="M45" s="4">
        <v>0</v>
      </c>
      <c r="N45" s="4">
        <v>17867662.390000001</v>
      </c>
      <c r="O45" s="4">
        <v>0</v>
      </c>
      <c r="P45" s="4">
        <v>0</v>
      </c>
      <c r="Q45" s="4">
        <v>0</v>
      </c>
      <c r="R45" s="4">
        <v>149828.37</v>
      </c>
      <c r="S45" s="4">
        <v>0</v>
      </c>
      <c r="T45" s="4">
        <v>0</v>
      </c>
      <c r="U45" s="6">
        <v>37808</v>
      </c>
    </row>
    <row r="46" spans="1:21" s="17" customFormat="1" ht="24.95" customHeight="1" x14ac:dyDescent="0.25">
      <c r="A46" s="6">
        <v>27</v>
      </c>
      <c r="B46" s="11" t="s">
        <v>125</v>
      </c>
      <c r="C46" s="4">
        <f t="shared" si="10"/>
        <v>2937646.95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8">
        <v>1</v>
      </c>
      <c r="K46" s="4">
        <v>2895359.45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42287.5</v>
      </c>
      <c r="R46" s="4">
        <v>0</v>
      </c>
      <c r="S46" s="4">
        <v>0</v>
      </c>
      <c r="T46" s="4">
        <v>0</v>
      </c>
      <c r="U46" s="6">
        <v>37807</v>
      </c>
    </row>
    <row r="47" spans="1:21" s="17" customFormat="1" ht="24.95" customHeight="1" x14ac:dyDescent="0.25">
      <c r="A47" s="6">
        <v>28</v>
      </c>
      <c r="B47" s="11" t="s">
        <v>126</v>
      </c>
      <c r="C47" s="4">
        <f t="shared" si="10"/>
        <v>7452930.8299999991</v>
      </c>
      <c r="D47" s="4">
        <v>651768.65</v>
      </c>
      <c r="E47" s="4">
        <v>0</v>
      </c>
      <c r="F47" s="4">
        <v>0</v>
      </c>
      <c r="G47" s="4">
        <v>0</v>
      </c>
      <c r="H47" s="4">
        <v>424932.37</v>
      </c>
      <c r="I47" s="4">
        <v>0</v>
      </c>
      <c r="J47" s="48">
        <v>0</v>
      </c>
      <c r="K47" s="4">
        <v>0</v>
      </c>
      <c r="L47" s="4">
        <v>2520224.2400000002</v>
      </c>
      <c r="M47" s="4">
        <v>0</v>
      </c>
      <c r="N47" s="4">
        <v>3372491</v>
      </c>
      <c r="O47" s="4">
        <v>180194.76</v>
      </c>
      <c r="P47" s="4">
        <v>0</v>
      </c>
      <c r="Q47" s="4">
        <v>303319.81</v>
      </c>
      <c r="R47" s="4">
        <v>0</v>
      </c>
      <c r="S47" s="4">
        <v>0</v>
      </c>
      <c r="T47" s="4">
        <v>0</v>
      </c>
      <c r="U47" s="6">
        <v>37890</v>
      </c>
    </row>
    <row r="48" spans="1:21" s="17" customFormat="1" ht="24.95" customHeight="1" x14ac:dyDescent="0.25">
      <c r="A48" s="6">
        <v>29</v>
      </c>
      <c r="B48" s="11" t="s">
        <v>127</v>
      </c>
      <c r="C48" s="4">
        <f t="shared" si="10"/>
        <v>12532756.49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8">
        <v>0</v>
      </c>
      <c r="K48" s="4">
        <v>0</v>
      </c>
      <c r="L48" s="4">
        <v>12532756.49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6">
        <v>37888</v>
      </c>
    </row>
    <row r="49" spans="1:21" s="17" customFormat="1" ht="24.95" customHeight="1" x14ac:dyDescent="0.25">
      <c r="A49" s="6">
        <v>30</v>
      </c>
      <c r="B49" s="11" t="s">
        <v>128</v>
      </c>
      <c r="C49" s="4">
        <f t="shared" si="10"/>
        <v>15676148.550000003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8">
        <v>0</v>
      </c>
      <c r="K49" s="4">
        <v>0</v>
      </c>
      <c r="L49" s="4">
        <v>10684708.960000001</v>
      </c>
      <c r="M49" s="4">
        <v>0</v>
      </c>
      <c r="N49" s="4">
        <v>4339801.62</v>
      </c>
      <c r="O49" s="4">
        <v>651637.97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6">
        <v>37791</v>
      </c>
    </row>
    <row r="50" spans="1:21" s="17" customFormat="1" ht="24.95" customHeight="1" x14ac:dyDescent="0.25">
      <c r="A50" s="6">
        <v>31</v>
      </c>
      <c r="B50" s="11" t="s">
        <v>129</v>
      </c>
      <c r="C50" s="4">
        <f t="shared" si="10"/>
        <v>2520740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8">
        <v>0</v>
      </c>
      <c r="K50" s="4">
        <v>0</v>
      </c>
      <c r="L50" s="4">
        <v>2455740</v>
      </c>
      <c r="M50" s="4">
        <v>0</v>
      </c>
      <c r="N50" s="4">
        <v>0</v>
      </c>
      <c r="O50" s="4">
        <v>0</v>
      </c>
      <c r="P50" s="4">
        <v>0</v>
      </c>
      <c r="Q50" s="4">
        <v>65000</v>
      </c>
      <c r="R50" s="4">
        <v>0</v>
      </c>
      <c r="S50" s="4">
        <v>0</v>
      </c>
      <c r="T50" s="4">
        <v>0</v>
      </c>
      <c r="U50" s="6">
        <v>37793</v>
      </c>
    </row>
    <row r="51" spans="1:21" s="17" customFormat="1" ht="24.95" customHeight="1" x14ac:dyDescent="0.25">
      <c r="A51" s="6">
        <v>32</v>
      </c>
      <c r="B51" s="11" t="s">
        <v>130</v>
      </c>
      <c r="C51" s="4">
        <f t="shared" si="10"/>
        <v>1817998.6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8">
        <v>0</v>
      </c>
      <c r="K51" s="4">
        <v>0</v>
      </c>
      <c r="L51" s="4">
        <v>1799999.6</v>
      </c>
      <c r="M51" s="4">
        <v>0</v>
      </c>
      <c r="N51" s="4">
        <v>0</v>
      </c>
      <c r="O51" s="4">
        <v>0</v>
      </c>
      <c r="P51" s="4">
        <v>0</v>
      </c>
      <c r="Q51" s="4">
        <v>17999</v>
      </c>
      <c r="R51" s="4">
        <v>0</v>
      </c>
      <c r="S51" s="4">
        <v>0</v>
      </c>
      <c r="T51" s="4">
        <v>0</v>
      </c>
      <c r="U51" s="6">
        <v>37948</v>
      </c>
    </row>
    <row r="52" spans="1:21" s="17" customFormat="1" ht="24.95" customHeight="1" x14ac:dyDescent="0.25">
      <c r="A52" s="6">
        <v>33</v>
      </c>
      <c r="B52" s="11" t="s">
        <v>131</v>
      </c>
      <c r="C52" s="4">
        <f t="shared" si="10"/>
        <v>2980383.6</v>
      </c>
      <c r="D52" s="4">
        <v>2980383.6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8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6">
        <v>37950</v>
      </c>
    </row>
    <row r="53" spans="1:21" s="17" customFormat="1" ht="24.95" customHeight="1" x14ac:dyDescent="0.25">
      <c r="A53" s="6">
        <v>34</v>
      </c>
      <c r="B53" s="11" t="s">
        <v>132</v>
      </c>
      <c r="C53" s="4">
        <f t="shared" si="10"/>
        <v>638409.6</v>
      </c>
      <c r="D53" s="4">
        <v>0</v>
      </c>
      <c r="E53" s="4">
        <v>638409.6</v>
      </c>
      <c r="F53" s="4">
        <v>0</v>
      </c>
      <c r="G53" s="4">
        <v>0</v>
      </c>
      <c r="H53" s="4">
        <v>0</v>
      </c>
      <c r="I53" s="4">
        <v>0</v>
      </c>
      <c r="J53" s="48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6">
        <v>39349</v>
      </c>
    </row>
    <row r="54" spans="1:21" s="17" customFormat="1" ht="24.95" customHeight="1" x14ac:dyDescent="0.25">
      <c r="A54" s="6">
        <v>35</v>
      </c>
      <c r="B54" s="11" t="s">
        <v>133</v>
      </c>
      <c r="C54" s="4">
        <f t="shared" si="10"/>
        <v>1315000</v>
      </c>
      <c r="D54" s="4">
        <v>0</v>
      </c>
      <c r="E54" s="4">
        <v>0</v>
      </c>
      <c r="F54" s="4">
        <v>0</v>
      </c>
      <c r="G54" s="4">
        <v>0</v>
      </c>
      <c r="H54" s="4">
        <v>1315000</v>
      </c>
      <c r="I54" s="4">
        <v>0</v>
      </c>
      <c r="J54" s="48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6">
        <v>37878</v>
      </c>
    </row>
    <row r="55" spans="1:21" s="17" customFormat="1" ht="24.95" customHeight="1" x14ac:dyDescent="0.25">
      <c r="A55" s="6">
        <v>36</v>
      </c>
      <c r="B55" s="11" t="s">
        <v>134</v>
      </c>
      <c r="C55" s="4">
        <f t="shared" si="10"/>
        <v>1654380.5999999999</v>
      </c>
      <c r="D55" s="4">
        <v>0</v>
      </c>
      <c r="E55" s="4">
        <v>458326.47</v>
      </c>
      <c r="F55" s="4">
        <v>0</v>
      </c>
      <c r="G55" s="4">
        <v>1196054.1299999999</v>
      </c>
      <c r="H55" s="4">
        <v>0</v>
      </c>
      <c r="I55" s="4">
        <v>0</v>
      </c>
      <c r="J55" s="48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6">
        <v>37703</v>
      </c>
    </row>
    <row r="56" spans="1:21" s="17" customFormat="1" ht="24.95" customHeight="1" x14ac:dyDescent="0.25">
      <c r="A56" s="6">
        <v>37</v>
      </c>
      <c r="B56" s="11" t="s">
        <v>135</v>
      </c>
      <c r="C56" s="4">
        <f t="shared" si="10"/>
        <v>1827804.46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8">
        <v>0</v>
      </c>
      <c r="K56" s="4">
        <v>0</v>
      </c>
      <c r="L56" s="4">
        <v>1827804.46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6">
        <v>37912</v>
      </c>
    </row>
    <row r="57" spans="1:21" s="17" customFormat="1" ht="24.95" customHeight="1" x14ac:dyDescent="0.25">
      <c r="A57" s="6">
        <v>38</v>
      </c>
      <c r="B57" s="11" t="s">
        <v>136</v>
      </c>
      <c r="C57" s="4">
        <f t="shared" si="10"/>
        <v>1374000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8">
        <v>0</v>
      </c>
      <c r="K57" s="4">
        <v>0</v>
      </c>
      <c r="L57" s="4">
        <v>1309000</v>
      </c>
      <c r="M57" s="4">
        <v>0</v>
      </c>
      <c r="N57" s="4">
        <v>0</v>
      </c>
      <c r="O57" s="4">
        <v>0</v>
      </c>
      <c r="P57" s="4">
        <v>0</v>
      </c>
      <c r="Q57" s="4">
        <v>65000</v>
      </c>
      <c r="R57" s="4">
        <v>0</v>
      </c>
      <c r="S57" s="4">
        <v>0</v>
      </c>
      <c r="T57" s="4">
        <v>0</v>
      </c>
      <c r="U57" s="6">
        <v>41059</v>
      </c>
    </row>
    <row r="58" spans="1:21" s="17" customFormat="1" ht="24.95" customHeight="1" x14ac:dyDescent="0.25">
      <c r="A58" s="6">
        <v>39</v>
      </c>
      <c r="B58" s="11" t="s">
        <v>137</v>
      </c>
      <c r="C58" s="4">
        <f t="shared" si="10"/>
        <v>2302089.0500000003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8">
        <v>0</v>
      </c>
      <c r="K58" s="4">
        <v>0</v>
      </c>
      <c r="L58" s="4">
        <v>2290635.87</v>
      </c>
      <c r="M58" s="4">
        <v>0</v>
      </c>
      <c r="N58" s="4">
        <v>0</v>
      </c>
      <c r="O58" s="4">
        <v>0</v>
      </c>
      <c r="P58" s="4">
        <v>0</v>
      </c>
      <c r="Q58" s="4">
        <v>11453.18</v>
      </c>
      <c r="R58" s="4">
        <v>0</v>
      </c>
      <c r="S58" s="4">
        <v>0</v>
      </c>
      <c r="T58" s="4">
        <v>0</v>
      </c>
      <c r="U58" s="6">
        <v>41063</v>
      </c>
    </row>
    <row r="59" spans="1:21" s="17" customFormat="1" ht="24.95" customHeight="1" x14ac:dyDescent="0.25">
      <c r="A59" s="6">
        <v>40</v>
      </c>
      <c r="B59" s="11" t="s">
        <v>138</v>
      </c>
      <c r="C59" s="4">
        <f t="shared" si="10"/>
        <v>290993.93</v>
      </c>
      <c r="D59" s="4">
        <v>270993.93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8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20000</v>
      </c>
      <c r="R59" s="4">
        <v>0</v>
      </c>
      <c r="S59" s="4">
        <v>0</v>
      </c>
      <c r="T59" s="4">
        <v>0</v>
      </c>
      <c r="U59" s="6">
        <v>37875</v>
      </c>
    </row>
    <row r="60" spans="1:21" s="17" customFormat="1" ht="24.95" customHeight="1" x14ac:dyDescent="0.25">
      <c r="A60" s="6">
        <v>41</v>
      </c>
      <c r="B60" s="11" t="s">
        <v>139</v>
      </c>
      <c r="C60" s="4">
        <f t="shared" si="10"/>
        <v>192000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8">
        <v>0</v>
      </c>
      <c r="K60" s="4">
        <v>0</v>
      </c>
      <c r="L60" s="4">
        <v>0</v>
      </c>
      <c r="M60" s="4">
        <v>0</v>
      </c>
      <c r="N60" s="4">
        <v>192000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6">
        <v>39115</v>
      </c>
    </row>
    <row r="61" spans="1:21" s="17" customFormat="1" ht="24.95" customHeight="1" x14ac:dyDescent="0.25">
      <c r="A61" s="6">
        <v>42</v>
      </c>
      <c r="B61" s="11" t="s">
        <v>140</v>
      </c>
      <c r="C61" s="4">
        <f t="shared" si="10"/>
        <v>410032.2</v>
      </c>
      <c r="D61" s="4">
        <v>0</v>
      </c>
      <c r="E61" s="4">
        <v>410032.2</v>
      </c>
      <c r="F61" s="4">
        <v>0</v>
      </c>
      <c r="G61" s="4">
        <v>0</v>
      </c>
      <c r="H61" s="4">
        <v>0</v>
      </c>
      <c r="I61" s="4">
        <v>0</v>
      </c>
      <c r="J61" s="48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6">
        <v>37876</v>
      </c>
    </row>
    <row r="62" spans="1:21" s="17" customFormat="1" ht="24.95" customHeight="1" x14ac:dyDescent="0.25">
      <c r="A62" s="6">
        <v>43</v>
      </c>
      <c r="B62" s="11" t="s">
        <v>141</v>
      </c>
      <c r="C62" s="4">
        <f t="shared" si="10"/>
        <v>892064.79999999993</v>
      </c>
      <c r="D62" s="4">
        <v>0</v>
      </c>
      <c r="E62" s="4">
        <v>340278.6</v>
      </c>
      <c r="F62" s="4">
        <v>0</v>
      </c>
      <c r="G62" s="4">
        <v>551786.19999999995</v>
      </c>
      <c r="H62" s="4">
        <v>0</v>
      </c>
      <c r="I62" s="4">
        <v>0</v>
      </c>
      <c r="J62" s="48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6">
        <v>39477</v>
      </c>
    </row>
    <row r="63" spans="1:21" s="17" customFormat="1" ht="24.95" customHeight="1" x14ac:dyDescent="0.25">
      <c r="A63" s="6">
        <v>44</v>
      </c>
      <c r="B63" s="11" t="s">
        <v>142</v>
      </c>
      <c r="C63" s="4">
        <f t="shared" si="10"/>
        <v>723068.6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8">
        <v>0</v>
      </c>
      <c r="K63" s="4">
        <v>0</v>
      </c>
      <c r="L63" s="4">
        <v>0</v>
      </c>
      <c r="M63" s="4">
        <v>0</v>
      </c>
      <c r="N63" s="4">
        <v>723068.6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6">
        <v>38040</v>
      </c>
    </row>
    <row r="64" spans="1:21" s="17" customFormat="1" ht="24.95" customHeight="1" x14ac:dyDescent="0.25">
      <c r="A64" s="6">
        <v>45</v>
      </c>
      <c r="B64" s="11" t="s">
        <v>143</v>
      </c>
      <c r="C64" s="4">
        <f t="shared" si="10"/>
        <v>1009042.08</v>
      </c>
      <c r="D64" s="4">
        <v>979042.08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8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30000</v>
      </c>
      <c r="R64" s="4">
        <v>0</v>
      </c>
      <c r="S64" s="4">
        <v>0</v>
      </c>
      <c r="T64" s="4">
        <v>0</v>
      </c>
      <c r="U64" s="6">
        <v>37868</v>
      </c>
    </row>
    <row r="65" spans="1:21" s="17" customFormat="1" ht="24.95" customHeight="1" x14ac:dyDescent="0.25">
      <c r="A65" s="6">
        <v>46</v>
      </c>
      <c r="B65" s="11" t="s">
        <v>144</v>
      </c>
      <c r="C65" s="4">
        <f t="shared" si="10"/>
        <v>1556374.55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8">
        <v>0</v>
      </c>
      <c r="K65" s="4">
        <v>0</v>
      </c>
      <c r="L65" s="4">
        <v>0</v>
      </c>
      <c r="M65" s="4">
        <v>0</v>
      </c>
      <c r="N65" s="4">
        <v>1556374.55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6">
        <v>37695</v>
      </c>
    </row>
    <row r="66" spans="1:21" s="17" customFormat="1" ht="24.95" customHeight="1" x14ac:dyDescent="0.25">
      <c r="A66" s="6">
        <v>47</v>
      </c>
      <c r="B66" s="11" t="s">
        <v>145</v>
      </c>
      <c r="C66" s="4">
        <f t="shared" si="10"/>
        <v>3405000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8">
        <v>0</v>
      </c>
      <c r="K66" s="4">
        <v>0</v>
      </c>
      <c r="L66" s="4">
        <v>3405000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6">
        <v>41873</v>
      </c>
    </row>
    <row r="67" spans="1:21" s="17" customFormat="1" ht="24.95" customHeight="1" x14ac:dyDescent="0.25">
      <c r="A67" s="6">
        <v>48</v>
      </c>
      <c r="B67" s="11" t="s">
        <v>146</v>
      </c>
      <c r="C67" s="4">
        <f t="shared" si="10"/>
        <v>440119.71</v>
      </c>
      <c r="D67" s="4">
        <v>420119.71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8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20000</v>
      </c>
      <c r="R67" s="4">
        <v>0</v>
      </c>
      <c r="S67" s="4">
        <v>0</v>
      </c>
      <c r="T67" s="4">
        <v>0</v>
      </c>
      <c r="U67" s="6">
        <v>39610</v>
      </c>
    </row>
    <row r="68" spans="1:21" s="17" customFormat="1" ht="24.95" customHeight="1" x14ac:dyDescent="0.25">
      <c r="A68" s="6">
        <v>49</v>
      </c>
      <c r="B68" s="11" t="s">
        <v>147</v>
      </c>
      <c r="C68" s="4">
        <f t="shared" si="10"/>
        <v>2314515.4500000002</v>
      </c>
      <c r="D68" s="4">
        <v>2314515.4500000002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8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6">
        <v>38038</v>
      </c>
    </row>
    <row r="69" spans="1:21" s="17" customFormat="1" ht="24.95" customHeight="1" x14ac:dyDescent="0.25">
      <c r="A69" s="6">
        <v>50</v>
      </c>
      <c r="B69" s="11" t="s">
        <v>148</v>
      </c>
      <c r="C69" s="4">
        <f t="shared" si="10"/>
        <v>2204000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8">
        <v>0</v>
      </c>
      <c r="K69" s="4">
        <v>0</v>
      </c>
      <c r="L69" s="4">
        <v>2204000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6">
        <v>39614</v>
      </c>
    </row>
    <row r="70" spans="1:21" s="17" customFormat="1" ht="24.95" customHeight="1" x14ac:dyDescent="0.25">
      <c r="A70" s="81" t="s">
        <v>26</v>
      </c>
      <c r="B70" s="11"/>
      <c r="C70" s="7">
        <f>SUM(C71:C77)</f>
        <v>48249795.660000004</v>
      </c>
      <c r="D70" s="7">
        <f t="shared" ref="D70:T70" si="11">SUM(D71:D77)</f>
        <v>0</v>
      </c>
      <c r="E70" s="7">
        <f t="shared" si="11"/>
        <v>0</v>
      </c>
      <c r="F70" s="7">
        <f t="shared" si="11"/>
        <v>0</v>
      </c>
      <c r="G70" s="7">
        <f t="shared" si="11"/>
        <v>0</v>
      </c>
      <c r="H70" s="7">
        <f t="shared" si="11"/>
        <v>0</v>
      </c>
      <c r="I70" s="7">
        <f t="shared" si="11"/>
        <v>0</v>
      </c>
      <c r="J70" s="49">
        <f t="shared" si="11"/>
        <v>0</v>
      </c>
      <c r="K70" s="7">
        <f t="shared" si="11"/>
        <v>0</v>
      </c>
      <c r="L70" s="7">
        <f t="shared" si="11"/>
        <v>30367104.360000003</v>
      </c>
      <c r="M70" s="7">
        <f t="shared" si="11"/>
        <v>0</v>
      </c>
      <c r="N70" s="7">
        <f t="shared" si="11"/>
        <v>16951826.649999999</v>
      </c>
      <c r="O70" s="7">
        <f t="shared" si="11"/>
        <v>629592.43999999994</v>
      </c>
      <c r="P70" s="7">
        <f t="shared" si="11"/>
        <v>0</v>
      </c>
      <c r="Q70" s="7">
        <f t="shared" si="11"/>
        <v>301272.20999999996</v>
      </c>
      <c r="R70" s="7">
        <f t="shared" si="11"/>
        <v>0</v>
      </c>
      <c r="S70" s="7">
        <f t="shared" si="11"/>
        <v>0</v>
      </c>
      <c r="T70" s="7">
        <f t="shared" si="11"/>
        <v>0</v>
      </c>
      <c r="U70" s="43" t="s">
        <v>56</v>
      </c>
    </row>
    <row r="71" spans="1:21" s="17" customFormat="1" ht="24.95" customHeight="1" x14ac:dyDescent="0.25">
      <c r="A71" s="6">
        <v>51</v>
      </c>
      <c r="B71" s="11" t="s">
        <v>149</v>
      </c>
      <c r="C71" s="4">
        <f t="shared" ref="C71:C77" si="12">D71+E71+F71+G71+H71+I71+K71+L71+M71+N71+O71+P71+Q71+R71+S71+T71</f>
        <v>5961799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8">
        <v>0</v>
      </c>
      <c r="K71" s="4">
        <v>0</v>
      </c>
      <c r="L71" s="4">
        <v>5961799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6">
        <v>42443</v>
      </c>
    </row>
    <row r="72" spans="1:21" s="17" customFormat="1" ht="24.95" customHeight="1" x14ac:dyDescent="0.25">
      <c r="A72" s="6">
        <v>52</v>
      </c>
      <c r="B72" s="11" t="s">
        <v>150</v>
      </c>
      <c r="C72" s="4">
        <f t="shared" si="12"/>
        <v>12350887.380000001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8">
        <v>0</v>
      </c>
      <c r="K72" s="4">
        <v>0</v>
      </c>
      <c r="L72" s="4">
        <v>5403918.9699999997</v>
      </c>
      <c r="M72" s="4">
        <v>0</v>
      </c>
      <c r="N72" s="4">
        <v>6466929.5999999996</v>
      </c>
      <c r="O72" s="4">
        <v>327965.46000000002</v>
      </c>
      <c r="P72" s="4">
        <v>0</v>
      </c>
      <c r="Q72" s="4">
        <v>152073.35</v>
      </c>
      <c r="R72" s="4">
        <v>0</v>
      </c>
      <c r="S72" s="4">
        <v>0</v>
      </c>
      <c r="T72" s="4">
        <v>0</v>
      </c>
      <c r="U72" s="6">
        <v>42097</v>
      </c>
    </row>
    <row r="73" spans="1:21" s="17" customFormat="1" ht="24.95" customHeight="1" x14ac:dyDescent="0.25">
      <c r="A73" s="6">
        <v>53</v>
      </c>
      <c r="B73" s="11" t="s">
        <v>151</v>
      </c>
      <c r="C73" s="4">
        <f t="shared" si="12"/>
        <v>11522195.289999999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8">
        <v>0</v>
      </c>
      <c r="K73" s="4">
        <v>0</v>
      </c>
      <c r="L73" s="4">
        <v>5449732.4900000002</v>
      </c>
      <c r="M73" s="4">
        <v>0</v>
      </c>
      <c r="N73" s="4">
        <v>5621636.96</v>
      </c>
      <c r="O73" s="4">
        <v>301626.98</v>
      </c>
      <c r="P73" s="4">
        <v>0</v>
      </c>
      <c r="Q73" s="4">
        <v>149198.85999999999</v>
      </c>
      <c r="R73" s="4">
        <v>0</v>
      </c>
      <c r="S73" s="4">
        <v>0</v>
      </c>
      <c r="T73" s="4">
        <v>0</v>
      </c>
      <c r="U73" s="6">
        <v>42098</v>
      </c>
    </row>
    <row r="74" spans="1:21" s="17" customFormat="1" ht="24.95" customHeight="1" x14ac:dyDescent="0.25">
      <c r="A74" s="6">
        <v>54</v>
      </c>
      <c r="B74" s="11" t="s">
        <v>152</v>
      </c>
      <c r="C74" s="4">
        <f t="shared" si="12"/>
        <v>10908640.09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8">
        <v>0</v>
      </c>
      <c r="K74" s="4">
        <v>0</v>
      </c>
      <c r="L74" s="4">
        <v>6603248</v>
      </c>
      <c r="M74" s="4">
        <v>0</v>
      </c>
      <c r="N74" s="4">
        <v>4305392.09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6">
        <v>38553</v>
      </c>
    </row>
    <row r="75" spans="1:21" s="17" customFormat="1" ht="24.95" customHeight="1" x14ac:dyDescent="0.25">
      <c r="A75" s="6">
        <v>55</v>
      </c>
      <c r="B75" s="11" t="s">
        <v>153</v>
      </c>
      <c r="C75" s="4">
        <f t="shared" si="12"/>
        <v>6630393.6699999999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8">
        <v>0</v>
      </c>
      <c r="K75" s="4">
        <v>0</v>
      </c>
      <c r="L75" s="4">
        <v>6630393.6699999999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6">
        <v>39289</v>
      </c>
    </row>
    <row r="76" spans="1:21" s="17" customFormat="1" ht="24.95" customHeight="1" x14ac:dyDescent="0.25">
      <c r="A76" s="6">
        <v>56</v>
      </c>
      <c r="B76" s="11" t="s">
        <v>154</v>
      </c>
      <c r="C76" s="4">
        <f t="shared" si="12"/>
        <v>318012.23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8">
        <v>0</v>
      </c>
      <c r="K76" s="4">
        <v>0</v>
      </c>
      <c r="L76" s="4">
        <v>318012.23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6">
        <v>40173</v>
      </c>
    </row>
    <row r="77" spans="1:21" s="17" customFormat="1" ht="24.95" customHeight="1" x14ac:dyDescent="0.25">
      <c r="A77" s="6">
        <v>57</v>
      </c>
      <c r="B77" s="11" t="s">
        <v>155</v>
      </c>
      <c r="C77" s="4">
        <f t="shared" si="12"/>
        <v>557868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8">
        <v>0</v>
      </c>
      <c r="K77" s="4">
        <v>0</v>
      </c>
      <c r="L77" s="4">
        <v>0</v>
      </c>
      <c r="M77" s="4">
        <v>0</v>
      </c>
      <c r="N77" s="4">
        <v>557868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6">
        <v>42195</v>
      </c>
    </row>
    <row r="78" spans="1:21" s="17" customFormat="1" ht="24.95" customHeight="1" x14ac:dyDescent="0.25">
      <c r="A78" s="87" t="s">
        <v>27</v>
      </c>
      <c r="B78" s="11"/>
      <c r="C78" s="7">
        <f>SUM(C79:C80)</f>
        <v>17760877.030000001</v>
      </c>
      <c r="D78" s="7">
        <f t="shared" ref="D78:T78" si="13">SUM(D79:D80)</f>
        <v>0</v>
      </c>
      <c r="E78" s="7">
        <f t="shared" si="13"/>
        <v>0</v>
      </c>
      <c r="F78" s="7">
        <f t="shared" si="13"/>
        <v>0</v>
      </c>
      <c r="G78" s="7">
        <f t="shared" si="13"/>
        <v>0</v>
      </c>
      <c r="H78" s="7">
        <f t="shared" si="13"/>
        <v>0</v>
      </c>
      <c r="I78" s="7">
        <f t="shared" si="13"/>
        <v>0</v>
      </c>
      <c r="J78" s="49">
        <f t="shared" si="13"/>
        <v>0</v>
      </c>
      <c r="K78" s="7">
        <f t="shared" si="13"/>
        <v>0</v>
      </c>
      <c r="L78" s="7">
        <f t="shared" si="13"/>
        <v>9038496.1799999997</v>
      </c>
      <c r="M78" s="7">
        <f t="shared" si="13"/>
        <v>0</v>
      </c>
      <c r="N78" s="7">
        <f t="shared" si="13"/>
        <v>8651547.7799999993</v>
      </c>
      <c r="O78" s="7">
        <f t="shared" si="13"/>
        <v>0</v>
      </c>
      <c r="P78" s="7">
        <f t="shared" si="13"/>
        <v>0</v>
      </c>
      <c r="Q78" s="7">
        <f t="shared" si="13"/>
        <v>0</v>
      </c>
      <c r="R78" s="7">
        <f t="shared" si="13"/>
        <v>70833.070000000007</v>
      </c>
      <c r="S78" s="7">
        <f t="shared" si="13"/>
        <v>0</v>
      </c>
      <c r="T78" s="7">
        <f t="shared" si="13"/>
        <v>0</v>
      </c>
      <c r="U78" s="43" t="s">
        <v>56</v>
      </c>
    </row>
    <row r="79" spans="1:21" s="17" customFormat="1" ht="24.95" customHeight="1" x14ac:dyDescent="0.25">
      <c r="A79" s="6">
        <v>58</v>
      </c>
      <c r="B79" s="11" t="s">
        <v>156</v>
      </c>
      <c r="C79" s="4">
        <f>D79+E79+F79+G79+H79+I79+K79+L79+M79+N79+O79+P79+Q79+R79+S79+T79</f>
        <v>9038496.1799999997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8">
        <v>0</v>
      </c>
      <c r="K79" s="4">
        <v>0</v>
      </c>
      <c r="L79" s="4">
        <v>9038496.1799999997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6">
        <v>41715</v>
      </c>
    </row>
    <row r="80" spans="1:21" s="17" customFormat="1" ht="24.95" customHeight="1" x14ac:dyDescent="0.25">
      <c r="A80" s="6">
        <v>59</v>
      </c>
      <c r="B80" s="11" t="s">
        <v>157</v>
      </c>
      <c r="C80" s="4">
        <f>D80+E80+F80+G80+H80+I80+K80+L80+M80+N80+O80+P80+Q80+R80+S80+T80</f>
        <v>8722380.8499999996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8">
        <v>0</v>
      </c>
      <c r="K80" s="4">
        <v>0</v>
      </c>
      <c r="L80" s="4">
        <v>0</v>
      </c>
      <c r="M80" s="4">
        <v>0</v>
      </c>
      <c r="N80" s="4">
        <v>8651547.7799999993</v>
      </c>
      <c r="O80" s="4">
        <v>0</v>
      </c>
      <c r="P80" s="4">
        <v>0</v>
      </c>
      <c r="Q80" s="4">
        <v>0</v>
      </c>
      <c r="R80" s="4">
        <v>70833.070000000007</v>
      </c>
      <c r="S80" s="4">
        <v>0</v>
      </c>
      <c r="T80" s="4">
        <v>0</v>
      </c>
      <c r="U80" s="6">
        <v>40310</v>
      </c>
    </row>
    <row r="81" spans="1:21" s="17" customFormat="1" ht="24.95" customHeight="1" x14ac:dyDescent="0.25">
      <c r="A81" s="87" t="s">
        <v>28</v>
      </c>
      <c r="B81" s="11"/>
      <c r="C81" s="7">
        <f>SUM(C82)</f>
        <v>9134977.4899999984</v>
      </c>
      <c r="D81" s="7">
        <f t="shared" ref="D81:T81" si="14">SUM(D82)</f>
        <v>0</v>
      </c>
      <c r="E81" s="7">
        <f t="shared" si="14"/>
        <v>0</v>
      </c>
      <c r="F81" s="7">
        <f t="shared" si="14"/>
        <v>0</v>
      </c>
      <c r="G81" s="7">
        <f t="shared" si="14"/>
        <v>0</v>
      </c>
      <c r="H81" s="7">
        <f t="shared" si="14"/>
        <v>0</v>
      </c>
      <c r="I81" s="7">
        <f t="shared" si="14"/>
        <v>0</v>
      </c>
      <c r="J81" s="49">
        <f t="shared" si="14"/>
        <v>0</v>
      </c>
      <c r="K81" s="7">
        <f t="shared" si="14"/>
        <v>0</v>
      </c>
      <c r="L81" s="7">
        <f t="shared" si="14"/>
        <v>9013211.0399999991</v>
      </c>
      <c r="M81" s="7">
        <f t="shared" si="14"/>
        <v>0</v>
      </c>
      <c r="N81" s="7">
        <f t="shared" si="14"/>
        <v>0</v>
      </c>
      <c r="O81" s="7">
        <f t="shared" si="14"/>
        <v>0</v>
      </c>
      <c r="P81" s="7">
        <f t="shared" si="14"/>
        <v>0</v>
      </c>
      <c r="Q81" s="7">
        <f t="shared" si="14"/>
        <v>121766.45</v>
      </c>
      <c r="R81" s="7">
        <f t="shared" si="14"/>
        <v>0</v>
      </c>
      <c r="S81" s="7">
        <f t="shared" si="14"/>
        <v>0</v>
      </c>
      <c r="T81" s="7">
        <f t="shared" si="14"/>
        <v>0</v>
      </c>
      <c r="U81" s="43" t="s">
        <v>56</v>
      </c>
    </row>
    <row r="82" spans="1:21" s="17" customFormat="1" ht="24.95" customHeight="1" x14ac:dyDescent="0.25">
      <c r="A82" s="6">
        <v>60</v>
      </c>
      <c r="B82" s="11" t="s">
        <v>158</v>
      </c>
      <c r="C82" s="4">
        <f>D82+E82+F82+G82+H82+I82+K82+L82+M82+N82+O82+P82+Q82+R82+S82+T82</f>
        <v>9134977.4899999984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8">
        <v>0</v>
      </c>
      <c r="K82" s="4">
        <v>0</v>
      </c>
      <c r="L82" s="4">
        <v>9013211.0399999991</v>
      </c>
      <c r="M82" s="4">
        <v>0</v>
      </c>
      <c r="N82" s="4">
        <v>0</v>
      </c>
      <c r="O82" s="4">
        <v>0</v>
      </c>
      <c r="P82" s="4">
        <v>0</v>
      </c>
      <c r="Q82" s="4">
        <v>121766.45</v>
      </c>
      <c r="R82" s="4">
        <v>0</v>
      </c>
      <c r="S82" s="4">
        <v>0</v>
      </c>
      <c r="T82" s="4">
        <v>0</v>
      </c>
      <c r="U82" s="6">
        <v>42193</v>
      </c>
    </row>
    <row r="83" spans="1:21" s="17" customFormat="1" ht="24.95" customHeight="1" x14ac:dyDescent="0.25">
      <c r="A83" s="88" t="s">
        <v>29</v>
      </c>
      <c r="B83" s="11"/>
      <c r="C83" s="7">
        <f>SUM(C84:C87)</f>
        <v>31056842.079999998</v>
      </c>
      <c r="D83" s="7">
        <f t="shared" ref="D83:T83" si="15">SUM(D84:D87)</f>
        <v>10654148.689999999</v>
      </c>
      <c r="E83" s="7">
        <f t="shared" si="15"/>
        <v>1304038.93</v>
      </c>
      <c r="F83" s="7">
        <f t="shared" si="15"/>
        <v>2271536.77</v>
      </c>
      <c r="G83" s="7">
        <f t="shared" si="15"/>
        <v>2095339.48</v>
      </c>
      <c r="H83" s="7">
        <f t="shared" si="15"/>
        <v>0</v>
      </c>
      <c r="I83" s="7">
        <f t="shared" si="15"/>
        <v>0</v>
      </c>
      <c r="J83" s="49">
        <f t="shared" si="15"/>
        <v>0</v>
      </c>
      <c r="K83" s="7">
        <f t="shared" si="15"/>
        <v>0</v>
      </c>
      <c r="L83" s="7">
        <f t="shared" si="15"/>
        <v>14381485.35</v>
      </c>
      <c r="M83" s="7">
        <f t="shared" si="15"/>
        <v>0</v>
      </c>
      <c r="N83" s="7">
        <f t="shared" si="15"/>
        <v>0</v>
      </c>
      <c r="O83" s="7">
        <f t="shared" si="15"/>
        <v>0</v>
      </c>
      <c r="P83" s="7">
        <f t="shared" si="15"/>
        <v>0</v>
      </c>
      <c r="Q83" s="7">
        <f t="shared" si="15"/>
        <v>0</v>
      </c>
      <c r="R83" s="7">
        <f t="shared" si="15"/>
        <v>350292.86</v>
      </c>
      <c r="S83" s="7">
        <f t="shared" si="15"/>
        <v>0</v>
      </c>
      <c r="T83" s="7">
        <f t="shared" si="15"/>
        <v>0</v>
      </c>
      <c r="U83" s="43" t="s">
        <v>56</v>
      </c>
    </row>
    <row r="84" spans="1:21" s="17" customFormat="1" ht="24.95" customHeight="1" x14ac:dyDescent="0.25">
      <c r="A84" s="6">
        <v>61</v>
      </c>
      <c r="B84" s="11" t="s">
        <v>159</v>
      </c>
      <c r="C84" s="4">
        <f>D84+E84+F84+G84+H84+I84+K84+L84+M84+N84+O84+P84+Q84+R84+S84+T84</f>
        <v>8930084.0199999996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8">
        <v>0</v>
      </c>
      <c r="K84" s="4">
        <v>0</v>
      </c>
      <c r="L84" s="4">
        <v>8831354.5700000003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98729.45</v>
      </c>
      <c r="S84" s="4">
        <v>0</v>
      </c>
      <c r="T84" s="4">
        <v>0</v>
      </c>
      <c r="U84" s="6">
        <v>40230</v>
      </c>
    </row>
    <row r="85" spans="1:21" s="17" customFormat="1" ht="24.95" customHeight="1" x14ac:dyDescent="0.25">
      <c r="A85" s="6">
        <v>62</v>
      </c>
      <c r="B85" s="11" t="s">
        <v>160</v>
      </c>
      <c r="C85" s="4">
        <f>D85+E85+F85+G85+H85+I85+K85+L85+M85+N85+O85+P85+Q85+R85+S85+T85</f>
        <v>16538221.93</v>
      </c>
      <c r="D85" s="4">
        <v>10654148.689999999</v>
      </c>
      <c r="E85" s="4">
        <v>1304038.93</v>
      </c>
      <c r="F85" s="4">
        <v>2271536.77</v>
      </c>
      <c r="G85" s="4">
        <v>2095339.48</v>
      </c>
      <c r="H85" s="4">
        <v>0</v>
      </c>
      <c r="I85" s="4">
        <v>0</v>
      </c>
      <c r="J85" s="48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213158.06</v>
      </c>
      <c r="S85" s="4">
        <v>0</v>
      </c>
      <c r="T85" s="4">
        <v>0</v>
      </c>
      <c r="U85" s="6">
        <v>41906</v>
      </c>
    </row>
    <row r="86" spans="1:21" s="17" customFormat="1" ht="24.95" customHeight="1" x14ac:dyDescent="0.25">
      <c r="A86" s="6">
        <v>63</v>
      </c>
      <c r="B86" s="11" t="s">
        <v>161</v>
      </c>
      <c r="C86" s="4">
        <f>D86+E86+F86+G86+H86+I86+K86+L86+M86+N86+O86+P86+Q86+R86+S86+T86</f>
        <v>4618405.3499999996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8">
        <v>0</v>
      </c>
      <c r="K86" s="4">
        <v>0</v>
      </c>
      <c r="L86" s="4">
        <v>4580000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38405.35</v>
      </c>
      <c r="S86" s="4">
        <v>0</v>
      </c>
      <c r="T86" s="4">
        <v>0</v>
      </c>
      <c r="U86" s="6">
        <v>42058</v>
      </c>
    </row>
    <row r="87" spans="1:21" s="17" customFormat="1" ht="24.95" customHeight="1" x14ac:dyDescent="0.25">
      <c r="A87" s="6">
        <v>64</v>
      </c>
      <c r="B87" s="11" t="s">
        <v>162</v>
      </c>
      <c r="C87" s="4">
        <f>D87+E87+F87+G87+H87+I87+K87+L87+M87+N87+O87+P87+Q87+R87+S87+T87</f>
        <v>970130.78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8">
        <v>0</v>
      </c>
      <c r="K87" s="4">
        <v>0</v>
      </c>
      <c r="L87" s="4">
        <v>970130.78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6">
        <v>41912</v>
      </c>
    </row>
    <row r="88" spans="1:21" s="17" customFormat="1" ht="24.95" customHeight="1" x14ac:dyDescent="0.25">
      <c r="A88" s="87" t="s">
        <v>30</v>
      </c>
      <c r="B88" s="11"/>
      <c r="C88" s="7">
        <f>SUM(C89:C92)</f>
        <v>30811867.399999999</v>
      </c>
      <c r="D88" s="7">
        <f t="shared" ref="D88:T88" si="16">SUM(D89:D92)</f>
        <v>0</v>
      </c>
      <c r="E88" s="7">
        <f t="shared" si="16"/>
        <v>269983.09000000003</v>
      </c>
      <c r="F88" s="7">
        <f t="shared" si="16"/>
        <v>0</v>
      </c>
      <c r="G88" s="7">
        <f t="shared" si="16"/>
        <v>0</v>
      </c>
      <c r="H88" s="7">
        <f t="shared" si="16"/>
        <v>1117014.24</v>
      </c>
      <c r="I88" s="7">
        <f t="shared" si="16"/>
        <v>0</v>
      </c>
      <c r="J88" s="49">
        <f t="shared" si="16"/>
        <v>0</v>
      </c>
      <c r="K88" s="7">
        <f t="shared" si="16"/>
        <v>0</v>
      </c>
      <c r="L88" s="7">
        <f t="shared" si="16"/>
        <v>9677465.2999999989</v>
      </c>
      <c r="M88" s="7">
        <f t="shared" si="16"/>
        <v>0</v>
      </c>
      <c r="N88" s="7">
        <f t="shared" si="16"/>
        <v>17955911.640000001</v>
      </c>
      <c r="O88" s="7">
        <f t="shared" si="16"/>
        <v>1197763.01</v>
      </c>
      <c r="P88" s="7">
        <f t="shared" si="16"/>
        <v>0</v>
      </c>
      <c r="Q88" s="7">
        <f t="shared" si="16"/>
        <v>87543.12</v>
      </c>
      <c r="R88" s="7">
        <f t="shared" si="16"/>
        <v>506187.00000000006</v>
      </c>
      <c r="S88" s="7">
        <f t="shared" si="16"/>
        <v>0</v>
      </c>
      <c r="T88" s="7">
        <f t="shared" si="16"/>
        <v>0</v>
      </c>
      <c r="U88" s="43" t="s">
        <v>56</v>
      </c>
    </row>
    <row r="89" spans="1:21" s="17" customFormat="1" ht="24.95" customHeight="1" x14ac:dyDescent="0.25">
      <c r="A89" s="6">
        <v>65</v>
      </c>
      <c r="B89" s="11" t="s">
        <v>163</v>
      </c>
      <c r="C89" s="4">
        <f>D89+E89+F89+G89+H89+I89+K89+L89+M89+N89+O89+P89+Q89+R89+S89+T89</f>
        <v>10335351.359999999</v>
      </c>
      <c r="D89" s="4">
        <v>0</v>
      </c>
      <c r="E89" s="4">
        <v>0</v>
      </c>
      <c r="F89" s="4">
        <v>0</v>
      </c>
      <c r="G89" s="4">
        <v>0</v>
      </c>
      <c r="H89" s="4">
        <v>457840.02</v>
      </c>
      <c r="I89" s="4">
        <v>0</v>
      </c>
      <c r="J89" s="48">
        <v>0</v>
      </c>
      <c r="K89" s="4">
        <v>0</v>
      </c>
      <c r="L89" s="4">
        <v>3875012.52</v>
      </c>
      <c r="M89" s="4">
        <v>0</v>
      </c>
      <c r="N89" s="4">
        <v>5419159.9199999999</v>
      </c>
      <c r="O89" s="4">
        <v>299092</v>
      </c>
      <c r="P89" s="4">
        <v>0</v>
      </c>
      <c r="Q89" s="4">
        <v>87543.12</v>
      </c>
      <c r="R89" s="4">
        <v>196703.78</v>
      </c>
      <c r="S89" s="4">
        <v>0</v>
      </c>
      <c r="T89" s="4">
        <v>0</v>
      </c>
      <c r="U89" s="6">
        <v>41067</v>
      </c>
    </row>
    <row r="90" spans="1:21" s="17" customFormat="1" ht="24.95" customHeight="1" x14ac:dyDescent="0.25">
      <c r="A90" s="6">
        <v>66</v>
      </c>
      <c r="B90" s="11" t="s">
        <v>164</v>
      </c>
      <c r="C90" s="4">
        <f>D90+E90+F90+G90+H90+I90+K90+L90+M90+N90+O90+P90+Q90+R90+S90+T90</f>
        <v>10407013.57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8">
        <v>0</v>
      </c>
      <c r="K90" s="4">
        <v>0</v>
      </c>
      <c r="L90" s="4">
        <v>0</v>
      </c>
      <c r="M90" s="4">
        <v>0</v>
      </c>
      <c r="N90" s="4">
        <v>9641642.6799999997</v>
      </c>
      <c r="O90" s="4">
        <v>662754.14</v>
      </c>
      <c r="P90" s="4">
        <v>0</v>
      </c>
      <c r="Q90" s="4">
        <v>0</v>
      </c>
      <c r="R90" s="4">
        <v>102616.75</v>
      </c>
      <c r="S90" s="4">
        <v>0</v>
      </c>
      <c r="T90" s="4">
        <v>0</v>
      </c>
      <c r="U90" s="6">
        <v>41693</v>
      </c>
    </row>
    <row r="91" spans="1:21" s="17" customFormat="1" ht="24.95" customHeight="1" x14ac:dyDescent="0.25">
      <c r="A91" s="6">
        <v>67</v>
      </c>
      <c r="B91" s="11" t="s">
        <v>165</v>
      </c>
      <c r="C91" s="4">
        <f>D91+E91+F91+G91+H91+I91+K91+L91+M91+N91+O91+P91+Q91+R91+S91+T91</f>
        <v>3541261.08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8">
        <v>0</v>
      </c>
      <c r="K91" s="4">
        <v>0</v>
      </c>
      <c r="L91" s="4">
        <v>3461677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79584.08</v>
      </c>
      <c r="S91" s="4">
        <v>0</v>
      </c>
      <c r="T91" s="4">
        <v>0</v>
      </c>
      <c r="U91" s="6">
        <v>41074</v>
      </c>
    </row>
    <row r="92" spans="1:21" s="17" customFormat="1" ht="24.95" customHeight="1" x14ac:dyDescent="0.25">
      <c r="A92" s="6">
        <v>68</v>
      </c>
      <c r="B92" s="12" t="s">
        <v>166</v>
      </c>
      <c r="C92" s="4">
        <f>D92+E92+F92+G92+H92+I92+K92+L92+M92+N92+O92+P92+Q92+R92+S92+T92</f>
        <v>6528241.3899999997</v>
      </c>
      <c r="D92" s="4">
        <v>0</v>
      </c>
      <c r="E92" s="4">
        <v>269983.09000000003</v>
      </c>
      <c r="F92" s="4">
        <v>0</v>
      </c>
      <c r="G92" s="4">
        <v>0</v>
      </c>
      <c r="H92" s="4">
        <v>659174.22</v>
      </c>
      <c r="I92" s="4">
        <v>0</v>
      </c>
      <c r="J92" s="48">
        <v>0</v>
      </c>
      <c r="K92" s="4">
        <v>0</v>
      </c>
      <c r="L92" s="4">
        <v>2340775.7799999998</v>
      </c>
      <c r="M92" s="4">
        <v>0</v>
      </c>
      <c r="N92" s="4">
        <v>2895109.04</v>
      </c>
      <c r="O92" s="4">
        <v>235916.87</v>
      </c>
      <c r="P92" s="4">
        <v>0</v>
      </c>
      <c r="Q92" s="4">
        <v>0</v>
      </c>
      <c r="R92" s="4">
        <v>127282.39</v>
      </c>
      <c r="S92" s="4">
        <v>0</v>
      </c>
      <c r="T92" s="4">
        <v>0</v>
      </c>
      <c r="U92" s="6">
        <v>41774</v>
      </c>
    </row>
    <row r="93" spans="1:21" s="17" customFormat="1" ht="24.95" customHeight="1" x14ac:dyDescent="0.25">
      <c r="A93" s="88" t="s">
        <v>31</v>
      </c>
      <c r="B93" s="12"/>
      <c r="C93" s="7">
        <f t="shared" ref="C93:T93" si="17">SUM(C94:C245)</f>
        <v>1729155575.809999</v>
      </c>
      <c r="D93" s="7">
        <f t="shared" si="17"/>
        <v>271146559.31999993</v>
      </c>
      <c r="E93" s="7">
        <f t="shared" si="17"/>
        <v>34661012.710000008</v>
      </c>
      <c r="F93" s="7">
        <f t="shared" si="17"/>
        <v>52444168.960000008</v>
      </c>
      <c r="G93" s="7">
        <f t="shared" si="17"/>
        <v>86540860.709999979</v>
      </c>
      <c r="H93" s="7">
        <f t="shared" si="17"/>
        <v>115241679.93999997</v>
      </c>
      <c r="I93" s="7">
        <f t="shared" si="17"/>
        <v>40697231</v>
      </c>
      <c r="J93" s="49">
        <f t="shared" si="17"/>
        <v>134</v>
      </c>
      <c r="K93" s="7">
        <f t="shared" si="17"/>
        <v>405712240.75000012</v>
      </c>
      <c r="L93" s="7">
        <f t="shared" si="17"/>
        <v>389463918.89999998</v>
      </c>
      <c r="M93" s="7">
        <f t="shared" si="17"/>
        <v>7401685.7700000014</v>
      </c>
      <c r="N93" s="7">
        <f t="shared" si="17"/>
        <v>297465146.91000009</v>
      </c>
      <c r="O93" s="7">
        <f t="shared" si="17"/>
        <v>9570682.8499999978</v>
      </c>
      <c r="P93" s="7">
        <f t="shared" si="17"/>
        <v>0</v>
      </c>
      <c r="Q93" s="7">
        <f t="shared" si="17"/>
        <v>12650018.289999999</v>
      </c>
      <c r="R93" s="7">
        <f t="shared" si="17"/>
        <v>6160369.7000000011</v>
      </c>
      <c r="S93" s="7">
        <f t="shared" si="17"/>
        <v>0</v>
      </c>
      <c r="T93" s="7">
        <f t="shared" si="17"/>
        <v>0</v>
      </c>
      <c r="U93" s="43" t="s">
        <v>56</v>
      </c>
    </row>
    <row r="94" spans="1:21" s="17" customFormat="1" ht="24.95" customHeight="1" x14ac:dyDescent="0.25">
      <c r="A94" s="6">
        <v>69</v>
      </c>
      <c r="B94" s="11" t="s">
        <v>167</v>
      </c>
      <c r="C94" s="4">
        <f t="shared" ref="C94:C125" si="18">D94+E94+F94+G94+H94+I94+K94+L94+M94+N94+O94+P94+Q94+R94+S94+T94</f>
        <v>19260026.59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8">
        <v>0</v>
      </c>
      <c r="K94" s="4">
        <v>0</v>
      </c>
      <c r="L94" s="4">
        <v>9198425.6199999992</v>
      </c>
      <c r="M94" s="4">
        <v>0</v>
      </c>
      <c r="N94" s="4">
        <v>9827245.6899999995</v>
      </c>
      <c r="O94" s="4">
        <v>234355.28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6">
        <v>36662</v>
      </c>
    </row>
    <row r="95" spans="1:21" s="17" customFormat="1" ht="24.95" customHeight="1" x14ac:dyDescent="0.25">
      <c r="A95" s="6">
        <v>70</v>
      </c>
      <c r="B95" s="11" t="s">
        <v>168</v>
      </c>
      <c r="C95" s="4">
        <f t="shared" si="18"/>
        <v>533785.87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533785.87</v>
      </c>
      <c r="J95" s="48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6">
        <v>36674</v>
      </c>
    </row>
    <row r="96" spans="1:21" s="17" customFormat="1" ht="24.95" customHeight="1" x14ac:dyDescent="0.25">
      <c r="A96" s="6">
        <v>71</v>
      </c>
      <c r="B96" s="11" t="s">
        <v>169</v>
      </c>
      <c r="C96" s="4">
        <f t="shared" si="18"/>
        <v>31740192.050000001</v>
      </c>
      <c r="D96" s="4">
        <v>6821503.9800000004</v>
      </c>
      <c r="E96" s="4">
        <v>719600.82</v>
      </c>
      <c r="F96" s="4">
        <v>1395315.12</v>
      </c>
      <c r="G96" s="4">
        <v>2214815.58</v>
      </c>
      <c r="H96" s="4">
        <v>3172929.32</v>
      </c>
      <c r="I96" s="4">
        <v>1854881.4</v>
      </c>
      <c r="J96" s="48">
        <v>0</v>
      </c>
      <c r="K96" s="4">
        <v>0</v>
      </c>
      <c r="L96" s="4">
        <v>7868103.1299999999</v>
      </c>
      <c r="M96" s="4">
        <v>0</v>
      </c>
      <c r="N96" s="4">
        <v>6826433.0499999998</v>
      </c>
      <c r="O96" s="4">
        <v>726588.25</v>
      </c>
      <c r="P96" s="4">
        <v>0</v>
      </c>
      <c r="Q96" s="4">
        <v>0</v>
      </c>
      <c r="R96" s="4">
        <v>140021.4</v>
      </c>
      <c r="S96" s="4">
        <v>0</v>
      </c>
      <c r="T96" s="4">
        <v>0</v>
      </c>
      <c r="U96" s="6">
        <v>36675</v>
      </c>
    </row>
    <row r="97" spans="1:21" s="17" customFormat="1" ht="24.95" customHeight="1" x14ac:dyDescent="0.25">
      <c r="A97" s="6">
        <v>72</v>
      </c>
      <c r="B97" s="11" t="s">
        <v>170</v>
      </c>
      <c r="C97" s="4">
        <f t="shared" si="18"/>
        <v>43010232.920000002</v>
      </c>
      <c r="D97" s="4">
        <v>20751712.550000001</v>
      </c>
      <c r="E97" s="4">
        <v>1751658.33</v>
      </c>
      <c r="F97" s="4">
        <v>3258600.48</v>
      </c>
      <c r="G97" s="4">
        <v>4734969.3899999997</v>
      </c>
      <c r="H97" s="4">
        <v>4195260.12</v>
      </c>
      <c r="I97" s="4">
        <v>0</v>
      </c>
      <c r="J97" s="48">
        <v>0</v>
      </c>
      <c r="K97" s="4">
        <v>0</v>
      </c>
      <c r="L97" s="4">
        <v>6653371.4000000004</v>
      </c>
      <c r="M97" s="4">
        <v>1405706.4</v>
      </c>
      <c r="N97" s="4">
        <v>0</v>
      </c>
      <c r="O97" s="4">
        <v>0</v>
      </c>
      <c r="P97" s="4">
        <v>0</v>
      </c>
      <c r="Q97" s="4">
        <v>0</v>
      </c>
      <c r="R97" s="4">
        <v>258954.25</v>
      </c>
      <c r="S97" s="4">
        <v>0</v>
      </c>
      <c r="T97" s="4">
        <v>0</v>
      </c>
      <c r="U97" s="6">
        <v>40721</v>
      </c>
    </row>
    <row r="98" spans="1:21" s="17" customFormat="1" ht="24.95" customHeight="1" x14ac:dyDescent="0.25">
      <c r="A98" s="6">
        <v>73</v>
      </c>
      <c r="B98" s="11" t="s">
        <v>171</v>
      </c>
      <c r="C98" s="4">
        <f t="shared" si="18"/>
        <v>54660419.799999997</v>
      </c>
      <c r="D98" s="4">
        <v>24433225.699999999</v>
      </c>
      <c r="E98" s="4">
        <v>2771487.24</v>
      </c>
      <c r="F98" s="4">
        <v>3361763.64</v>
      </c>
      <c r="G98" s="4">
        <v>5644165.7199999997</v>
      </c>
      <c r="H98" s="4">
        <v>18179106.699999999</v>
      </c>
      <c r="I98" s="4">
        <v>0</v>
      </c>
      <c r="J98" s="48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270670.8</v>
      </c>
      <c r="S98" s="4">
        <v>0</v>
      </c>
      <c r="T98" s="4">
        <v>0</v>
      </c>
      <c r="U98" s="6">
        <v>40712</v>
      </c>
    </row>
    <row r="99" spans="1:21" s="17" customFormat="1" ht="24.95" customHeight="1" x14ac:dyDescent="0.25">
      <c r="A99" s="6">
        <v>74</v>
      </c>
      <c r="B99" s="11" t="s">
        <v>172</v>
      </c>
      <c r="C99" s="4">
        <f t="shared" si="18"/>
        <v>7265893.4000000004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8">
        <v>0</v>
      </c>
      <c r="K99" s="4">
        <v>0</v>
      </c>
      <c r="L99" s="4">
        <v>7265893.4000000004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6">
        <v>38206</v>
      </c>
    </row>
    <row r="100" spans="1:21" s="17" customFormat="1" ht="24.95" customHeight="1" x14ac:dyDescent="0.25">
      <c r="A100" s="6">
        <v>75</v>
      </c>
      <c r="B100" s="11" t="s">
        <v>173</v>
      </c>
      <c r="C100" s="4">
        <f t="shared" si="18"/>
        <v>27483414.810000002</v>
      </c>
      <c r="D100" s="4">
        <v>9636246.1899999995</v>
      </c>
      <c r="E100" s="4">
        <v>1185475.28</v>
      </c>
      <c r="F100" s="4">
        <v>2522194.48</v>
      </c>
      <c r="G100" s="4">
        <v>1775469.73</v>
      </c>
      <c r="H100" s="4">
        <v>3197138</v>
      </c>
      <c r="I100" s="4">
        <v>0</v>
      </c>
      <c r="J100" s="48">
        <v>0</v>
      </c>
      <c r="K100" s="4">
        <v>0</v>
      </c>
      <c r="L100" s="4">
        <v>9166891.1300000008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6">
        <v>38209</v>
      </c>
    </row>
    <row r="101" spans="1:21" s="17" customFormat="1" ht="24.95" customHeight="1" x14ac:dyDescent="0.25">
      <c r="A101" s="6">
        <v>76</v>
      </c>
      <c r="B101" s="11" t="s">
        <v>174</v>
      </c>
      <c r="C101" s="4">
        <f t="shared" si="18"/>
        <v>11300320.220000001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8">
        <v>0</v>
      </c>
      <c r="K101" s="4">
        <v>0</v>
      </c>
      <c r="L101" s="4">
        <v>0</v>
      </c>
      <c r="M101" s="4">
        <v>0</v>
      </c>
      <c r="N101" s="4">
        <v>10952757.970000001</v>
      </c>
      <c r="O101" s="4">
        <v>0</v>
      </c>
      <c r="P101" s="4">
        <v>0</v>
      </c>
      <c r="Q101" s="4">
        <v>263367.89</v>
      </c>
      <c r="R101" s="4">
        <v>84194.36</v>
      </c>
      <c r="S101" s="4">
        <v>0</v>
      </c>
      <c r="T101" s="4">
        <v>0</v>
      </c>
      <c r="U101" s="6">
        <v>36795</v>
      </c>
    </row>
    <row r="102" spans="1:21" s="17" customFormat="1" ht="24.95" customHeight="1" x14ac:dyDescent="0.25">
      <c r="A102" s="6">
        <v>77</v>
      </c>
      <c r="B102" s="11" t="s">
        <v>175</v>
      </c>
      <c r="C102" s="4">
        <f t="shared" si="18"/>
        <v>13111634.949999999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8">
        <v>0</v>
      </c>
      <c r="K102" s="4">
        <v>0</v>
      </c>
      <c r="L102" s="4">
        <v>7252241.0499999998</v>
      </c>
      <c r="M102" s="4">
        <v>0</v>
      </c>
      <c r="N102" s="4">
        <v>4500445.22</v>
      </c>
      <c r="O102" s="4">
        <v>860080.97</v>
      </c>
      <c r="P102" s="4">
        <v>0</v>
      </c>
      <c r="Q102" s="4">
        <v>365823.37</v>
      </c>
      <c r="R102" s="4">
        <v>133044.34</v>
      </c>
      <c r="S102" s="4">
        <v>0</v>
      </c>
      <c r="T102" s="4">
        <v>0</v>
      </c>
      <c r="U102" s="6">
        <v>38965</v>
      </c>
    </row>
    <row r="103" spans="1:21" s="17" customFormat="1" ht="24.95" customHeight="1" x14ac:dyDescent="0.25">
      <c r="A103" s="6">
        <v>78</v>
      </c>
      <c r="B103" s="11" t="s">
        <v>176</v>
      </c>
      <c r="C103" s="4">
        <f t="shared" si="18"/>
        <v>17772865.73</v>
      </c>
      <c r="D103" s="4">
        <v>0</v>
      </c>
      <c r="E103" s="4">
        <v>0</v>
      </c>
      <c r="F103" s="4">
        <v>0</v>
      </c>
      <c r="G103" s="4">
        <v>0</v>
      </c>
      <c r="H103" s="4">
        <v>4104245.06</v>
      </c>
      <c r="I103" s="4">
        <v>0</v>
      </c>
      <c r="J103" s="48">
        <v>0</v>
      </c>
      <c r="K103" s="4">
        <v>0</v>
      </c>
      <c r="L103" s="4">
        <v>8083173.4500000002</v>
      </c>
      <c r="M103" s="4">
        <v>0</v>
      </c>
      <c r="N103" s="4">
        <v>5128656.83</v>
      </c>
      <c r="O103" s="4">
        <v>456790.39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6">
        <v>38278</v>
      </c>
    </row>
    <row r="104" spans="1:21" s="17" customFormat="1" ht="24.95" customHeight="1" x14ac:dyDescent="0.25">
      <c r="A104" s="6">
        <v>79</v>
      </c>
      <c r="B104" s="11" t="s">
        <v>177</v>
      </c>
      <c r="C104" s="4">
        <f t="shared" si="18"/>
        <v>33943784.490000002</v>
      </c>
      <c r="D104" s="4">
        <v>13617031.810000001</v>
      </c>
      <c r="E104" s="4">
        <v>1362715.91</v>
      </c>
      <c r="F104" s="4">
        <v>0</v>
      </c>
      <c r="G104" s="4">
        <v>2671298</v>
      </c>
      <c r="H104" s="4">
        <v>6653708.7999999998</v>
      </c>
      <c r="I104" s="4">
        <v>0</v>
      </c>
      <c r="J104" s="48">
        <v>0</v>
      </c>
      <c r="K104" s="4">
        <v>0</v>
      </c>
      <c r="L104" s="4">
        <v>8519566.3599999994</v>
      </c>
      <c r="M104" s="4">
        <v>921981.01</v>
      </c>
      <c r="N104" s="4">
        <v>0</v>
      </c>
      <c r="O104" s="4">
        <v>0</v>
      </c>
      <c r="P104" s="4">
        <v>0</v>
      </c>
      <c r="Q104" s="4">
        <v>0</v>
      </c>
      <c r="R104" s="4">
        <v>197482.6</v>
      </c>
      <c r="S104" s="4">
        <v>0</v>
      </c>
      <c r="T104" s="4">
        <v>0</v>
      </c>
      <c r="U104" s="6">
        <v>36964</v>
      </c>
    </row>
    <row r="105" spans="1:21" s="17" customFormat="1" ht="24.95" customHeight="1" x14ac:dyDescent="0.25">
      <c r="A105" s="6">
        <v>80</v>
      </c>
      <c r="B105" s="11" t="s">
        <v>178</v>
      </c>
      <c r="C105" s="4">
        <f t="shared" si="18"/>
        <v>20890119.68</v>
      </c>
      <c r="D105" s="4">
        <v>13678249.5</v>
      </c>
      <c r="E105" s="4">
        <v>1876160.8</v>
      </c>
      <c r="F105" s="4">
        <v>1792709.7</v>
      </c>
      <c r="G105" s="4">
        <v>3445409.2</v>
      </c>
      <c r="H105" s="4">
        <v>0</v>
      </c>
      <c r="I105" s="4">
        <v>0</v>
      </c>
      <c r="J105" s="48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97590.48</v>
      </c>
      <c r="S105" s="4">
        <v>0</v>
      </c>
      <c r="T105" s="4">
        <v>0</v>
      </c>
      <c r="U105" s="6">
        <v>38336</v>
      </c>
    </row>
    <row r="106" spans="1:21" s="17" customFormat="1" ht="24.95" customHeight="1" x14ac:dyDescent="0.25">
      <c r="A106" s="6">
        <v>81</v>
      </c>
      <c r="B106" s="11" t="s">
        <v>179</v>
      </c>
      <c r="C106" s="4">
        <f t="shared" si="18"/>
        <v>6565168.6100000003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8">
        <v>0</v>
      </c>
      <c r="K106" s="4">
        <v>0</v>
      </c>
      <c r="L106" s="4">
        <v>6513470.8200000003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51697.79</v>
      </c>
      <c r="S106" s="4">
        <v>0</v>
      </c>
      <c r="T106" s="4">
        <v>0</v>
      </c>
      <c r="U106" s="6">
        <v>38360</v>
      </c>
    </row>
    <row r="107" spans="1:21" s="17" customFormat="1" ht="24.95" customHeight="1" x14ac:dyDescent="0.25">
      <c r="A107" s="6">
        <v>82</v>
      </c>
      <c r="B107" s="11" t="s">
        <v>180</v>
      </c>
      <c r="C107" s="4">
        <f t="shared" si="18"/>
        <v>45416794.469999991</v>
      </c>
      <c r="D107" s="4">
        <v>15224854.84</v>
      </c>
      <c r="E107" s="4">
        <v>1990796.54</v>
      </c>
      <c r="F107" s="4">
        <v>2869506.45</v>
      </c>
      <c r="G107" s="4">
        <v>5533941.8799999999</v>
      </c>
      <c r="H107" s="4">
        <v>7554899.2000000002</v>
      </c>
      <c r="I107" s="4">
        <v>0</v>
      </c>
      <c r="J107" s="48">
        <v>0</v>
      </c>
      <c r="K107" s="4">
        <v>0</v>
      </c>
      <c r="L107" s="4">
        <v>10933111.619999999</v>
      </c>
      <c r="M107" s="4">
        <v>1073036.25</v>
      </c>
      <c r="N107" s="4">
        <v>0</v>
      </c>
      <c r="O107" s="4">
        <v>0</v>
      </c>
      <c r="P107" s="4">
        <v>0</v>
      </c>
      <c r="Q107" s="4">
        <v>0</v>
      </c>
      <c r="R107" s="4">
        <v>236647.69</v>
      </c>
      <c r="S107" s="4">
        <v>0</v>
      </c>
      <c r="T107" s="4">
        <v>0</v>
      </c>
      <c r="U107" s="6">
        <v>37058</v>
      </c>
    </row>
    <row r="108" spans="1:21" s="17" customFormat="1" ht="24.95" customHeight="1" x14ac:dyDescent="0.25">
      <c r="A108" s="6">
        <v>83</v>
      </c>
      <c r="B108" s="11" t="s">
        <v>181</v>
      </c>
      <c r="C108" s="4">
        <f t="shared" si="18"/>
        <v>16838892.920000002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8">
        <v>0</v>
      </c>
      <c r="K108" s="4">
        <v>0</v>
      </c>
      <c r="L108" s="4">
        <v>0</v>
      </c>
      <c r="M108" s="4">
        <v>0</v>
      </c>
      <c r="N108" s="4">
        <v>16753679</v>
      </c>
      <c r="O108" s="4">
        <v>0</v>
      </c>
      <c r="P108" s="4">
        <v>0</v>
      </c>
      <c r="Q108" s="4">
        <v>0</v>
      </c>
      <c r="R108" s="4">
        <v>85213.92</v>
      </c>
      <c r="S108" s="4">
        <v>0</v>
      </c>
      <c r="T108" s="4">
        <v>0</v>
      </c>
      <c r="U108" s="6">
        <v>37059</v>
      </c>
    </row>
    <row r="109" spans="1:21" s="17" customFormat="1" ht="24.95" customHeight="1" x14ac:dyDescent="0.25">
      <c r="A109" s="6">
        <v>84</v>
      </c>
      <c r="B109" s="11" t="s">
        <v>182</v>
      </c>
      <c r="C109" s="4">
        <f t="shared" si="18"/>
        <v>60123993.079999991</v>
      </c>
      <c r="D109" s="4">
        <v>14651510.76</v>
      </c>
      <c r="E109" s="4">
        <v>2348808.75</v>
      </c>
      <c r="F109" s="4">
        <v>2387727.31</v>
      </c>
      <c r="G109" s="4">
        <v>12081180</v>
      </c>
      <c r="H109" s="4">
        <v>4820356.03</v>
      </c>
      <c r="I109" s="4">
        <v>0</v>
      </c>
      <c r="J109" s="48">
        <v>0</v>
      </c>
      <c r="K109" s="4">
        <v>0</v>
      </c>
      <c r="L109" s="4">
        <v>9705709.9299999997</v>
      </c>
      <c r="M109" s="4">
        <v>0</v>
      </c>
      <c r="N109" s="4">
        <v>13279108.51</v>
      </c>
      <c r="O109" s="4">
        <v>611996.07999999996</v>
      </c>
      <c r="P109" s="4">
        <v>0</v>
      </c>
      <c r="Q109" s="4">
        <v>0</v>
      </c>
      <c r="R109" s="4">
        <v>237595.71</v>
      </c>
      <c r="S109" s="4">
        <v>0</v>
      </c>
      <c r="T109" s="4">
        <v>0</v>
      </c>
      <c r="U109" s="6">
        <v>38385</v>
      </c>
    </row>
    <row r="110" spans="1:21" s="17" customFormat="1" ht="24.95" customHeight="1" x14ac:dyDescent="0.25">
      <c r="A110" s="6">
        <v>85</v>
      </c>
      <c r="B110" s="11" t="s">
        <v>183</v>
      </c>
      <c r="C110" s="4">
        <f t="shared" si="18"/>
        <v>49960649.009999998</v>
      </c>
      <c r="D110" s="4">
        <v>23655513.620000001</v>
      </c>
      <c r="E110" s="4">
        <v>2508390.62</v>
      </c>
      <c r="F110" s="4">
        <v>3193666.68</v>
      </c>
      <c r="G110" s="4">
        <v>4527044.4000000004</v>
      </c>
      <c r="H110" s="4">
        <v>6469842.4000000004</v>
      </c>
      <c r="I110" s="4">
        <v>0</v>
      </c>
      <c r="J110" s="48">
        <v>0</v>
      </c>
      <c r="K110" s="4">
        <v>0</v>
      </c>
      <c r="L110" s="4">
        <v>9249347.3499999996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356843.94</v>
      </c>
      <c r="S110" s="4">
        <v>0</v>
      </c>
      <c r="T110" s="4">
        <v>0</v>
      </c>
      <c r="U110" s="6">
        <v>37094</v>
      </c>
    </row>
    <row r="111" spans="1:21" s="17" customFormat="1" ht="24.95" customHeight="1" x14ac:dyDescent="0.25">
      <c r="A111" s="6">
        <v>86</v>
      </c>
      <c r="B111" s="11" t="s">
        <v>184</v>
      </c>
      <c r="C111" s="4">
        <f t="shared" si="18"/>
        <v>50498992.570000008</v>
      </c>
      <c r="D111" s="4">
        <v>13786304</v>
      </c>
      <c r="E111" s="4">
        <v>1563795</v>
      </c>
      <c r="F111" s="4">
        <v>1896855</v>
      </c>
      <c r="G111" s="4">
        <v>3184687</v>
      </c>
      <c r="H111" s="4">
        <v>10257454</v>
      </c>
      <c r="I111" s="4">
        <v>1164832.6200000001</v>
      </c>
      <c r="J111" s="48">
        <v>0</v>
      </c>
      <c r="K111" s="4">
        <v>0</v>
      </c>
      <c r="L111" s="4">
        <v>0</v>
      </c>
      <c r="M111" s="4">
        <v>770795</v>
      </c>
      <c r="N111" s="4">
        <v>16507087</v>
      </c>
      <c r="O111" s="4">
        <v>1122887</v>
      </c>
      <c r="P111" s="4">
        <v>0</v>
      </c>
      <c r="Q111" s="4">
        <v>0</v>
      </c>
      <c r="R111" s="4">
        <v>244295.95</v>
      </c>
      <c r="S111" s="4">
        <v>0</v>
      </c>
      <c r="T111" s="4">
        <v>0</v>
      </c>
      <c r="U111" s="6">
        <v>40594</v>
      </c>
    </row>
    <row r="112" spans="1:21" s="17" customFormat="1" ht="24.95" customHeight="1" x14ac:dyDescent="0.25">
      <c r="A112" s="6">
        <v>87</v>
      </c>
      <c r="B112" s="11" t="s">
        <v>185</v>
      </c>
      <c r="C112" s="4">
        <f t="shared" si="18"/>
        <v>18711627.84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8">
        <v>0</v>
      </c>
      <c r="K112" s="4">
        <v>0</v>
      </c>
      <c r="L112" s="4">
        <v>11410363.199999999</v>
      </c>
      <c r="M112" s="4">
        <v>852324.4</v>
      </c>
      <c r="N112" s="4">
        <v>5338081.04</v>
      </c>
      <c r="O112" s="4">
        <v>435000.73</v>
      </c>
      <c r="P112" s="4">
        <v>0</v>
      </c>
      <c r="Q112" s="4">
        <v>675858.47</v>
      </c>
      <c r="R112" s="4">
        <v>0</v>
      </c>
      <c r="S112" s="4">
        <v>0</v>
      </c>
      <c r="T112" s="4">
        <v>0</v>
      </c>
      <c r="U112" s="6">
        <v>36618</v>
      </c>
    </row>
    <row r="113" spans="1:21" s="17" customFormat="1" ht="24.95" customHeight="1" x14ac:dyDescent="0.25">
      <c r="A113" s="6">
        <v>88</v>
      </c>
      <c r="B113" s="11" t="s">
        <v>186</v>
      </c>
      <c r="C113" s="4">
        <f t="shared" si="18"/>
        <v>5889931.6399999997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8">
        <v>0</v>
      </c>
      <c r="K113" s="4">
        <v>0</v>
      </c>
      <c r="L113" s="4">
        <v>0</v>
      </c>
      <c r="M113" s="4">
        <v>0</v>
      </c>
      <c r="N113" s="4">
        <v>5800000</v>
      </c>
      <c r="O113" s="4">
        <v>0</v>
      </c>
      <c r="P113" s="4">
        <v>0</v>
      </c>
      <c r="Q113" s="4">
        <v>0</v>
      </c>
      <c r="R113" s="4">
        <v>89931.64</v>
      </c>
      <c r="S113" s="4">
        <v>0</v>
      </c>
      <c r="T113" s="4">
        <v>0</v>
      </c>
      <c r="U113" s="6">
        <v>36821</v>
      </c>
    </row>
    <row r="114" spans="1:21" s="17" customFormat="1" ht="24.95" customHeight="1" x14ac:dyDescent="0.25">
      <c r="A114" s="6">
        <v>89</v>
      </c>
      <c r="B114" s="11" t="s">
        <v>187</v>
      </c>
      <c r="C114" s="4">
        <f t="shared" si="18"/>
        <v>8641562.6799999997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8">
        <v>0</v>
      </c>
      <c r="K114" s="4">
        <v>0</v>
      </c>
      <c r="L114" s="4">
        <v>8554015.4000000004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87547.28</v>
      </c>
      <c r="S114" s="4">
        <v>0</v>
      </c>
      <c r="T114" s="4">
        <v>0</v>
      </c>
      <c r="U114" s="6">
        <v>41269</v>
      </c>
    </row>
    <row r="115" spans="1:21" s="17" customFormat="1" ht="24.95" customHeight="1" x14ac:dyDescent="0.25">
      <c r="A115" s="6">
        <v>90</v>
      </c>
      <c r="B115" s="11" t="s">
        <v>188</v>
      </c>
      <c r="C115" s="4">
        <f t="shared" si="18"/>
        <v>2608760.59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2439244.98</v>
      </c>
      <c r="J115" s="48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169515.61</v>
      </c>
      <c r="R115" s="4">
        <v>0</v>
      </c>
      <c r="S115" s="4">
        <v>0</v>
      </c>
      <c r="T115" s="4">
        <v>0</v>
      </c>
      <c r="U115" s="6">
        <v>42033</v>
      </c>
    </row>
    <row r="116" spans="1:21" s="17" customFormat="1" ht="24.95" customHeight="1" x14ac:dyDescent="0.25">
      <c r="A116" s="6">
        <v>91</v>
      </c>
      <c r="B116" s="11" t="s">
        <v>189</v>
      </c>
      <c r="C116" s="4">
        <f t="shared" si="18"/>
        <v>1987955.1500000001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1789720.6</v>
      </c>
      <c r="J116" s="48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198234.55</v>
      </c>
      <c r="R116" s="4">
        <v>0</v>
      </c>
      <c r="S116" s="4">
        <v>0</v>
      </c>
      <c r="T116" s="4">
        <v>0</v>
      </c>
      <c r="U116" s="6">
        <v>41568</v>
      </c>
    </row>
    <row r="117" spans="1:21" s="17" customFormat="1" ht="24.95" customHeight="1" x14ac:dyDescent="0.25">
      <c r="A117" s="6">
        <v>92</v>
      </c>
      <c r="B117" s="11" t="s">
        <v>190</v>
      </c>
      <c r="C117" s="4">
        <f t="shared" si="18"/>
        <v>1552315.62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1349661.49</v>
      </c>
      <c r="J117" s="48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202654.13</v>
      </c>
      <c r="R117" s="4">
        <v>0</v>
      </c>
      <c r="S117" s="4">
        <v>0</v>
      </c>
      <c r="T117" s="4">
        <v>0</v>
      </c>
      <c r="U117" s="6">
        <v>41610</v>
      </c>
    </row>
    <row r="118" spans="1:21" s="17" customFormat="1" ht="24.95" customHeight="1" x14ac:dyDescent="0.25">
      <c r="A118" s="6">
        <v>93</v>
      </c>
      <c r="B118" s="11" t="s">
        <v>191</v>
      </c>
      <c r="C118" s="4">
        <f t="shared" si="18"/>
        <v>88223777.519999996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8">
        <v>0</v>
      </c>
      <c r="K118" s="4">
        <v>0</v>
      </c>
      <c r="L118" s="4">
        <v>0</v>
      </c>
      <c r="M118" s="4">
        <v>0</v>
      </c>
      <c r="N118" s="4">
        <v>87931263.599999994</v>
      </c>
      <c r="O118" s="4">
        <v>0</v>
      </c>
      <c r="P118" s="4">
        <v>0</v>
      </c>
      <c r="Q118" s="4">
        <v>0</v>
      </c>
      <c r="R118" s="4">
        <v>292513.91999999998</v>
      </c>
      <c r="S118" s="4">
        <v>0</v>
      </c>
      <c r="T118" s="4">
        <v>0</v>
      </c>
      <c r="U118" s="6">
        <v>42524</v>
      </c>
    </row>
    <row r="119" spans="1:21" s="17" customFormat="1" ht="24.95" customHeight="1" x14ac:dyDescent="0.25">
      <c r="A119" s="6">
        <v>94</v>
      </c>
      <c r="B119" s="11" t="s">
        <v>192</v>
      </c>
      <c r="C119" s="4">
        <f t="shared" si="18"/>
        <v>10306695.1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8">
        <v>0</v>
      </c>
      <c r="K119" s="4">
        <v>0</v>
      </c>
      <c r="L119" s="4">
        <v>10233645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73050.100000000006</v>
      </c>
      <c r="S119" s="4">
        <v>0</v>
      </c>
      <c r="T119" s="4">
        <v>0</v>
      </c>
      <c r="U119" s="6">
        <v>38441</v>
      </c>
    </row>
    <row r="120" spans="1:21" s="17" customFormat="1" ht="24.95" customHeight="1" x14ac:dyDescent="0.25">
      <c r="A120" s="6">
        <v>95</v>
      </c>
      <c r="B120" s="11" t="s">
        <v>193</v>
      </c>
      <c r="C120" s="4">
        <f t="shared" si="18"/>
        <v>1740084.28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1607091.36</v>
      </c>
      <c r="J120" s="48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132992.92000000001</v>
      </c>
      <c r="R120" s="4">
        <v>0</v>
      </c>
      <c r="S120" s="4">
        <v>0</v>
      </c>
      <c r="T120" s="4">
        <v>0</v>
      </c>
      <c r="U120" s="6">
        <v>41539</v>
      </c>
    </row>
    <row r="121" spans="1:21" s="17" customFormat="1" ht="24.95" customHeight="1" x14ac:dyDescent="0.25">
      <c r="A121" s="6">
        <v>96</v>
      </c>
      <c r="B121" s="11" t="s">
        <v>194</v>
      </c>
      <c r="C121" s="4">
        <f t="shared" si="18"/>
        <v>503722.44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8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503722.44</v>
      </c>
      <c r="R121" s="4">
        <v>0</v>
      </c>
      <c r="S121" s="4">
        <v>0</v>
      </c>
      <c r="T121" s="4">
        <v>0</v>
      </c>
      <c r="U121" s="6">
        <v>41477</v>
      </c>
    </row>
    <row r="122" spans="1:21" s="17" customFormat="1" ht="24.95" customHeight="1" x14ac:dyDescent="0.25">
      <c r="A122" s="6">
        <v>97</v>
      </c>
      <c r="B122" s="11" t="s">
        <v>195</v>
      </c>
      <c r="C122" s="4">
        <f t="shared" si="18"/>
        <v>26385336.420000002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8">
        <v>0</v>
      </c>
      <c r="K122" s="4">
        <v>0</v>
      </c>
      <c r="L122" s="4">
        <v>26253494.530000001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131841.89000000001</v>
      </c>
      <c r="S122" s="4">
        <v>0</v>
      </c>
      <c r="T122" s="4">
        <v>0</v>
      </c>
      <c r="U122" s="6">
        <v>41613</v>
      </c>
    </row>
    <row r="123" spans="1:21" s="17" customFormat="1" ht="24.95" customHeight="1" x14ac:dyDescent="0.25">
      <c r="A123" s="6">
        <v>98</v>
      </c>
      <c r="B123" s="11" t="s">
        <v>196</v>
      </c>
      <c r="C123" s="4">
        <f t="shared" si="18"/>
        <v>9952181.0399999991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8">
        <v>3</v>
      </c>
      <c r="K123" s="4">
        <v>9876063.5399999991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76117.5</v>
      </c>
      <c r="R123" s="4">
        <v>0</v>
      </c>
      <c r="S123" s="4">
        <v>0</v>
      </c>
      <c r="T123" s="4">
        <v>0</v>
      </c>
      <c r="U123" s="6">
        <v>41523</v>
      </c>
    </row>
    <row r="124" spans="1:21" s="17" customFormat="1" ht="24.95" customHeight="1" x14ac:dyDescent="0.25">
      <c r="A124" s="6">
        <v>99</v>
      </c>
      <c r="B124" s="11" t="s">
        <v>197</v>
      </c>
      <c r="C124" s="4">
        <f t="shared" si="18"/>
        <v>2515039.14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8">
        <v>0</v>
      </c>
      <c r="K124" s="4">
        <v>0</v>
      </c>
      <c r="L124" s="4">
        <v>2500560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14479.14</v>
      </c>
      <c r="S124" s="4">
        <v>0</v>
      </c>
      <c r="T124" s="4">
        <v>0</v>
      </c>
      <c r="U124" s="6">
        <v>40855</v>
      </c>
    </row>
    <row r="125" spans="1:21" s="17" customFormat="1" ht="24.95" customHeight="1" x14ac:dyDescent="0.25">
      <c r="A125" s="6">
        <v>100</v>
      </c>
      <c r="B125" s="11" t="s">
        <v>198</v>
      </c>
      <c r="C125" s="4">
        <f t="shared" si="18"/>
        <v>22336834.259999998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8">
        <v>0</v>
      </c>
      <c r="K125" s="4">
        <v>0</v>
      </c>
      <c r="L125" s="4">
        <v>22226225.239999998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110609.02</v>
      </c>
      <c r="S125" s="4">
        <v>0</v>
      </c>
      <c r="T125" s="4">
        <v>0</v>
      </c>
      <c r="U125" s="6">
        <v>37354</v>
      </c>
    </row>
    <row r="126" spans="1:21" s="17" customFormat="1" ht="24.95" customHeight="1" x14ac:dyDescent="0.25">
      <c r="A126" s="6">
        <v>101</v>
      </c>
      <c r="B126" s="11" t="s">
        <v>199</v>
      </c>
      <c r="C126" s="4">
        <f t="shared" ref="C126:C157" si="19">D126+E126+F126+G126+H126+I126+K126+L126+M126+N126+O126+P126+Q126+R126+S126+T126</f>
        <v>6266730.9199999999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8">
        <v>0</v>
      </c>
      <c r="K126" s="4">
        <v>0</v>
      </c>
      <c r="L126" s="4">
        <v>6266730.9199999999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6">
        <v>37357</v>
      </c>
    </row>
    <row r="127" spans="1:21" s="17" customFormat="1" ht="24.95" customHeight="1" x14ac:dyDescent="0.25">
      <c r="A127" s="6">
        <v>102</v>
      </c>
      <c r="B127" s="11" t="s">
        <v>200</v>
      </c>
      <c r="C127" s="4">
        <f t="shared" si="19"/>
        <v>5281873.59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8">
        <v>0</v>
      </c>
      <c r="K127" s="4">
        <v>0</v>
      </c>
      <c r="L127" s="4">
        <v>5281873.59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6">
        <v>37151</v>
      </c>
    </row>
    <row r="128" spans="1:21" s="17" customFormat="1" ht="24.95" customHeight="1" x14ac:dyDescent="0.25">
      <c r="A128" s="6">
        <v>103</v>
      </c>
      <c r="B128" s="11" t="s">
        <v>201</v>
      </c>
      <c r="C128" s="4">
        <f t="shared" si="19"/>
        <v>29102420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8">
        <v>0</v>
      </c>
      <c r="K128" s="4">
        <v>0</v>
      </c>
      <c r="L128" s="4">
        <v>10048305.48</v>
      </c>
      <c r="M128" s="4">
        <v>0</v>
      </c>
      <c r="N128" s="4">
        <v>18927005.899999999</v>
      </c>
      <c r="O128" s="4">
        <v>0</v>
      </c>
      <c r="P128" s="4">
        <v>0</v>
      </c>
      <c r="Q128" s="4">
        <v>0</v>
      </c>
      <c r="R128" s="4">
        <v>127108.62</v>
      </c>
      <c r="S128" s="4">
        <v>0</v>
      </c>
      <c r="T128" s="4">
        <v>0</v>
      </c>
      <c r="U128" s="6">
        <v>39054</v>
      </c>
    </row>
    <row r="129" spans="1:21" s="17" customFormat="1" ht="24.95" customHeight="1" x14ac:dyDescent="0.25">
      <c r="A129" s="6">
        <v>104</v>
      </c>
      <c r="B129" s="11" t="s">
        <v>202</v>
      </c>
      <c r="C129" s="4">
        <f t="shared" si="19"/>
        <v>10618120.43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8">
        <v>0</v>
      </c>
      <c r="K129" s="4">
        <v>0</v>
      </c>
      <c r="L129" s="4">
        <v>10563600.34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54520.09</v>
      </c>
      <c r="S129" s="4">
        <v>0</v>
      </c>
      <c r="T129" s="4">
        <v>0</v>
      </c>
      <c r="U129" s="6">
        <v>39061</v>
      </c>
    </row>
    <row r="130" spans="1:21" s="17" customFormat="1" ht="24.95" customHeight="1" x14ac:dyDescent="0.25">
      <c r="A130" s="6">
        <v>105</v>
      </c>
      <c r="B130" s="11" t="s">
        <v>203</v>
      </c>
      <c r="C130" s="4">
        <f t="shared" si="19"/>
        <v>2186476.0100000002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1979867.08</v>
      </c>
      <c r="J130" s="48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206608.93</v>
      </c>
      <c r="R130" s="4">
        <v>0</v>
      </c>
      <c r="S130" s="4">
        <v>0</v>
      </c>
      <c r="T130" s="4">
        <v>0</v>
      </c>
      <c r="U130" s="6">
        <v>37240</v>
      </c>
    </row>
    <row r="131" spans="1:21" s="17" customFormat="1" ht="24.95" customHeight="1" x14ac:dyDescent="0.25">
      <c r="A131" s="6">
        <v>106</v>
      </c>
      <c r="B131" s="11" t="s">
        <v>204</v>
      </c>
      <c r="C131" s="4">
        <f t="shared" si="19"/>
        <v>2123313.02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1916192</v>
      </c>
      <c r="J131" s="48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207121.02</v>
      </c>
      <c r="R131" s="4">
        <v>0</v>
      </c>
      <c r="S131" s="4">
        <v>0</v>
      </c>
      <c r="T131" s="4">
        <v>0</v>
      </c>
      <c r="U131" s="6">
        <v>37241</v>
      </c>
    </row>
    <row r="132" spans="1:21" s="17" customFormat="1" ht="24.95" customHeight="1" x14ac:dyDescent="0.25">
      <c r="A132" s="6">
        <v>107</v>
      </c>
      <c r="B132" s="11" t="s">
        <v>205</v>
      </c>
      <c r="C132" s="4">
        <f t="shared" si="19"/>
        <v>673440.47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604543</v>
      </c>
      <c r="J132" s="48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68897.47</v>
      </c>
      <c r="R132" s="4">
        <v>0</v>
      </c>
      <c r="S132" s="4">
        <v>0</v>
      </c>
      <c r="T132" s="4">
        <v>0</v>
      </c>
      <c r="U132" s="6">
        <v>37475</v>
      </c>
    </row>
    <row r="133" spans="1:21" s="17" customFormat="1" ht="24.95" customHeight="1" x14ac:dyDescent="0.25">
      <c r="A133" s="6">
        <v>108</v>
      </c>
      <c r="B133" s="11" t="s">
        <v>206</v>
      </c>
      <c r="C133" s="4">
        <f t="shared" si="19"/>
        <v>14603659.779999999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8">
        <v>5</v>
      </c>
      <c r="K133" s="4">
        <v>14476797.279999999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126862.5</v>
      </c>
      <c r="R133" s="4">
        <v>0</v>
      </c>
      <c r="S133" s="4">
        <v>0</v>
      </c>
      <c r="T133" s="4">
        <v>0</v>
      </c>
      <c r="U133" s="6">
        <v>42028</v>
      </c>
    </row>
    <row r="134" spans="1:21" s="17" customFormat="1" ht="24.95" customHeight="1" x14ac:dyDescent="0.25">
      <c r="A134" s="6">
        <v>109</v>
      </c>
      <c r="B134" s="11" t="s">
        <v>207</v>
      </c>
      <c r="C134" s="4">
        <f t="shared" si="19"/>
        <v>6656312.5099999998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8">
        <v>2</v>
      </c>
      <c r="K134" s="4">
        <v>6572162.5099999998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84150</v>
      </c>
      <c r="R134" s="4">
        <v>0</v>
      </c>
      <c r="S134" s="4">
        <v>0</v>
      </c>
      <c r="T134" s="4">
        <v>0</v>
      </c>
      <c r="U134" s="6">
        <v>37293</v>
      </c>
    </row>
    <row r="135" spans="1:21" s="17" customFormat="1" ht="24.95" customHeight="1" x14ac:dyDescent="0.25">
      <c r="A135" s="6">
        <v>110</v>
      </c>
      <c r="B135" s="11" t="s">
        <v>208</v>
      </c>
      <c r="C135" s="4">
        <f t="shared" si="19"/>
        <v>2937646.95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8">
        <v>1</v>
      </c>
      <c r="K135" s="4">
        <v>2895359.45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42287.5</v>
      </c>
      <c r="R135" s="4">
        <v>0</v>
      </c>
      <c r="S135" s="4">
        <v>0</v>
      </c>
      <c r="T135" s="4">
        <v>0</v>
      </c>
      <c r="U135" s="6">
        <v>36617</v>
      </c>
    </row>
    <row r="136" spans="1:21" s="17" customFormat="1" ht="24.95" customHeight="1" x14ac:dyDescent="0.25">
      <c r="A136" s="6">
        <v>111</v>
      </c>
      <c r="B136" s="11" t="s">
        <v>209</v>
      </c>
      <c r="C136" s="4">
        <f t="shared" si="19"/>
        <v>2937646.95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8">
        <v>1</v>
      </c>
      <c r="K136" s="4">
        <v>2895359.45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42287.5</v>
      </c>
      <c r="R136" s="4">
        <v>0</v>
      </c>
      <c r="S136" s="4">
        <v>0</v>
      </c>
      <c r="T136" s="4">
        <v>0</v>
      </c>
      <c r="U136" s="6">
        <v>36624</v>
      </c>
    </row>
    <row r="137" spans="1:21" s="17" customFormat="1" ht="24.95" customHeight="1" x14ac:dyDescent="0.25">
      <c r="A137" s="6">
        <v>112</v>
      </c>
      <c r="B137" s="11" t="s">
        <v>210</v>
      </c>
      <c r="C137" s="4">
        <f t="shared" si="19"/>
        <v>2937646.95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8">
        <v>1</v>
      </c>
      <c r="K137" s="4">
        <v>2895359.45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42287.5</v>
      </c>
      <c r="R137" s="4">
        <v>0</v>
      </c>
      <c r="S137" s="4">
        <v>0</v>
      </c>
      <c r="T137" s="4">
        <v>0</v>
      </c>
      <c r="U137" s="6">
        <v>36627</v>
      </c>
    </row>
    <row r="138" spans="1:21" s="17" customFormat="1" ht="24.95" customHeight="1" x14ac:dyDescent="0.25">
      <c r="A138" s="6">
        <v>113</v>
      </c>
      <c r="B138" s="11" t="s">
        <v>211</v>
      </c>
      <c r="C138" s="4">
        <f t="shared" si="19"/>
        <v>7070852.0800000001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8">
        <v>2</v>
      </c>
      <c r="K138" s="4">
        <v>7020107.0800000001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50745</v>
      </c>
      <c r="R138" s="4">
        <v>0</v>
      </c>
      <c r="S138" s="4">
        <v>0</v>
      </c>
      <c r="T138" s="4">
        <v>0</v>
      </c>
      <c r="U138" s="6">
        <v>37159</v>
      </c>
    </row>
    <row r="139" spans="1:21" s="17" customFormat="1" ht="24.95" customHeight="1" x14ac:dyDescent="0.25">
      <c r="A139" s="6">
        <v>114</v>
      </c>
      <c r="B139" s="11" t="s">
        <v>212</v>
      </c>
      <c r="C139" s="4">
        <f t="shared" si="19"/>
        <v>7070852.0800000001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8">
        <v>2</v>
      </c>
      <c r="K139" s="4">
        <v>7020107.0800000001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50745</v>
      </c>
      <c r="R139" s="4">
        <v>0</v>
      </c>
      <c r="S139" s="4">
        <v>0</v>
      </c>
      <c r="T139" s="4">
        <v>0</v>
      </c>
      <c r="U139" s="6">
        <v>37161</v>
      </c>
    </row>
    <row r="140" spans="1:21" s="17" customFormat="1" ht="24.95" customHeight="1" x14ac:dyDescent="0.25">
      <c r="A140" s="6">
        <v>115</v>
      </c>
      <c r="B140" s="11" t="s">
        <v>213</v>
      </c>
      <c r="C140" s="4">
        <f t="shared" si="19"/>
        <v>7070852.0800000001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8">
        <v>2</v>
      </c>
      <c r="K140" s="4">
        <v>7020107.0800000001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50745</v>
      </c>
      <c r="R140" s="4">
        <v>0</v>
      </c>
      <c r="S140" s="4">
        <v>0</v>
      </c>
      <c r="T140" s="4">
        <v>0</v>
      </c>
      <c r="U140" s="6">
        <v>40933</v>
      </c>
    </row>
    <row r="141" spans="1:21" s="17" customFormat="1" ht="24.95" customHeight="1" x14ac:dyDescent="0.25">
      <c r="A141" s="6">
        <v>116</v>
      </c>
      <c r="B141" s="11" t="s">
        <v>214</v>
      </c>
      <c r="C141" s="4">
        <f t="shared" si="19"/>
        <v>2937646.95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8">
        <v>1</v>
      </c>
      <c r="K141" s="4">
        <v>2895359.45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42287.5</v>
      </c>
      <c r="R141" s="4">
        <v>0</v>
      </c>
      <c r="S141" s="4">
        <v>0</v>
      </c>
      <c r="T141" s="4">
        <v>0</v>
      </c>
      <c r="U141" s="6">
        <v>38186</v>
      </c>
    </row>
    <row r="142" spans="1:21" s="17" customFormat="1" ht="24.95" customHeight="1" x14ac:dyDescent="0.25">
      <c r="A142" s="6">
        <v>117</v>
      </c>
      <c r="B142" s="11" t="s">
        <v>215</v>
      </c>
      <c r="C142" s="4">
        <f t="shared" si="19"/>
        <v>5841463.9100000001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8">
        <v>2</v>
      </c>
      <c r="K142" s="4">
        <v>5790718.9100000001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50745</v>
      </c>
      <c r="R142" s="4">
        <v>0</v>
      </c>
      <c r="S142" s="4">
        <v>0</v>
      </c>
      <c r="T142" s="4">
        <v>0</v>
      </c>
      <c r="U142" s="6">
        <v>38236</v>
      </c>
    </row>
    <row r="143" spans="1:21" s="17" customFormat="1" ht="24.95" customHeight="1" x14ac:dyDescent="0.25">
      <c r="A143" s="6">
        <v>118</v>
      </c>
      <c r="B143" s="11" t="s">
        <v>216</v>
      </c>
      <c r="C143" s="4">
        <f t="shared" si="19"/>
        <v>5841463.9100000001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8">
        <v>2</v>
      </c>
      <c r="K143" s="4">
        <v>5790718.9100000001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50745</v>
      </c>
      <c r="R143" s="4">
        <v>0</v>
      </c>
      <c r="S143" s="4">
        <v>0</v>
      </c>
      <c r="T143" s="4">
        <v>0</v>
      </c>
      <c r="U143" s="6">
        <v>38789</v>
      </c>
    </row>
    <row r="144" spans="1:21" s="17" customFormat="1" ht="24.95" customHeight="1" x14ac:dyDescent="0.25">
      <c r="A144" s="6">
        <v>119</v>
      </c>
      <c r="B144" s="11" t="s">
        <v>217</v>
      </c>
      <c r="C144" s="4">
        <f t="shared" si="19"/>
        <v>5841463.9100000001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8">
        <v>2</v>
      </c>
      <c r="K144" s="4">
        <v>5790718.9100000001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50745</v>
      </c>
      <c r="R144" s="4">
        <v>0</v>
      </c>
      <c r="S144" s="4">
        <v>0</v>
      </c>
      <c r="T144" s="4">
        <v>0</v>
      </c>
      <c r="U144" s="6">
        <v>40514</v>
      </c>
    </row>
    <row r="145" spans="1:21" s="17" customFormat="1" ht="24.95" customHeight="1" x14ac:dyDescent="0.25">
      <c r="A145" s="6">
        <v>120</v>
      </c>
      <c r="B145" s="11" t="s">
        <v>218</v>
      </c>
      <c r="C145" s="4">
        <f t="shared" si="19"/>
        <v>8762195.8699999992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8">
        <v>3</v>
      </c>
      <c r="K145" s="4">
        <v>8686078.3699999992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76117.5</v>
      </c>
      <c r="R145" s="4">
        <v>0</v>
      </c>
      <c r="S145" s="4">
        <v>0</v>
      </c>
      <c r="T145" s="4">
        <v>0</v>
      </c>
      <c r="U145" s="6">
        <v>40515</v>
      </c>
    </row>
    <row r="146" spans="1:21" s="17" customFormat="1" ht="24.95" customHeight="1" x14ac:dyDescent="0.25">
      <c r="A146" s="6">
        <v>121</v>
      </c>
      <c r="B146" s="11" t="s">
        <v>219</v>
      </c>
      <c r="C146" s="4">
        <f t="shared" si="19"/>
        <v>2937646.95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8">
        <v>1</v>
      </c>
      <c r="K146" s="4">
        <v>2895359.45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42287.5</v>
      </c>
      <c r="R146" s="4">
        <v>0</v>
      </c>
      <c r="S146" s="4">
        <v>0</v>
      </c>
      <c r="T146" s="4">
        <v>0</v>
      </c>
      <c r="U146" s="6">
        <v>40519</v>
      </c>
    </row>
    <row r="147" spans="1:21" s="17" customFormat="1" ht="24.95" customHeight="1" x14ac:dyDescent="0.25">
      <c r="A147" s="6">
        <v>122</v>
      </c>
      <c r="B147" s="11" t="s">
        <v>220</v>
      </c>
      <c r="C147" s="4">
        <f t="shared" si="19"/>
        <v>2937646.95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8">
        <v>1</v>
      </c>
      <c r="K147" s="4">
        <v>2895359.45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42287.5</v>
      </c>
      <c r="R147" s="4">
        <v>0</v>
      </c>
      <c r="S147" s="4">
        <v>0</v>
      </c>
      <c r="T147" s="4">
        <v>0</v>
      </c>
      <c r="U147" s="6">
        <v>40520</v>
      </c>
    </row>
    <row r="148" spans="1:21" s="17" customFormat="1" ht="24.95" customHeight="1" x14ac:dyDescent="0.25">
      <c r="A148" s="6">
        <v>123</v>
      </c>
      <c r="B148" s="11" t="s">
        <v>221</v>
      </c>
      <c r="C148" s="4">
        <f t="shared" si="19"/>
        <v>3334308.68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8">
        <v>1</v>
      </c>
      <c r="K148" s="4">
        <v>3292021.18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42287.5</v>
      </c>
      <c r="R148" s="4">
        <v>0</v>
      </c>
      <c r="S148" s="4">
        <v>0</v>
      </c>
      <c r="T148" s="4">
        <v>0</v>
      </c>
      <c r="U148" s="6">
        <v>40750</v>
      </c>
    </row>
    <row r="149" spans="1:21" s="17" customFormat="1" ht="24.95" customHeight="1" x14ac:dyDescent="0.25">
      <c r="A149" s="6">
        <v>124</v>
      </c>
      <c r="B149" s="11" t="s">
        <v>222</v>
      </c>
      <c r="C149" s="4">
        <f t="shared" si="19"/>
        <v>16586968.4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8">
        <v>5</v>
      </c>
      <c r="K149" s="4">
        <v>16460105.9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126862.5</v>
      </c>
      <c r="R149" s="4">
        <v>0</v>
      </c>
      <c r="S149" s="4">
        <v>0</v>
      </c>
      <c r="T149" s="4">
        <v>0</v>
      </c>
      <c r="U149" s="6">
        <v>39032</v>
      </c>
    </row>
    <row r="150" spans="1:21" s="17" customFormat="1" ht="24.95" customHeight="1" x14ac:dyDescent="0.25">
      <c r="A150" s="6">
        <v>125</v>
      </c>
      <c r="B150" s="11" t="s">
        <v>223</v>
      </c>
      <c r="C150" s="4">
        <f t="shared" si="19"/>
        <v>8762195.8699999992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8">
        <v>3</v>
      </c>
      <c r="K150" s="4">
        <v>8686078.3699999992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76117.5</v>
      </c>
      <c r="R150" s="4">
        <v>0</v>
      </c>
      <c r="S150" s="4">
        <v>0</v>
      </c>
      <c r="T150" s="4">
        <v>0</v>
      </c>
      <c r="U150" s="6">
        <v>41528</v>
      </c>
    </row>
    <row r="151" spans="1:21" s="17" customFormat="1" ht="24.95" customHeight="1" x14ac:dyDescent="0.25">
      <c r="A151" s="6">
        <v>126</v>
      </c>
      <c r="B151" s="11" t="s">
        <v>224</v>
      </c>
      <c r="C151" s="4">
        <f t="shared" si="19"/>
        <v>11682927.82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8">
        <v>4</v>
      </c>
      <c r="K151" s="4">
        <v>11581437.82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101490</v>
      </c>
      <c r="R151" s="4">
        <v>0</v>
      </c>
      <c r="S151" s="4">
        <v>0</v>
      </c>
      <c r="T151" s="4">
        <v>0</v>
      </c>
      <c r="U151" s="6">
        <v>41549</v>
      </c>
    </row>
    <row r="152" spans="1:21" s="17" customFormat="1" ht="24.95" customHeight="1" x14ac:dyDescent="0.25">
      <c r="A152" s="6">
        <v>127</v>
      </c>
      <c r="B152" s="11" t="s">
        <v>225</v>
      </c>
      <c r="C152" s="4">
        <f t="shared" si="19"/>
        <v>23365855.640000001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8">
        <v>8</v>
      </c>
      <c r="K152" s="4">
        <v>23162875.640000001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202980</v>
      </c>
      <c r="R152" s="4">
        <v>0</v>
      </c>
      <c r="S152" s="4">
        <v>0</v>
      </c>
      <c r="T152" s="4">
        <v>0</v>
      </c>
      <c r="U152" s="6">
        <v>41971</v>
      </c>
    </row>
    <row r="153" spans="1:21" s="17" customFormat="1" ht="24.95" customHeight="1" x14ac:dyDescent="0.25">
      <c r="A153" s="6">
        <v>128</v>
      </c>
      <c r="B153" s="11" t="s">
        <v>226</v>
      </c>
      <c r="C153" s="4">
        <f t="shared" si="19"/>
        <v>7070852.0800000001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8">
        <v>2</v>
      </c>
      <c r="K153" s="4">
        <v>7020107.0800000001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50745</v>
      </c>
      <c r="R153" s="4">
        <v>0</v>
      </c>
      <c r="S153" s="4">
        <v>0</v>
      </c>
      <c r="T153" s="4">
        <v>0</v>
      </c>
      <c r="U153" s="6">
        <v>41586</v>
      </c>
    </row>
    <row r="154" spans="1:21" s="17" customFormat="1" ht="24.95" customHeight="1" x14ac:dyDescent="0.25">
      <c r="A154" s="6">
        <v>129</v>
      </c>
      <c r="B154" s="11" t="s">
        <v>227</v>
      </c>
      <c r="C154" s="4">
        <f t="shared" si="19"/>
        <v>2937646.95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8">
        <v>1</v>
      </c>
      <c r="K154" s="4">
        <v>2895359.45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42287.5</v>
      </c>
      <c r="R154" s="4">
        <v>0</v>
      </c>
      <c r="S154" s="4">
        <v>0</v>
      </c>
      <c r="T154" s="4">
        <v>0</v>
      </c>
      <c r="U154" s="6">
        <v>41988</v>
      </c>
    </row>
    <row r="155" spans="1:21" s="17" customFormat="1" ht="24.95" customHeight="1" x14ac:dyDescent="0.25">
      <c r="A155" s="6">
        <v>130</v>
      </c>
      <c r="B155" s="11" t="s">
        <v>228</v>
      </c>
      <c r="C155" s="4">
        <f t="shared" si="19"/>
        <v>9904406.2200000007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8">
        <v>3</v>
      </c>
      <c r="K155" s="4">
        <v>9828288.7200000007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76117.5</v>
      </c>
      <c r="R155" s="4">
        <v>0</v>
      </c>
      <c r="S155" s="4">
        <v>0</v>
      </c>
      <c r="T155" s="4">
        <v>0</v>
      </c>
      <c r="U155" s="6">
        <v>41502</v>
      </c>
    </row>
    <row r="156" spans="1:21" s="17" customFormat="1" ht="24.95" customHeight="1" x14ac:dyDescent="0.25">
      <c r="A156" s="6">
        <v>131</v>
      </c>
      <c r="B156" s="11" t="s">
        <v>229</v>
      </c>
      <c r="C156" s="4">
        <f t="shared" si="19"/>
        <v>8762195.8699999992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8">
        <v>3</v>
      </c>
      <c r="K156" s="4">
        <v>8686078.3699999992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76117.5</v>
      </c>
      <c r="R156" s="4">
        <v>0</v>
      </c>
      <c r="S156" s="4">
        <v>0</v>
      </c>
      <c r="T156" s="4">
        <v>0</v>
      </c>
      <c r="U156" s="6">
        <v>41534</v>
      </c>
    </row>
    <row r="157" spans="1:21" s="17" customFormat="1" ht="24.95" customHeight="1" x14ac:dyDescent="0.25">
      <c r="A157" s="6">
        <v>132</v>
      </c>
      <c r="B157" s="11" t="s">
        <v>230</v>
      </c>
      <c r="C157" s="4">
        <f t="shared" si="19"/>
        <v>3334308.68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8">
        <v>1</v>
      </c>
      <c r="K157" s="4">
        <v>3292021.18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42287.5</v>
      </c>
      <c r="R157" s="4">
        <v>0</v>
      </c>
      <c r="S157" s="4">
        <v>0</v>
      </c>
      <c r="T157" s="4">
        <v>0</v>
      </c>
      <c r="U157" s="6">
        <v>41968</v>
      </c>
    </row>
    <row r="158" spans="1:21" s="17" customFormat="1" ht="24.95" customHeight="1" x14ac:dyDescent="0.25">
      <c r="A158" s="6">
        <v>133</v>
      </c>
      <c r="B158" s="11" t="s">
        <v>231</v>
      </c>
      <c r="C158" s="4">
        <f t="shared" ref="C158:C189" si="20">D158+E158+F158+G158+H158+I158+K158+L158+M158+N158+O158+P158+Q158+R158+S158+T158</f>
        <v>8762195.8699999992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8">
        <v>3</v>
      </c>
      <c r="K158" s="4">
        <v>8686078.3699999992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76117.5</v>
      </c>
      <c r="R158" s="4">
        <v>0</v>
      </c>
      <c r="S158" s="4">
        <v>0</v>
      </c>
      <c r="T158" s="4">
        <v>0</v>
      </c>
      <c r="U158" s="6">
        <v>42021</v>
      </c>
    </row>
    <row r="159" spans="1:21" s="17" customFormat="1" ht="24.95" customHeight="1" x14ac:dyDescent="0.25">
      <c r="A159" s="6">
        <v>134</v>
      </c>
      <c r="B159" s="11" t="s">
        <v>232</v>
      </c>
      <c r="C159" s="4">
        <f t="shared" si="20"/>
        <v>6634787.3600000003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8">
        <v>2</v>
      </c>
      <c r="K159" s="4">
        <v>6584042.3600000003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50745</v>
      </c>
      <c r="R159" s="4">
        <v>0</v>
      </c>
      <c r="S159" s="4">
        <v>0</v>
      </c>
      <c r="T159" s="4">
        <v>0</v>
      </c>
      <c r="U159" s="6">
        <v>42018</v>
      </c>
    </row>
    <row r="160" spans="1:21" s="17" customFormat="1" ht="24.95" customHeight="1" x14ac:dyDescent="0.25">
      <c r="A160" s="6">
        <v>135</v>
      </c>
      <c r="B160" s="11" t="s">
        <v>233</v>
      </c>
      <c r="C160" s="4">
        <f t="shared" si="20"/>
        <v>946272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946272</v>
      </c>
      <c r="J160" s="48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6">
        <v>37306</v>
      </c>
    </row>
    <row r="161" spans="1:21" s="17" customFormat="1" ht="24.95" customHeight="1" x14ac:dyDescent="0.25">
      <c r="A161" s="6">
        <v>136</v>
      </c>
      <c r="B161" s="11" t="s">
        <v>234</v>
      </c>
      <c r="C161" s="4">
        <f t="shared" si="20"/>
        <v>2937646.95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8">
        <v>1</v>
      </c>
      <c r="K161" s="4">
        <v>2895359.45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42287.5</v>
      </c>
      <c r="R161" s="4">
        <v>0</v>
      </c>
      <c r="S161" s="4">
        <v>0</v>
      </c>
      <c r="T161" s="4">
        <v>0</v>
      </c>
      <c r="U161" s="6">
        <v>37599</v>
      </c>
    </row>
    <row r="162" spans="1:21" s="17" customFormat="1" ht="24.95" customHeight="1" x14ac:dyDescent="0.25">
      <c r="A162" s="6">
        <v>137</v>
      </c>
      <c r="B162" s="11" t="s">
        <v>235</v>
      </c>
      <c r="C162" s="4">
        <f t="shared" si="20"/>
        <v>2937646.95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8">
        <v>1</v>
      </c>
      <c r="K162" s="4">
        <v>2895359.45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42287.5</v>
      </c>
      <c r="R162" s="4">
        <v>0</v>
      </c>
      <c r="S162" s="4">
        <v>0</v>
      </c>
      <c r="T162" s="4">
        <v>0</v>
      </c>
      <c r="U162" s="6">
        <v>36626</v>
      </c>
    </row>
    <row r="163" spans="1:21" s="17" customFormat="1" ht="24.95" customHeight="1" x14ac:dyDescent="0.25">
      <c r="A163" s="6">
        <v>138</v>
      </c>
      <c r="B163" s="11" t="s">
        <v>236</v>
      </c>
      <c r="C163" s="4">
        <f t="shared" si="20"/>
        <v>7070852.0800000001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8">
        <v>2</v>
      </c>
      <c r="K163" s="4">
        <v>7020107.0800000001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50745</v>
      </c>
      <c r="R163" s="4">
        <v>0</v>
      </c>
      <c r="S163" s="4">
        <v>0</v>
      </c>
      <c r="T163" s="4">
        <v>0</v>
      </c>
      <c r="U163" s="6">
        <v>37168</v>
      </c>
    </row>
    <row r="164" spans="1:21" s="17" customFormat="1" ht="24.95" customHeight="1" x14ac:dyDescent="0.25">
      <c r="A164" s="6">
        <v>139</v>
      </c>
      <c r="B164" s="11" t="s">
        <v>237</v>
      </c>
      <c r="C164" s="4">
        <f t="shared" si="20"/>
        <v>11682927.82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8">
        <v>4</v>
      </c>
      <c r="K164" s="4">
        <v>11581437.82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101490</v>
      </c>
      <c r="R164" s="4">
        <v>0</v>
      </c>
      <c r="S164" s="4">
        <v>0</v>
      </c>
      <c r="T164" s="4">
        <v>0</v>
      </c>
      <c r="U164" s="6">
        <v>36716</v>
      </c>
    </row>
    <row r="165" spans="1:21" s="17" customFormat="1" ht="24.95" customHeight="1" x14ac:dyDescent="0.25">
      <c r="A165" s="6">
        <v>140</v>
      </c>
      <c r="B165" s="11" t="s">
        <v>238</v>
      </c>
      <c r="C165" s="4">
        <f t="shared" si="20"/>
        <v>10402200.640000001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8">
        <v>3</v>
      </c>
      <c r="K165" s="4">
        <v>10326083.140000001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76117.5</v>
      </c>
      <c r="R165" s="4">
        <v>0</v>
      </c>
      <c r="S165" s="4">
        <v>0</v>
      </c>
      <c r="T165" s="4">
        <v>0</v>
      </c>
      <c r="U165" s="6">
        <v>40928</v>
      </c>
    </row>
    <row r="166" spans="1:21" s="17" customFormat="1" ht="24.95" customHeight="1" x14ac:dyDescent="0.25">
      <c r="A166" s="6">
        <v>141</v>
      </c>
      <c r="B166" s="11" t="s">
        <v>239</v>
      </c>
      <c r="C166" s="4">
        <f t="shared" si="20"/>
        <v>14603659.779999999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8">
        <v>5</v>
      </c>
      <c r="K166" s="4">
        <v>14476797.279999999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126862.5</v>
      </c>
      <c r="R166" s="4">
        <v>0</v>
      </c>
      <c r="S166" s="4">
        <v>0</v>
      </c>
      <c r="T166" s="4">
        <v>0</v>
      </c>
      <c r="U166" s="6">
        <v>36793</v>
      </c>
    </row>
    <row r="167" spans="1:21" s="17" customFormat="1" ht="24.95" customHeight="1" x14ac:dyDescent="0.25">
      <c r="A167" s="6">
        <v>142</v>
      </c>
      <c r="B167" s="11" t="s">
        <v>240</v>
      </c>
      <c r="C167" s="4">
        <f t="shared" si="20"/>
        <v>7070852.0800000001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8">
        <v>2</v>
      </c>
      <c r="K167" s="4">
        <v>7020107.0800000001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50745</v>
      </c>
      <c r="R167" s="4">
        <v>0</v>
      </c>
      <c r="S167" s="4">
        <v>0</v>
      </c>
      <c r="T167" s="4">
        <v>0</v>
      </c>
      <c r="U167" s="6">
        <v>36798</v>
      </c>
    </row>
    <row r="168" spans="1:21" s="17" customFormat="1" ht="24.95" customHeight="1" x14ac:dyDescent="0.25">
      <c r="A168" s="6">
        <v>143</v>
      </c>
      <c r="B168" s="11" t="s">
        <v>241</v>
      </c>
      <c r="C168" s="4">
        <f t="shared" si="20"/>
        <v>5841463.9100000001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8">
        <v>2</v>
      </c>
      <c r="K168" s="4">
        <v>5790718.9100000001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50745</v>
      </c>
      <c r="R168" s="4">
        <v>0</v>
      </c>
      <c r="S168" s="4">
        <v>0</v>
      </c>
      <c r="T168" s="4">
        <v>0</v>
      </c>
      <c r="U168" s="6">
        <v>38235</v>
      </c>
    </row>
    <row r="169" spans="1:21" s="17" customFormat="1" ht="24.95" customHeight="1" x14ac:dyDescent="0.25">
      <c r="A169" s="6">
        <v>144</v>
      </c>
      <c r="B169" s="11" t="s">
        <v>242</v>
      </c>
      <c r="C169" s="4">
        <f t="shared" si="20"/>
        <v>5841463.9100000001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8">
        <v>2</v>
      </c>
      <c r="K169" s="4">
        <v>5790718.9100000001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50745</v>
      </c>
      <c r="R169" s="4">
        <v>0</v>
      </c>
      <c r="S169" s="4">
        <v>0</v>
      </c>
      <c r="T169" s="4">
        <v>0</v>
      </c>
      <c r="U169" s="6">
        <v>40547</v>
      </c>
    </row>
    <row r="170" spans="1:21" s="17" customFormat="1" ht="24.95" customHeight="1" x14ac:dyDescent="0.25">
      <c r="A170" s="6">
        <v>145</v>
      </c>
      <c r="B170" s="11" t="s">
        <v>243</v>
      </c>
      <c r="C170" s="4">
        <f t="shared" si="20"/>
        <v>2937646.96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8">
        <v>1</v>
      </c>
      <c r="K170" s="4">
        <v>2895359.46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42287.5</v>
      </c>
      <c r="R170" s="4">
        <v>0</v>
      </c>
      <c r="S170" s="4">
        <v>0</v>
      </c>
      <c r="T170" s="4">
        <v>0</v>
      </c>
      <c r="U170" s="6">
        <v>40549</v>
      </c>
    </row>
    <row r="171" spans="1:21" s="17" customFormat="1" ht="24.95" customHeight="1" x14ac:dyDescent="0.25">
      <c r="A171" s="6">
        <v>146</v>
      </c>
      <c r="B171" s="11" t="s">
        <v>244</v>
      </c>
      <c r="C171" s="4">
        <f t="shared" si="20"/>
        <v>8762195.8699999992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8">
        <v>3</v>
      </c>
      <c r="K171" s="4">
        <v>8686078.3699999992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76117.5</v>
      </c>
      <c r="R171" s="4">
        <v>0</v>
      </c>
      <c r="S171" s="4">
        <v>0</v>
      </c>
      <c r="T171" s="4">
        <v>0</v>
      </c>
      <c r="U171" s="6">
        <v>40546</v>
      </c>
    </row>
    <row r="172" spans="1:21" s="17" customFormat="1" ht="24.95" customHeight="1" x14ac:dyDescent="0.25">
      <c r="A172" s="6">
        <v>147</v>
      </c>
      <c r="B172" s="11" t="s">
        <v>245</v>
      </c>
      <c r="C172" s="4">
        <f t="shared" si="20"/>
        <v>8762195.8699999992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8">
        <v>3</v>
      </c>
      <c r="K172" s="4">
        <v>8686078.3699999992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76117.5</v>
      </c>
      <c r="R172" s="4">
        <v>0</v>
      </c>
      <c r="S172" s="4">
        <v>0</v>
      </c>
      <c r="T172" s="4">
        <v>0</v>
      </c>
      <c r="U172" s="6">
        <v>36842</v>
      </c>
    </row>
    <row r="173" spans="1:21" s="17" customFormat="1" ht="24.95" customHeight="1" x14ac:dyDescent="0.25">
      <c r="A173" s="6">
        <v>148</v>
      </c>
      <c r="B173" s="11" t="s">
        <v>246</v>
      </c>
      <c r="C173" s="4">
        <f t="shared" si="20"/>
        <v>2937646.95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8">
        <v>1</v>
      </c>
      <c r="K173" s="4">
        <v>2895359.45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42287.5</v>
      </c>
      <c r="R173" s="4">
        <v>0</v>
      </c>
      <c r="S173" s="4">
        <v>0</v>
      </c>
      <c r="T173" s="4">
        <v>0</v>
      </c>
      <c r="U173" s="6">
        <v>36848</v>
      </c>
    </row>
    <row r="174" spans="1:21" s="17" customFormat="1" ht="24.95" customHeight="1" x14ac:dyDescent="0.25">
      <c r="A174" s="6">
        <v>149</v>
      </c>
      <c r="B174" s="11" t="s">
        <v>247</v>
      </c>
      <c r="C174" s="4">
        <f t="shared" si="20"/>
        <v>7070852.0800000001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8">
        <v>2</v>
      </c>
      <c r="K174" s="4">
        <v>7020107.0800000001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50745</v>
      </c>
      <c r="R174" s="4">
        <v>0</v>
      </c>
      <c r="S174" s="4">
        <v>0</v>
      </c>
      <c r="T174" s="4">
        <v>0</v>
      </c>
      <c r="U174" s="6">
        <v>36858</v>
      </c>
    </row>
    <row r="175" spans="1:21" s="17" customFormat="1" ht="24.95" customHeight="1" x14ac:dyDescent="0.25">
      <c r="A175" s="6">
        <v>150</v>
      </c>
      <c r="B175" s="11" t="s">
        <v>248</v>
      </c>
      <c r="C175" s="4">
        <f t="shared" si="20"/>
        <v>11682927.82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8">
        <v>4</v>
      </c>
      <c r="K175" s="4">
        <v>11581437.82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101490</v>
      </c>
      <c r="R175" s="4">
        <v>0</v>
      </c>
      <c r="S175" s="4">
        <v>0</v>
      </c>
      <c r="T175" s="4">
        <v>0</v>
      </c>
      <c r="U175" s="6">
        <v>40748</v>
      </c>
    </row>
    <row r="176" spans="1:21" s="17" customFormat="1" ht="24.95" customHeight="1" x14ac:dyDescent="0.25">
      <c r="A176" s="6">
        <v>151</v>
      </c>
      <c r="B176" s="11" t="s">
        <v>249</v>
      </c>
      <c r="C176" s="4">
        <f t="shared" si="20"/>
        <v>3334308.68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8">
        <v>1</v>
      </c>
      <c r="K176" s="4">
        <v>3292021.18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42287.5</v>
      </c>
      <c r="R176" s="4">
        <v>0</v>
      </c>
      <c r="S176" s="4">
        <v>0</v>
      </c>
      <c r="T176" s="4">
        <v>0</v>
      </c>
      <c r="U176" s="6">
        <v>40749</v>
      </c>
    </row>
    <row r="177" spans="1:21" s="17" customFormat="1" ht="24.95" customHeight="1" x14ac:dyDescent="0.25">
      <c r="A177" s="6">
        <v>152</v>
      </c>
      <c r="B177" s="11" t="s">
        <v>250</v>
      </c>
      <c r="C177" s="4">
        <f t="shared" si="20"/>
        <v>5841463.9100000001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8">
        <v>2</v>
      </c>
      <c r="K177" s="4">
        <v>5790718.9100000001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50745</v>
      </c>
      <c r="R177" s="4">
        <v>0</v>
      </c>
      <c r="S177" s="4">
        <v>0</v>
      </c>
      <c r="T177" s="4">
        <v>0</v>
      </c>
      <c r="U177" s="6">
        <v>36999</v>
      </c>
    </row>
    <row r="178" spans="1:21" s="17" customFormat="1" ht="24.95" customHeight="1" x14ac:dyDescent="0.25">
      <c r="A178" s="6">
        <v>153</v>
      </c>
      <c r="B178" s="11" t="s">
        <v>251</v>
      </c>
      <c r="C178" s="4">
        <f t="shared" si="20"/>
        <v>5841463.9100000001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8">
        <v>2</v>
      </c>
      <c r="K178" s="4">
        <v>5790718.9100000001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50745</v>
      </c>
      <c r="R178" s="4">
        <v>0</v>
      </c>
      <c r="S178" s="4">
        <v>0</v>
      </c>
      <c r="T178" s="4">
        <v>0</v>
      </c>
      <c r="U178" s="6">
        <v>38342</v>
      </c>
    </row>
    <row r="179" spans="1:21" s="17" customFormat="1" ht="24.95" customHeight="1" x14ac:dyDescent="0.25">
      <c r="A179" s="6">
        <v>154</v>
      </c>
      <c r="B179" s="11" t="s">
        <v>252</v>
      </c>
      <c r="C179" s="4">
        <f t="shared" si="20"/>
        <v>7070852.0800000001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8">
        <v>2</v>
      </c>
      <c r="K179" s="4">
        <v>7020107.0800000001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50745</v>
      </c>
      <c r="R179" s="4">
        <v>0</v>
      </c>
      <c r="S179" s="4">
        <v>0</v>
      </c>
      <c r="T179" s="4">
        <v>0</v>
      </c>
      <c r="U179" s="6">
        <v>41530</v>
      </c>
    </row>
    <row r="180" spans="1:21" s="17" customFormat="1" ht="24.95" customHeight="1" x14ac:dyDescent="0.25">
      <c r="A180" s="6">
        <v>155</v>
      </c>
      <c r="B180" s="11" t="s">
        <v>253</v>
      </c>
      <c r="C180" s="4">
        <f t="shared" si="20"/>
        <v>5841463.9100000001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8">
        <v>2</v>
      </c>
      <c r="K180" s="4">
        <v>5790718.9100000001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50745</v>
      </c>
      <c r="R180" s="4">
        <v>0</v>
      </c>
      <c r="S180" s="4">
        <v>0</v>
      </c>
      <c r="T180" s="4">
        <v>0</v>
      </c>
      <c r="U180" s="6">
        <v>37105</v>
      </c>
    </row>
    <row r="181" spans="1:21" s="17" customFormat="1" ht="24.95" customHeight="1" x14ac:dyDescent="0.25">
      <c r="A181" s="6">
        <v>156</v>
      </c>
      <c r="B181" s="11" t="s">
        <v>254</v>
      </c>
      <c r="C181" s="4">
        <f t="shared" si="20"/>
        <v>7070852.0800000001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8">
        <v>2</v>
      </c>
      <c r="K181" s="4">
        <v>7020107.0800000001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50745</v>
      </c>
      <c r="R181" s="4">
        <v>0</v>
      </c>
      <c r="S181" s="4">
        <v>0</v>
      </c>
      <c r="T181" s="4">
        <v>0</v>
      </c>
      <c r="U181" s="6">
        <v>41480</v>
      </c>
    </row>
    <row r="182" spans="1:21" s="17" customFormat="1" ht="24.95" customHeight="1" x14ac:dyDescent="0.25">
      <c r="A182" s="6">
        <v>157</v>
      </c>
      <c r="B182" s="11" t="s">
        <v>255</v>
      </c>
      <c r="C182" s="4">
        <f t="shared" si="20"/>
        <v>29207319.550000001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8">
        <v>10</v>
      </c>
      <c r="K182" s="4">
        <v>28953594.550000001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253725</v>
      </c>
      <c r="R182" s="4">
        <v>0</v>
      </c>
      <c r="S182" s="4">
        <v>0</v>
      </c>
      <c r="T182" s="4">
        <v>0</v>
      </c>
      <c r="U182" s="6">
        <v>41540</v>
      </c>
    </row>
    <row r="183" spans="1:21" s="17" customFormat="1" ht="24.95" customHeight="1" x14ac:dyDescent="0.25">
      <c r="A183" s="6">
        <v>158</v>
      </c>
      <c r="B183" s="11" t="s">
        <v>256</v>
      </c>
      <c r="C183" s="4">
        <f t="shared" si="20"/>
        <v>8762195.8699999992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8">
        <v>3</v>
      </c>
      <c r="K183" s="4">
        <v>8686078.3699999992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76117.5</v>
      </c>
      <c r="R183" s="4">
        <v>0</v>
      </c>
      <c r="S183" s="4">
        <v>0</v>
      </c>
      <c r="T183" s="4">
        <v>0</v>
      </c>
      <c r="U183" s="6">
        <v>37153</v>
      </c>
    </row>
    <row r="184" spans="1:21" s="17" customFormat="1" ht="24.95" customHeight="1" x14ac:dyDescent="0.25">
      <c r="A184" s="6">
        <v>159</v>
      </c>
      <c r="B184" s="11" t="s">
        <v>257</v>
      </c>
      <c r="C184" s="4">
        <f t="shared" si="20"/>
        <v>5841463.9100000001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8">
        <v>2</v>
      </c>
      <c r="K184" s="4">
        <v>5790718.9100000001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50745</v>
      </c>
      <c r="R184" s="4">
        <v>0</v>
      </c>
      <c r="S184" s="4">
        <v>0</v>
      </c>
      <c r="T184" s="4">
        <v>0</v>
      </c>
      <c r="U184" s="6">
        <v>41957</v>
      </c>
    </row>
    <row r="185" spans="1:21" s="17" customFormat="1" ht="24.95" customHeight="1" x14ac:dyDescent="0.25">
      <c r="A185" s="6">
        <v>160</v>
      </c>
      <c r="B185" s="11" t="s">
        <v>258</v>
      </c>
      <c r="C185" s="4">
        <f t="shared" si="20"/>
        <v>8762195.8699999992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8">
        <v>3</v>
      </c>
      <c r="K185" s="4">
        <v>8686078.3699999992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76117.5</v>
      </c>
      <c r="R185" s="4">
        <v>0</v>
      </c>
      <c r="S185" s="4">
        <v>0</v>
      </c>
      <c r="T185" s="4">
        <v>0</v>
      </c>
      <c r="U185" s="6">
        <v>40762</v>
      </c>
    </row>
    <row r="186" spans="1:21" s="17" customFormat="1" ht="24.95" customHeight="1" x14ac:dyDescent="0.25">
      <c r="A186" s="6">
        <v>161</v>
      </c>
      <c r="B186" s="11" t="s">
        <v>259</v>
      </c>
      <c r="C186" s="4">
        <f t="shared" si="20"/>
        <v>3674181.52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3439722.04</v>
      </c>
      <c r="J186" s="48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234459.48</v>
      </c>
      <c r="R186" s="4">
        <v>0</v>
      </c>
      <c r="S186" s="4">
        <v>0</v>
      </c>
      <c r="T186" s="4">
        <v>0</v>
      </c>
      <c r="U186" s="6">
        <v>38174</v>
      </c>
    </row>
    <row r="187" spans="1:21" s="17" customFormat="1" ht="24.95" customHeight="1" x14ac:dyDescent="0.25">
      <c r="A187" s="6">
        <v>162</v>
      </c>
      <c r="B187" s="11" t="s">
        <v>260</v>
      </c>
      <c r="C187" s="4">
        <f t="shared" si="20"/>
        <v>45400103.100000001</v>
      </c>
      <c r="D187" s="4">
        <v>10626688.810000001</v>
      </c>
      <c r="E187" s="4">
        <v>1024677.51</v>
      </c>
      <c r="F187" s="4">
        <v>2143694.56</v>
      </c>
      <c r="G187" s="4">
        <v>2168117.1800000002</v>
      </c>
      <c r="H187" s="4">
        <v>3184597.61</v>
      </c>
      <c r="I187" s="4">
        <v>2434859</v>
      </c>
      <c r="J187" s="48">
        <v>0</v>
      </c>
      <c r="K187" s="4">
        <v>0</v>
      </c>
      <c r="L187" s="4">
        <v>9975748.1600000001</v>
      </c>
      <c r="M187" s="4">
        <v>0</v>
      </c>
      <c r="N187" s="4">
        <v>12687186.560000001</v>
      </c>
      <c r="O187" s="4">
        <v>0</v>
      </c>
      <c r="P187" s="4">
        <v>0</v>
      </c>
      <c r="Q187" s="4">
        <v>857174.54</v>
      </c>
      <c r="R187" s="4">
        <v>297359.17</v>
      </c>
      <c r="S187" s="4">
        <v>0</v>
      </c>
      <c r="T187" s="4">
        <v>0</v>
      </c>
      <c r="U187" s="6">
        <v>38892</v>
      </c>
    </row>
    <row r="188" spans="1:21" s="17" customFormat="1" ht="24.95" customHeight="1" x14ac:dyDescent="0.25">
      <c r="A188" s="6">
        <v>163</v>
      </c>
      <c r="B188" s="11" t="s">
        <v>261</v>
      </c>
      <c r="C188" s="4">
        <f t="shared" si="20"/>
        <v>2488190.25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2333674</v>
      </c>
      <c r="J188" s="48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154516.25</v>
      </c>
      <c r="R188" s="4">
        <v>0</v>
      </c>
      <c r="S188" s="4">
        <v>0</v>
      </c>
      <c r="T188" s="4">
        <v>0</v>
      </c>
      <c r="U188" s="6">
        <v>42366</v>
      </c>
    </row>
    <row r="189" spans="1:21" s="17" customFormat="1" ht="24.95" customHeight="1" x14ac:dyDescent="0.25">
      <c r="A189" s="6">
        <v>164</v>
      </c>
      <c r="B189" s="11" t="s">
        <v>262</v>
      </c>
      <c r="C189" s="4">
        <f t="shared" si="20"/>
        <v>32613964.77</v>
      </c>
      <c r="D189" s="4">
        <v>0</v>
      </c>
      <c r="E189" s="4">
        <v>1485323.85</v>
      </c>
      <c r="F189" s="4">
        <v>1716227.39</v>
      </c>
      <c r="G189" s="4">
        <v>3329116.42</v>
      </c>
      <c r="H189" s="4">
        <v>3537995.6</v>
      </c>
      <c r="I189" s="4">
        <v>0</v>
      </c>
      <c r="J189" s="48">
        <v>0</v>
      </c>
      <c r="K189" s="4">
        <v>0</v>
      </c>
      <c r="L189" s="4">
        <v>9861722.2400000002</v>
      </c>
      <c r="M189" s="4">
        <v>556776.19999999995</v>
      </c>
      <c r="N189" s="4">
        <v>10260892.02</v>
      </c>
      <c r="O189" s="4">
        <v>949691.05</v>
      </c>
      <c r="P189" s="4">
        <v>0</v>
      </c>
      <c r="Q189" s="4">
        <v>916220</v>
      </c>
      <c r="R189" s="4">
        <v>0</v>
      </c>
      <c r="S189" s="4">
        <v>0</v>
      </c>
      <c r="T189" s="4">
        <v>0</v>
      </c>
      <c r="U189" s="6">
        <v>36594</v>
      </c>
    </row>
    <row r="190" spans="1:21" s="17" customFormat="1" ht="24.95" customHeight="1" x14ac:dyDescent="0.25">
      <c r="A190" s="6">
        <v>165</v>
      </c>
      <c r="B190" s="11" t="s">
        <v>263</v>
      </c>
      <c r="C190" s="4">
        <f t="shared" ref="C190:C221" si="21">D190+E190+F190+G190+H190+I190+K190+L190+M190+N190+O190+P190+Q190+R190+S190+T190</f>
        <v>16720617.120000001</v>
      </c>
      <c r="D190" s="4">
        <v>10555737.49</v>
      </c>
      <c r="E190" s="4">
        <v>1236606.17</v>
      </c>
      <c r="F190" s="4">
        <v>0</v>
      </c>
      <c r="G190" s="4">
        <v>1853608.87</v>
      </c>
      <c r="H190" s="4">
        <v>2491779.4300000002</v>
      </c>
      <c r="I190" s="4">
        <v>0</v>
      </c>
      <c r="J190" s="48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582885.16</v>
      </c>
      <c r="R190" s="4">
        <v>0</v>
      </c>
      <c r="S190" s="4">
        <v>0</v>
      </c>
      <c r="T190" s="4">
        <v>0</v>
      </c>
      <c r="U190" s="6">
        <v>41888</v>
      </c>
    </row>
    <row r="191" spans="1:21" s="17" customFormat="1" ht="24.95" customHeight="1" x14ac:dyDescent="0.25">
      <c r="A191" s="6">
        <v>166</v>
      </c>
      <c r="B191" s="11" t="s">
        <v>264</v>
      </c>
      <c r="C191" s="4">
        <f t="shared" si="21"/>
        <v>1982942.36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1982942.36</v>
      </c>
      <c r="J191" s="48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6">
        <v>41931</v>
      </c>
    </row>
    <row r="192" spans="1:21" s="17" customFormat="1" ht="24.95" customHeight="1" x14ac:dyDescent="0.25">
      <c r="A192" s="6">
        <v>167</v>
      </c>
      <c r="B192" s="11" t="s">
        <v>265</v>
      </c>
      <c r="C192" s="4">
        <f t="shared" si="21"/>
        <v>16236328.970000001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8">
        <v>0</v>
      </c>
      <c r="K192" s="4">
        <v>0</v>
      </c>
      <c r="L192" s="4">
        <v>16236328.970000001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6">
        <v>41129</v>
      </c>
    </row>
    <row r="193" spans="1:21" s="17" customFormat="1" ht="24.95" customHeight="1" x14ac:dyDescent="0.25">
      <c r="A193" s="6">
        <v>168</v>
      </c>
      <c r="B193" s="11" t="s">
        <v>266</v>
      </c>
      <c r="C193" s="4">
        <f t="shared" si="21"/>
        <v>13545605.66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8">
        <v>0</v>
      </c>
      <c r="K193" s="4">
        <v>0</v>
      </c>
      <c r="L193" s="4">
        <v>13545605.66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6">
        <v>41134</v>
      </c>
    </row>
    <row r="194" spans="1:21" s="17" customFormat="1" ht="24.95" customHeight="1" x14ac:dyDescent="0.25">
      <c r="A194" s="6">
        <v>169</v>
      </c>
      <c r="B194" s="11" t="s">
        <v>267</v>
      </c>
      <c r="C194" s="4">
        <f t="shared" si="21"/>
        <v>4268656.6100000003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8">
        <v>0</v>
      </c>
      <c r="K194" s="4">
        <v>0</v>
      </c>
      <c r="L194" s="4">
        <v>0</v>
      </c>
      <c r="M194" s="4">
        <v>0</v>
      </c>
      <c r="N194" s="4">
        <v>4268656.6100000003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6">
        <v>40697</v>
      </c>
    </row>
    <row r="195" spans="1:21" s="17" customFormat="1" ht="24.95" customHeight="1" x14ac:dyDescent="0.25">
      <c r="A195" s="6">
        <v>170</v>
      </c>
      <c r="B195" s="11" t="s">
        <v>268</v>
      </c>
      <c r="C195" s="4">
        <f t="shared" si="21"/>
        <v>26776784.200000003</v>
      </c>
      <c r="D195" s="4">
        <v>9464193.5999999996</v>
      </c>
      <c r="E195" s="4">
        <v>1277217.6599999999</v>
      </c>
      <c r="F195" s="4">
        <v>2684226.06</v>
      </c>
      <c r="G195" s="4">
        <v>3917699.69</v>
      </c>
      <c r="H195" s="4">
        <v>3483396</v>
      </c>
      <c r="I195" s="4">
        <v>0</v>
      </c>
      <c r="J195" s="48">
        <v>0</v>
      </c>
      <c r="K195" s="4">
        <v>0</v>
      </c>
      <c r="L195" s="4">
        <v>5757908.71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192142.48</v>
      </c>
      <c r="S195" s="4">
        <v>0</v>
      </c>
      <c r="T195" s="4">
        <v>0</v>
      </c>
      <c r="U195" s="6">
        <v>40719</v>
      </c>
    </row>
    <row r="196" spans="1:21" s="17" customFormat="1" ht="24.95" customHeight="1" x14ac:dyDescent="0.25">
      <c r="A196" s="6">
        <v>171</v>
      </c>
      <c r="B196" s="11" t="s">
        <v>269</v>
      </c>
      <c r="C196" s="4">
        <f t="shared" si="21"/>
        <v>30620862.119999997</v>
      </c>
      <c r="D196" s="4">
        <v>10193317.199999999</v>
      </c>
      <c r="E196" s="4">
        <v>1383196.44</v>
      </c>
      <c r="F196" s="4">
        <v>2756493.18</v>
      </c>
      <c r="G196" s="4">
        <v>4128294.31</v>
      </c>
      <c r="H196" s="4">
        <v>3470943.6</v>
      </c>
      <c r="I196" s="4">
        <v>0</v>
      </c>
      <c r="J196" s="48">
        <v>0</v>
      </c>
      <c r="K196" s="4">
        <v>0</v>
      </c>
      <c r="L196" s="4">
        <v>8474055.5999999996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214561.79</v>
      </c>
      <c r="S196" s="4">
        <v>0</v>
      </c>
      <c r="T196" s="4">
        <v>0</v>
      </c>
      <c r="U196" s="6">
        <v>40720</v>
      </c>
    </row>
    <row r="197" spans="1:21" s="17" customFormat="1" ht="24.95" customHeight="1" x14ac:dyDescent="0.25">
      <c r="A197" s="6">
        <v>172</v>
      </c>
      <c r="B197" s="11" t="s">
        <v>270</v>
      </c>
      <c r="C197" s="4">
        <f t="shared" si="21"/>
        <v>2323898.34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2323898.34</v>
      </c>
      <c r="J197" s="48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6">
        <v>42258</v>
      </c>
    </row>
    <row r="198" spans="1:21" s="17" customFormat="1" ht="24.95" customHeight="1" x14ac:dyDescent="0.25">
      <c r="A198" s="6">
        <v>173</v>
      </c>
      <c r="B198" s="11" t="s">
        <v>271</v>
      </c>
      <c r="C198" s="4">
        <f t="shared" si="21"/>
        <v>20788093.119999997</v>
      </c>
      <c r="D198" s="4">
        <v>8639617.3900000006</v>
      </c>
      <c r="E198" s="4">
        <v>586989.18999999994</v>
      </c>
      <c r="F198" s="4">
        <v>1331418</v>
      </c>
      <c r="G198" s="4">
        <v>1010050.72</v>
      </c>
      <c r="H198" s="4">
        <v>1852497.88</v>
      </c>
      <c r="I198" s="4">
        <v>0</v>
      </c>
      <c r="J198" s="48">
        <v>0</v>
      </c>
      <c r="K198" s="4">
        <v>0</v>
      </c>
      <c r="L198" s="4">
        <v>0</v>
      </c>
      <c r="M198" s="4">
        <v>0</v>
      </c>
      <c r="N198" s="4">
        <v>7067534.4000000004</v>
      </c>
      <c r="O198" s="4">
        <v>0</v>
      </c>
      <c r="P198" s="4">
        <v>0</v>
      </c>
      <c r="Q198" s="4">
        <v>0</v>
      </c>
      <c r="R198" s="4">
        <v>299985.53999999998</v>
      </c>
      <c r="S198" s="4">
        <v>0</v>
      </c>
      <c r="T198" s="4">
        <v>0</v>
      </c>
      <c r="U198" s="6">
        <v>38656</v>
      </c>
    </row>
    <row r="199" spans="1:21" s="17" customFormat="1" ht="24.95" customHeight="1" x14ac:dyDescent="0.25">
      <c r="A199" s="6">
        <v>174</v>
      </c>
      <c r="B199" s="11" t="s">
        <v>272</v>
      </c>
      <c r="C199" s="4">
        <f t="shared" si="21"/>
        <v>12603862.17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8">
        <v>0</v>
      </c>
      <c r="K199" s="4">
        <v>0</v>
      </c>
      <c r="L199" s="4">
        <v>5935076.54</v>
      </c>
      <c r="M199" s="4">
        <v>0</v>
      </c>
      <c r="N199" s="4">
        <v>6668785.6299999999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6">
        <v>38695</v>
      </c>
    </row>
    <row r="200" spans="1:21" s="17" customFormat="1" ht="24.95" customHeight="1" x14ac:dyDescent="0.25">
      <c r="A200" s="6">
        <v>175</v>
      </c>
      <c r="B200" s="11" t="s">
        <v>273</v>
      </c>
      <c r="C200" s="4">
        <f t="shared" si="21"/>
        <v>6765517.3700000001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6765517.3700000001</v>
      </c>
      <c r="J200" s="48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6">
        <v>38726</v>
      </c>
    </row>
    <row r="201" spans="1:21" s="17" customFormat="1" ht="24.95" customHeight="1" x14ac:dyDescent="0.25">
      <c r="A201" s="6">
        <v>176</v>
      </c>
      <c r="B201" s="12" t="s">
        <v>274</v>
      </c>
      <c r="C201" s="4">
        <f t="shared" si="21"/>
        <v>15633630.319999998</v>
      </c>
      <c r="D201" s="4">
        <v>7601756.5999999996</v>
      </c>
      <c r="E201" s="4">
        <v>861433.28</v>
      </c>
      <c r="F201" s="4">
        <v>1898921.81</v>
      </c>
      <c r="G201" s="4">
        <v>2215679.84</v>
      </c>
      <c r="H201" s="4">
        <v>0</v>
      </c>
      <c r="I201" s="4">
        <v>0</v>
      </c>
      <c r="J201" s="48">
        <v>0</v>
      </c>
      <c r="K201" s="4">
        <v>0</v>
      </c>
      <c r="L201" s="4">
        <v>0</v>
      </c>
      <c r="M201" s="4">
        <v>1145215.6000000001</v>
      </c>
      <c r="N201" s="4">
        <v>0</v>
      </c>
      <c r="O201" s="4">
        <v>1336561</v>
      </c>
      <c r="P201" s="4">
        <v>0</v>
      </c>
      <c r="Q201" s="4">
        <v>574062.18999999994</v>
      </c>
      <c r="R201" s="4">
        <v>0</v>
      </c>
      <c r="S201" s="4">
        <v>0</v>
      </c>
      <c r="T201" s="4">
        <v>0</v>
      </c>
      <c r="U201" s="6">
        <v>36778</v>
      </c>
    </row>
    <row r="202" spans="1:21" s="17" customFormat="1" ht="24.95" customHeight="1" x14ac:dyDescent="0.25">
      <c r="A202" s="6">
        <v>177</v>
      </c>
      <c r="B202" s="11" t="s">
        <v>275</v>
      </c>
      <c r="C202" s="4">
        <f t="shared" si="21"/>
        <v>27120008.729999997</v>
      </c>
      <c r="D202" s="4">
        <v>5809143.7699999996</v>
      </c>
      <c r="E202" s="4">
        <v>569719.80000000005</v>
      </c>
      <c r="F202" s="4">
        <v>913245.59</v>
      </c>
      <c r="G202" s="4">
        <v>970289.52</v>
      </c>
      <c r="H202" s="4">
        <v>1258435.8</v>
      </c>
      <c r="I202" s="4">
        <v>1146677.1000000001</v>
      </c>
      <c r="J202" s="48">
        <v>0</v>
      </c>
      <c r="K202" s="4">
        <v>0</v>
      </c>
      <c r="L202" s="4">
        <v>6473110</v>
      </c>
      <c r="M202" s="4">
        <v>377844.04</v>
      </c>
      <c r="N202" s="4">
        <v>8277920</v>
      </c>
      <c r="O202" s="4">
        <v>545052.94999999995</v>
      </c>
      <c r="P202" s="4">
        <v>0</v>
      </c>
      <c r="Q202" s="4">
        <v>778570.16</v>
      </c>
      <c r="R202" s="4">
        <v>0</v>
      </c>
      <c r="S202" s="4">
        <v>0</v>
      </c>
      <c r="T202" s="4">
        <v>0</v>
      </c>
      <c r="U202" s="6">
        <v>38232</v>
      </c>
    </row>
    <row r="203" spans="1:21" s="17" customFormat="1" ht="24.95" customHeight="1" x14ac:dyDescent="0.25">
      <c r="A203" s="6">
        <v>178</v>
      </c>
      <c r="B203" s="11" t="s">
        <v>276</v>
      </c>
      <c r="C203" s="4">
        <f t="shared" si="21"/>
        <v>27085799.129999995</v>
      </c>
      <c r="D203" s="4">
        <v>9940279.0999999996</v>
      </c>
      <c r="E203" s="4">
        <v>965247.41</v>
      </c>
      <c r="F203" s="4">
        <v>2931980.11</v>
      </c>
      <c r="G203" s="4">
        <v>2935005.25</v>
      </c>
      <c r="H203" s="4">
        <v>3004091.62</v>
      </c>
      <c r="I203" s="4">
        <v>0</v>
      </c>
      <c r="J203" s="48">
        <v>0</v>
      </c>
      <c r="K203" s="4">
        <v>0</v>
      </c>
      <c r="L203" s="4">
        <v>7135640.2400000002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173555.4</v>
      </c>
      <c r="S203" s="4">
        <v>0</v>
      </c>
      <c r="T203" s="4">
        <v>0</v>
      </c>
      <c r="U203" s="6">
        <v>37503</v>
      </c>
    </row>
    <row r="204" spans="1:21" s="17" customFormat="1" ht="24.95" customHeight="1" x14ac:dyDescent="0.25">
      <c r="A204" s="6">
        <v>179</v>
      </c>
      <c r="B204" s="11" t="s">
        <v>277</v>
      </c>
      <c r="C204" s="4">
        <f t="shared" si="21"/>
        <v>4969348.6499999994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8">
        <v>0</v>
      </c>
      <c r="K204" s="4">
        <v>0</v>
      </c>
      <c r="L204" s="4">
        <v>4787200.97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182147.68</v>
      </c>
      <c r="S204" s="4">
        <v>0</v>
      </c>
      <c r="T204" s="4">
        <v>0</v>
      </c>
      <c r="U204" s="6">
        <v>37506</v>
      </c>
    </row>
    <row r="205" spans="1:21" s="17" customFormat="1" ht="24.95" customHeight="1" x14ac:dyDescent="0.25">
      <c r="A205" s="6">
        <v>180</v>
      </c>
      <c r="B205" s="11" t="s">
        <v>278</v>
      </c>
      <c r="C205" s="4">
        <f t="shared" si="21"/>
        <v>27096271.349999998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8">
        <v>0</v>
      </c>
      <c r="K205" s="4">
        <v>0</v>
      </c>
      <c r="L205" s="4">
        <v>9326062.7400000002</v>
      </c>
      <c r="M205" s="4">
        <v>0</v>
      </c>
      <c r="N205" s="4">
        <v>16073446.800000001</v>
      </c>
      <c r="O205" s="4">
        <v>1299242.3999999999</v>
      </c>
      <c r="P205" s="4">
        <v>0</v>
      </c>
      <c r="Q205" s="4">
        <v>0</v>
      </c>
      <c r="R205" s="4">
        <v>397519.41</v>
      </c>
      <c r="S205" s="4">
        <v>0</v>
      </c>
      <c r="T205" s="4">
        <v>0</v>
      </c>
      <c r="U205" s="6">
        <v>36836</v>
      </c>
    </row>
    <row r="206" spans="1:21" s="17" customFormat="1" ht="24.95" customHeight="1" x14ac:dyDescent="0.25">
      <c r="A206" s="6">
        <v>181</v>
      </c>
      <c r="B206" s="11" t="s">
        <v>279</v>
      </c>
      <c r="C206" s="4">
        <f t="shared" si="21"/>
        <v>3255306.46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8">
        <v>0</v>
      </c>
      <c r="K206" s="4">
        <v>0</v>
      </c>
      <c r="L206" s="4">
        <v>3096076.61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159229.85</v>
      </c>
      <c r="S206" s="4">
        <v>0</v>
      </c>
      <c r="T206" s="4">
        <v>0</v>
      </c>
      <c r="U206" s="6">
        <v>36841</v>
      </c>
    </row>
    <row r="207" spans="1:21" s="17" customFormat="1" ht="24.95" customHeight="1" x14ac:dyDescent="0.25">
      <c r="A207" s="6">
        <v>182</v>
      </c>
      <c r="B207" s="11" t="s">
        <v>280</v>
      </c>
      <c r="C207" s="4">
        <f t="shared" si="21"/>
        <v>353627.75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8">
        <v>0</v>
      </c>
      <c r="K207" s="4">
        <v>0</v>
      </c>
      <c r="L207" s="4">
        <v>0</v>
      </c>
      <c r="M207" s="4">
        <v>0</v>
      </c>
      <c r="N207" s="4">
        <v>353627.75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6">
        <v>38770</v>
      </c>
    </row>
    <row r="208" spans="1:21" s="17" customFormat="1" ht="24.95" customHeight="1" x14ac:dyDescent="0.25">
      <c r="A208" s="6">
        <v>183</v>
      </c>
      <c r="B208" s="11" t="s">
        <v>281</v>
      </c>
      <c r="C208" s="4">
        <f t="shared" si="21"/>
        <v>9055026.3699999992</v>
      </c>
      <c r="D208" s="4">
        <v>0</v>
      </c>
      <c r="E208" s="4">
        <v>0</v>
      </c>
      <c r="F208" s="4">
        <v>0</v>
      </c>
      <c r="G208" s="4">
        <v>0</v>
      </c>
      <c r="H208" s="4">
        <v>435725.52</v>
      </c>
      <c r="I208" s="4">
        <v>0</v>
      </c>
      <c r="J208" s="48">
        <v>0</v>
      </c>
      <c r="K208" s="4">
        <v>0</v>
      </c>
      <c r="L208" s="4">
        <v>3850216.33</v>
      </c>
      <c r="M208" s="4">
        <v>0</v>
      </c>
      <c r="N208" s="4">
        <v>4199728.9800000004</v>
      </c>
      <c r="O208" s="4">
        <v>304565.53999999998</v>
      </c>
      <c r="P208" s="4">
        <v>0</v>
      </c>
      <c r="Q208" s="4">
        <v>264790</v>
      </c>
      <c r="R208" s="4">
        <v>0</v>
      </c>
      <c r="S208" s="4">
        <v>0</v>
      </c>
      <c r="T208" s="4">
        <v>0</v>
      </c>
      <c r="U208" s="6">
        <v>38107</v>
      </c>
    </row>
    <row r="209" spans="1:21" s="17" customFormat="1" ht="24.95" customHeight="1" x14ac:dyDescent="0.25">
      <c r="A209" s="6">
        <v>184</v>
      </c>
      <c r="B209" s="11" t="s">
        <v>282</v>
      </c>
      <c r="C209" s="4">
        <f t="shared" si="21"/>
        <v>12516679.49</v>
      </c>
      <c r="D209" s="4">
        <v>1856072.63</v>
      </c>
      <c r="E209" s="4">
        <v>316161.84999999998</v>
      </c>
      <c r="F209" s="4">
        <v>0</v>
      </c>
      <c r="G209" s="4">
        <v>358827.37</v>
      </c>
      <c r="H209" s="4">
        <v>602303.56999999995</v>
      </c>
      <c r="I209" s="4">
        <v>395717.39</v>
      </c>
      <c r="J209" s="48">
        <v>0</v>
      </c>
      <c r="K209" s="4">
        <v>0</v>
      </c>
      <c r="L209" s="4">
        <v>4571437.0999999996</v>
      </c>
      <c r="M209" s="4">
        <v>0</v>
      </c>
      <c r="N209" s="4">
        <v>4076160.35</v>
      </c>
      <c r="O209" s="4">
        <v>0</v>
      </c>
      <c r="P209" s="4">
        <v>0</v>
      </c>
      <c r="Q209" s="4">
        <v>339999.23</v>
      </c>
      <c r="R209" s="4">
        <v>0</v>
      </c>
      <c r="S209" s="4">
        <v>0</v>
      </c>
      <c r="T209" s="4">
        <v>0</v>
      </c>
      <c r="U209" s="6">
        <v>38250</v>
      </c>
    </row>
    <row r="210" spans="1:21" s="17" customFormat="1" ht="24.95" customHeight="1" x14ac:dyDescent="0.25">
      <c r="A210" s="6">
        <v>185</v>
      </c>
      <c r="B210" s="11" t="s">
        <v>283</v>
      </c>
      <c r="C210" s="4">
        <f t="shared" si="21"/>
        <v>30143930.590000004</v>
      </c>
      <c r="D210" s="4">
        <v>8526293.2400000002</v>
      </c>
      <c r="E210" s="4">
        <v>1270676.2</v>
      </c>
      <c r="F210" s="4">
        <v>1444942.54</v>
      </c>
      <c r="G210" s="4">
        <v>2038524</v>
      </c>
      <c r="H210" s="4">
        <v>2217078.6</v>
      </c>
      <c r="I210" s="4">
        <v>0</v>
      </c>
      <c r="J210" s="48">
        <v>0</v>
      </c>
      <c r="K210" s="4">
        <v>0</v>
      </c>
      <c r="L210" s="4">
        <v>4660007.84</v>
      </c>
      <c r="M210" s="4">
        <v>298006.87</v>
      </c>
      <c r="N210" s="4">
        <v>8949057.1300000008</v>
      </c>
      <c r="O210" s="4">
        <v>516948.73</v>
      </c>
      <c r="P210" s="4">
        <v>0</v>
      </c>
      <c r="Q210" s="4">
        <v>0</v>
      </c>
      <c r="R210" s="4">
        <v>222395.44</v>
      </c>
      <c r="S210" s="4">
        <v>0</v>
      </c>
      <c r="T210" s="4">
        <v>0</v>
      </c>
      <c r="U210" s="6">
        <v>38821</v>
      </c>
    </row>
    <row r="211" spans="1:21" s="17" customFormat="1" ht="24.95" customHeight="1" x14ac:dyDescent="0.25">
      <c r="A211" s="6">
        <v>186</v>
      </c>
      <c r="B211" s="12" t="s">
        <v>284</v>
      </c>
      <c r="C211" s="4">
        <f t="shared" si="21"/>
        <v>15553047.109999999</v>
      </c>
      <c r="D211" s="4">
        <v>0</v>
      </c>
      <c r="E211" s="4">
        <v>1094166.26</v>
      </c>
      <c r="F211" s="4">
        <v>2804462.88</v>
      </c>
      <c r="G211" s="4">
        <v>3195925.06</v>
      </c>
      <c r="H211" s="4">
        <v>0</v>
      </c>
      <c r="I211" s="4">
        <v>0</v>
      </c>
      <c r="J211" s="48">
        <v>0</v>
      </c>
      <c r="K211" s="4">
        <v>0</v>
      </c>
      <c r="L211" s="4">
        <v>8353975.3399999999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104517.57</v>
      </c>
      <c r="S211" s="4">
        <v>0</v>
      </c>
      <c r="T211" s="4">
        <v>0</v>
      </c>
      <c r="U211" s="6">
        <v>38943</v>
      </c>
    </row>
    <row r="212" spans="1:21" s="17" customFormat="1" ht="24.95" customHeight="1" x14ac:dyDescent="0.25">
      <c r="A212" s="6">
        <v>187</v>
      </c>
      <c r="B212" s="11" t="s">
        <v>285</v>
      </c>
      <c r="C212" s="4">
        <f t="shared" si="21"/>
        <v>1912995.6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1912995.6</v>
      </c>
      <c r="J212" s="48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6">
        <v>40753</v>
      </c>
    </row>
    <row r="213" spans="1:21" s="17" customFormat="1" ht="24.95" customHeight="1" x14ac:dyDescent="0.25">
      <c r="A213" s="6">
        <v>188</v>
      </c>
      <c r="B213" s="11" t="s">
        <v>286</v>
      </c>
      <c r="C213" s="4">
        <f t="shared" si="21"/>
        <v>15559573.819999998</v>
      </c>
      <c r="D213" s="4">
        <v>9948552.1699999999</v>
      </c>
      <c r="E213" s="4">
        <v>780001.24</v>
      </c>
      <c r="F213" s="4">
        <v>1909944.77</v>
      </c>
      <c r="G213" s="4">
        <v>2433846.1</v>
      </c>
      <c r="H213" s="4">
        <v>0</v>
      </c>
      <c r="I213" s="4">
        <v>0</v>
      </c>
      <c r="J213" s="48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272950.62</v>
      </c>
      <c r="R213" s="4">
        <v>214278.92</v>
      </c>
      <c r="S213" s="4">
        <v>0</v>
      </c>
      <c r="T213" s="4">
        <v>0</v>
      </c>
      <c r="U213" s="6">
        <v>38301</v>
      </c>
    </row>
    <row r="214" spans="1:21" s="17" customFormat="1" ht="24.95" customHeight="1" x14ac:dyDescent="0.25">
      <c r="A214" s="6">
        <v>189</v>
      </c>
      <c r="B214" s="11" t="s">
        <v>287</v>
      </c>
      <c r="C214" s="4">
        <f t="shared" si="21"/>
        <v>5075835.6399999997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8">
        <v>0</v>
      </c>
      <c r="K214" s="4">
        <v>0</v>
      </c>
      <c r="L214" s="4">
        <v>5075835.6399999997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6">
        <v>38373</v>
      </c>
    </row>
    <row r="215" spans="1:21" s="17" customFormat="1" ht="24.95" customHeight="1" x14ac:dyDescent="0.25">
      <c r="A215" s="6">
        <v>190</v>
      </c>
      <c r="B215" s="11" t="s">
        <v>288</v>
      </c>
      <c r="C215" s="4">
        <f t="shared" si="21"/>
        <v>1775135.4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1775135.4</v>
      </c>
      <c r="J215" s="48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6">
        <v>38446</v>
      </c>
    </row>
    <row r="216" spans="1:21" s="17" customFormat="1" ht="24.95" customHeight="1" x14ac:dyDescent="0.25">
      <c r="A216" s="6">
        <v>191</v>
      </c>
      <c r="B216" s="11" t="s">
        <v>289</v>
      </c>
      <c r="C216" s="4">
        <f t="shared" si="21"/>
        <v>2740672.48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8">
        <v>0</v>
      </c>
      <c r="K216" s="4">
        <v>0</v>
      </c>
      <c r="L216" s="4">
        <v>2699783.54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40888.94</v>
      </c>
      <c r="S216" s="4">
        <v>0</v>
      </c>
      <c r="T216" s="4">
        <v>0</v>
      </c>
      <c r="U216" s="6">
        <v>41450</v>
      </c>
    </row>
    <row r="217" spans="1:21" s="17" customFormat="1" ht="24.95" customHeight="1" x14ac:dyDescent="0.25">
      <c r="A217" s="6">
        <v>192</v>
      </c>
      <c r="B217" s="11" t="s">
        <v>290</v>
      </c>
      <c r="C217" s="4">
        <f t="shared" si="21"/>
        <v>8448930.790000001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8">
        <v>0</v>
      </c>
      <c r="K217" s="4">
        <v>0</v>
      </c>
      <c r="L217" s="4">
        <v>8395877.9600000009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53052.83</v>
      </c>
      <c r="S217" s="4">
        <v>0</v>
      </c>
      <c r="T217" s="4">
        <v>0</v>
      </c>
      <c r="U217" s="6">
        <v>41452</v>
      </c>
    </row>
    <row r="218" spans="1:21" s="17" customFormat="1" ht="24.95" customHeight="1" x14ac:dyDescent="0.25">
      <c r="A218" s="6">
        <v>193</v>
      </c>
      <c r="B218" s="11" t="s">
        <v>291</v>
      </c>
      <c r="C218" s="4">
        <f t="shared" si="21"/>
        <v>7312398.2999999998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8">
        <v>0</v>
      </c>
      <c r="K218" s="4">
        <v>0</v>
      </c>
      <c r="L218" s="4">
        <v>7079518.5499999998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232879.75</v>
      </c>
      <c r="S218" s="4">
        <v>0</v>
      </c>
      <c r="T218" s="4">
        <v>0</v>
      </c>
      <c r="U218" s="6">
        <v>37553</v>
      </c>
    </row>
    <row r="219" spans="1:21" s="17" customFormat="1" ht="24.95" customHeight="1" x14ac:dyDescent="0.25">
      <c r="A219" s="6">
        <v>194</v>
      </c>
      <c r="B219" s="11" t="s">
        <v>292</v>
      </c>
      <c r="C219" s="4">
        <f t="shared" si="21"/>
        <v>18744287</v>
      </c>
      <c r="D219" s="4">
        <v>6743290</v>
      </c>
      <c r="E219" s="4">
        <v>1110682</v>
      </c>
      <c r="F219" s="4">
        <v>2904893</v>
      </c>
      <c r="G219" s="4">
        <v>3636083</v>
      </c>
      <c r="H219" s="4">
        <v>4349339</v>
      </c>
      <c r="I219" s="4">
        <v>0</v>
      </c>
      <c r="J219" s="48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6">
        <v>37591</v>
      </c>
    </row>
    <row r="220" spans="1:21" s="17" customFormat="1" ht="24.95" customHeight="1" x14ac:dyDescent="0.25">
      <c r="A220" s="6">
        <v>195</v>
      </c>
      <c r="B220" s="11" t="s">
        <v>293</v>
      </c>
      <c r="C220" s="4">
        <f t="shared" si="21"/>
        <v>19064061.199999999</v>
      </c>
      <c r="D220" s="4">
        <v>6830394</v>
      </c>
      <c r="E220" s="4">
        <v>1321044</v>
      </c>
      <c r="F220" s="4">
        <v>2953117.2</v>
      </c>
      <c r="G220" s="4">
        <v>3598480</v>
      </c>
      <c r="H220" s="4">
        <v>4361026</v>
      </c>
      <c r="I220" s="4">
        <v>0</v>
      </c>
      <c r="J220" s="48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6">
        <v>37592</v>
      </c>
    </row>
    <row r="221" spans="1:21" s="17" customFormat="1" ht="24.95" customHeight="1" x14ac:dyDescent="0.25">
      <c r="A221" s="6">
        <v>196</v>
      </c>
      <c r="B221" s="11" t="s">
        <v>294</v>
      </c>
      <c r="C221" s="4">
        <f t="shared" si="21"/>
        <v>1397989</v>
      </c>
      <c r="D221" s="4">
        <v>0</v>
      </c>
      <c r="E221" s="4">
        <v>0</v>
      </c>
      <c r="F221" s="4">
        <v>0</v>
      </c>
      <c r="G221" s="4">
        <v>0</v>
      </c>
      <c r="H221" s="4">
        <v>1397989</v>
      </c>
      <c r="I221" s="4">
        <v>0</v>
      </c>
      <c r="J221" s="48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6">
        <v>37313</v>
      </c>
    </row>
    <row r="222" spans="1:21" s="17" customFormat="1" ht="24.95" customHeight="1" x14ac:dyDescent="0.25">
      <c r="A222" s="6">
        <v>197</v>
      </c>
      <c r="B222" s="11" t="s">
        <v>295</v>
      </c>
      <c r="C222" s="4">
        <f t="shared" ref="C222:C245" si="22">D222+E222+F222+G222+H222+I222+K222+L222+M222+N222+O222+P222+Q222+R222+S222+T222</f>
        <v>85284.36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8">
        <v>0</v>
      </c>
      <c r="K222" s="4">
        <v>0</v>
      </c>
      <c r="L222" s="4">
        <v>0</v>
      </c>
      <c r="M222" s="4">
        <v>0</v>
      </c>
      <c r="N222" s="4">
        <v>0</v>
      </c>
      <c r="O222" s="4">
        <v>85284.36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6">
        <v>41566</v>
      </c>
    </row>
    <row r="223" spans="1:21" s="17" customFormat="1" ht="24.95" customHeight="1" x14ac:dyDescent="0.25">
      <c r="A223" s="6">
        <v>198</v>
      </c>
      <c r="B223" s="11" t="s">
        <v>296</v>
      </c>
      <c r="C223" s="4">
        <f t="shared" si="22"/>
        <v>85638.12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8">
        <v>0</v>
      </c>
      <c r="K223" s="4">
        <v>0</v>
      </c>
      <c r="L223" s="4">
        <v>0</v>
      </c>
      <c r="M223" s="4">
        <v>0</v>
      </c>
      <c r="N223" s="4">
        <v>0</v>
      </c>
      <c r="O223" s="4">
        <v>85638.12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6">
        <v>41959</v>
      </c>
    </row>
    <row r="224" spans="1:21" s="17" customFormat="1" ht="24.95" customHeight="1" x14ac:dyDescent="0.25">
      <c r="A224" s="6">
        <v>199</v>
      </c>
      <c r="B224" s="11" t="s">
        <v>297</v>
      </c>
      <c r="C224" s="4">
        <f t="shared" si="22"/>
        <v>1885979.62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8">
        <v>0</v>
      </c>
      <c r="K224" s="4">
        <v>0</v>
      </c>
      <c r="L224" s="4">
        <v>1885979.62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6">
        <v>38854</v>
      </c>
    </row>
    <row r="225" spans="1:21" s="17" customFormat="1" ht="24.95" customHeight="1" x14ac:dyDescent="0.25">
      <c r="A225" s="6">
        <v>200</v>
      </c>
      <c r="B225" s="11" t="s">
        <v>298</v>
      </c>
      <c r="C225" s="4">
        <f t="shared" si="22"/>
        <v>11695935.380000001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8">
        <v>0</v>
      </c>
      <c r="K225" s="4">
        <v>0</v>
      </c>
      <c r="L225" s="4">
        <v>11695935.380000001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6">
        <v>38746</v>
      </c>
    </row>
    <row r="226" spans="1:21" s="17" customFormat="1" ht="24.95" customHeight="1" x14ac:dyDescent="0.25">
      <c r="A226" s="6">
        <v>201</v>
      </c>
      <c r="B226" s="11" t="s">
        <v>299</v>
      </c>
      <c r="C226" s="4">
        <f t="shared" si="22"/>
        <v>2001757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8">
        <v>0</v>
      </c>
      <c r="K226" s="4">
        <v>0</v>
      </c>
      <c r="L226" s="4">
        <v>0</v>
      </c>
      <c r="M226" s="4">
        <v>0</v>
      </c>
      <c r="N226" s="4">
        <v>2001757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6">
        <v>42040</v>
      </c>
    </row>
    <row r="227" spans="1:21" s="17" customFormat="1" ht="24.95" customHeight="1" x14ac:dyDescent="0.25">
      <c r="A227" s="6">
        <v>202</v>
      </c>
      <c r="B227" s="11" t="s">
        <v>300</v>
      </c>
      <c r="C227" s="4">
        <f t="shared" si="22"/>
        <v>7060752.7699999996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8">
        <v>0</v>
      </c>
      <c r="K227" s="4">
        <v>0</v>
      </c>
      <c r="L227" s="4">
        <v>7060752.7699999996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10">
        <v>36856</v>
      </c>
    </row>
    <row r="228" spans="1:21" s="17" customFormat="1" ht="24.95" customHeight="1" x14ac:dyDescent="0.25">
      <c r="A228" s="6">
        <v>203</v>
      </c>
      <c r="B228" s="11" t="s">
        <v>301</v>
      </c>
      <c r="C228" s="4">
        <f t="shared" si="22"/>
        <v>4030113.4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8">
        <v>0</v>
      </c>
      <c r="K228" s="4">
        <v>0</v>
      </c>
      <c r="L228" s="4">
        <v>1939613.4</v>
      </c>
      <c r="M228" s="4">
        <v>0</v>
      </c>
      <c r="N228" s="4">
        <v>2090500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10">
        <v>40951</v>
      </c>
    </row>
    <row r="229" spans="1:21" s="17" customFormat="1" ht="24.95" customHeight="1" x14ac:dyDescent="0.25">
      <c r="A229" s="6">
        <v>204</v>
      </c>
      <c r="B229" s="11" t="s">
        <v>302</v>
      </c>
      <c r="C229" s="4">
        <f t="shared" si="22"/>
        <v>2368181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8">
        <v>0</v>
      </c>
      <c r="K229" s="4">
        <v>0</v>
      </c>
      <c r="L229" s="4">
        <v>2368181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10">
        <v>36679</v>
      </c>
    </row>
    <row r="230" spans="1:21" s="17" customFormat="1" ht="24.95" customHeight="1" x14ac:dyDescent="0.25">
      <c r="A230" s="6">
        <v>205</v>
      </c>
      <c r="B230" s="11" t="s">
        <v>303</v>
      </c>
      <c r="C230" s="4">
        <f t="shared" si="22"/>
        <v>3830000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8">
        <v>1</v>
      </c>
      <c r="K230" s="4">
        <v>3500000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330000</v>
      </c>
      <c r="R230" s="4">
        <v>0</v>
      </c>
      <c r="S230" s="4">
        <v>0</v>
      </c>
      <c r="T230" s="4">
        <v>0</v>
      </c>
      <c r="U230" s="10">
        <v>38830</v>
      </c>
    </row>
    <row r="231" spans="1:21" s="17" customFormat="1" ht="24.95" customHeight="1" x14ac:dyDescent="0.25">
      <c r="A231" s="6">
        <v>206</v>
      </c>
      <c r="B231" s="11" t="s">
        <v>304</v>
      </c>
      <c r="C231" s="4">
        <f t="shared" si="22"/>
        <v>3192208</v>
      </c>
      <c r="D231" s="4">
        <v>0</v>
      </c>
      <c r="E231" s="4">
        <v>0</v>
      </c>
      <c r="F231" s="4">
        <v>0</v>
      </c>
      <c r="G231" s="4">
        <v>672048.66</v>
      </c>
      <c r="H231" s="4">
        <v>172933.59</v>
      </c>
      <c r="I231" s="4">
        <v>0</v>
      </c>
      <c r="J231" s="48">
        <v>0</v>
      </c>
      <c r="K231" s="4">
        <v>0</v>
      </c>
      <c r="L231" s="4">
        <v>0</v>
      </c>
      <c r="M231" s="4">
        <v>0</v>
      </c>
      <c r="N231" s="4">
        <v>2347225.75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10">
        <v>40472</v>
      </c>
    </row>
    <row r="232" spans="1:21" s="17" customFormat="1" ht="24.95" customHeight="1" x14ac:dyDescent="0.25">
      <c r="A232" s="6">
        <v>207</v>
      </c>
      <c r="B232" s="11" t="s">
        <v>305</v>
      </c>
      <c r="C232" s="4">
        <f t="shared" si="22"/>
        <v>701329.2</v>
      </c>
      <c r="D232" s="4">
        <v>0</v>
      </c>
      <c r="E232" s="4">
        <v>284416.8</v>
      </c>
      <c r="F232" s="4">
        <v>416912.4</v>
      </c>
      <c r="G232" s="4">
        <v>0</v>
      </c>
      <c r="H232" s="4">
        <v>0</v>
      </c>
      <c r="I232" s="4">
        <v>0</v>
      </c>
      <c r="J232" s="48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10">
        <v>36859</v>
      </c>
    </row>
    <row r="233" spans="1:21" s="17" customFormat="1" ht="24.95" customHeight="1" x14ac:dyDescent="0.25">
      <c r="A233" s="6">
        <v>208</v>
      </c>
      <c r="B233" s="11" t="s">
        <v>306</v>
      </c>
      <c r="C233" s="4">
        <f t="shared" si="22"/>
        <v>2813000</v>
      </c>
      <c r="D233" s="4">
        <v>0</v>
      </c>
      <c r="E233" s="4">
        <v>0</v>
      </c>
      <c r="F233" s="4">
        <v>0</v>
      </c>
      <c r="G233" s="4">
        <v>0</v>
      </c>
      <c r="H233" s="4">
        <v>1728463.49</v>
      </c>
      <c r="I233" s="4">
        <v>0</v>
      </c>
      <c r="J233" s="48">
        <v>0</v>
      </c>
      <c r="K233" s="4">
        <v>0</v>
      </c>
      <c r="L233" s="4">
        <v>0</v>
      </c>
      <c r="M233" s="4">
        <v>0</v>
      </c>
      <c r="N233" s="4">
        <v>1084536.51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10">
        <v>41979</v>
      </c>
    </row>
    <row r="234" spans="1:21" s="17" customFormat="1" ht="24.95" customHeight="1" x14ac:dyDescent="0.25">
      <c r="A234" s="6">
        <v>209</v>
      </c>
      <c r="B234" s="11" t="s">
        <v>307</v>
      </c>
      <c r="C234" s="4">
        <f t="shared" si="22"/>
        <v>2383497.6</v>
      </c>
      <c r="D234" s="4">
        <v>2353497.6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8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30000</v>
      </c>
      <c r="R234" s="4">
        <v>0</v>
      </c>
      <c r="S234" s="4">
        <v>0</v>
      </c>
      <c r="T234" s="4">
        <v>0</v>
      </c>
      <c r="U234" s="10">
        <v>40718</v>
      </c>
    </row>
    <row r="235" spans="1:21" s="17" customFormat="1" ht="24.95" customHeight="1" x14ac:dyDescent="0.25">
      <c r="A235" s="6">
        <v>210</v>
      </c>
      <c r="B235" s="11" t="s">
        <v>308</v>
      </c>
      <c r="C235" s="4">
        <f t="shared" si="22"/>
        <v>354073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8">
        <v>0</v>
      </c>
      <c r="K235" s="4">
        <v>0</v>
      </c>
      <c r="L235" s="4">
        <v>0</v>
      </c>
      <c r="M235" s="4">
        <v>0</v>
      </c>
      <c r="N235" s="4">
        <v>354073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10">
        <v>37846</v>
      </c>
    </row>
    <row r="236" spans="1:21" s="17" customFormat="1" ht="24.95" customHeight="1" x14ac:dyDescent="0.25">
      <c r="A236" s="6">
        <v>211</v>
      </c>
      <c r="B236" s="11" t="s">
        <v>309</v>
      </c>
      <c r="C236" s="4">
        <f t="shared" si="22"/>
        <v>179900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8">
        <v>0</v>
      </c>
      <c r="K236" s="4">
        <v>0</v>
      </c>
      <c r="L236" s="4">
        <v>0</v>
      </c>
      <c r="M236" s="4">
        <v>0</v>
      </c>
      <c r="N236" s="4">
        <v>179900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10">
        <v>42209</v>
      </c>
    </row>
    <row r="237" spans="1:21" s="17" customFormat="1" ht="24.95" customHeight="1" x14ac:dyDescent="0.25">
      <c r="A237" s="6">
        <v>212</v>
      </c>
      <c r="B237" s="11" t="s">
        <v>310</v>
      </c>
      <c r="C237" s="4">
        <f t="shared" si="22"/>
        <v>240038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8">
        <v>1</v>
      </c>
      <c r="K237" s="4">
        <v>240038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10">
        <v>42721</v>
      </c>
    </row>
    <row r="238" spans="1:21" s="17" customFormat="1" ht="24.95" customHeight="1" x14ac:dyDescent="0.25">
      <c r="A238" s="6">
        <v>213</v>
      </c>
      <c r="B238" s="11" t="s">
        <v>311</v>
      </c>
      <c r="C238" s="4">
        <f t="shared" si="22"/>
        <v>5998000</v>
      </c>
      <c r="D238" s="4">
        <v>0</v>
      </c>
      <c r="E238" s="4">
        <v>0</v>
      </c>
      <c r="F238" s="4">
        <v>0</v>
      </c>
      <c r="G238" s="4">
        <v>0</v>
      </c>
      <c r="H238" s="4">
        <v>5935000</v>
      </c>
      <c r="I238" s="4">
        <v>0</v>
      </c>
      <c r="J238" s="48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63000</v>
      </c>
      <c r="R238" s="4">
        <v>0</v>
      </c>
      <c r="S238" s="4">
        <v>0</v>
      </c>
      <c r="T238" s="4">
        <v>0</v>
      </c>
      <c r="U238" s="10">
        <v>36883</v>
      </c>
    </row>
    <row r="239" spans="1:21" s="17" customFormat="1" ht="24.95" customHeight="1" x14ac:dyDescent="0.25">
      <c r="A239" s="6">
        <v>214</v>
      </c>
      <c r="B239" s="11" t="s">
        <v>312</v>
      </c>
      <c r="C239" s="4">
        <f t="shared" si="22"/>
        <v>5262180</v>
      </c>
      <c r="D239" s="4">
        <v>0</v>
      </c>
      <c r="E239" s="4">
        <v>0</v>
      </c>
      <c r="F239" s="4">
        <v>0</v>
      </c>
      <c r="G239" s="4">
        <v>862180</v>
      </c>
      <c r="H239" s="4">
        <v>0</v>
      </c>
      <c r="I239" s="4">
        <v>0</v>
      </c>
      <c r="J239" s="48">
        <v>0</v>
      </c>
      <c r="K239" s="4">
        <v>0</v>
      </c>
      <c r="L239" s="4">
        <v>2750000</v>
      </c>
      <c r="M239" s="4">
        <v>0</v>
      </c>
      <c r="N239" s="4">
        <v>1650000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10">
        <v>40953</v>
      </c>
    </row>
    <row r="240" spans="1:21" s="17" customFormat="1" ht="24.95" customHeight="1" x14ac:dyDescent="0.25">
      <c r="A240" s="6">
        <v>215</v>
      </c>
      <c r="B240" s="11" t="s">
        <v>313</v>
      </c>
      <c r="C240" s="4">
        <f t="shared" si="22"/>
        <v>2497682.61</v>
      </c>
      <c r="D240" s="4">
        <v>2115473.75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8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382208.86</v>
      </c>
      <c r="R240" s="4">
        <v>0</v>
      </c>
      <c r="S240" s="4">
        <v>0</v>
      </c>
      <c r="T240" s="4">
        <v>0</v>
      </c>
      <c r="U240" s="10">
        <v>40380</v>
      </c>
    </row>
    <row r="241" spans="1:21" s="17" customFormat="1" ht="24.95" customHeight="1" x14ac:dyDescent="0.25">
      <c r="A241" s="6">
        <v>216</v>
      </c>
      <c r="B241" s="11" t="s">
        <v>314</v>
      </c>
      <c r="C241" s="4">
        <f t="shared" si="22"/>
        <v>1621659.8</v>
      </c>
      <c r="D241" s="4">
        <v>1581659.8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8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40000</v>
      </c>
      <c r="R241" s="4">
        <v>0</v>
      </c>
      <c r="S241" s="4">
        <v>0</v>
      </c>
      <c r="T241" s="4">
        <v>0</v>
      </c>
      <c r="U241" s="10">
        <v>40802</v>
      </c>
    </row>
    <row r="242" spans="1:21" s="17" customFormat="1" ht="24.95" customHeight="1" x14ac:dyDescent="0.25">
      <c r="A242" s="6">
        <v>217</v>
      </c>
      <c r="B242" s="11" t="s">
        <v>315</v>
      </c>
      <c r="C242" s="4">
        <f t="shared" si="22"/>
        <v>8778700.4900000002</v>
      </c>
      <c r="D242" s="4">
        <v>758546.2</v>
      </c>
      <c r="E242" s="4">
        <v>571431</v>
      </c>
      <c r="F242" s="4">
        <v>820166</v>
      </c>
      <c r="G242" s="4">
        <v>1312293</v>
      </c>
      <c r="H242" s="4">
        <v>3153144</v>
      </c>
      <c r="I242" s="4">
        <v>0</v>
      </c>
      <c r="J242" s="48">
        <v>0</v>
      </c>
      <c r="K242" s="4">
        <v>0</v>
      </c>
      <c r="L242" s="4">
        <v>0</v>
      </c>
      <c r="M242" s="4">
        <v>0</v>
      </c>
      <c r="N242" s="4">
        <v>2098120.29</v>
      </c>
      <c r="O242" s="4">
        <v>0</v>
      </c>
      <c r="P242" s="4">
        <v>0</v>
      </c>
      <c r="Q242" s="4">
        <v>65000</v>
      </c>
      <c r="R242" s="4">
        <v>0</v>
      </c>
      <c r="S242" s="4">
        <v>0</v>
      </c>
      <c r="T242" s="4">
        <v>0</v>
      </c>
      <c r="U242" s="10">
        <v>41493</v>
      </c>
    </row>
    <row r="243" spans="1:21" s="17" customFormat="1" ht="24.95" customHeight="1" x14ac:dyDescent="0.25">
      <c r="A243" s="6">
        <v>218</v>
      </c>
      <c r="B243" s="11" t="s">
        <v>316</v>
      </c>
      <c r="C243" s="4">
        <f t="shared" si="22"/>
        <v>704274.32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8">
        <v>0</v>
      </c>
      <c r="K243" s="4">
        <v>0</v>
      </c>
      <c r="L243" s="4">
        <v>0</v>
      </c>
      <c r="M243" s="4">
        <v>0</v>
      </c>
      <c r="N243" s="4">
        <v>704274.32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10">
        <v>36746</v>
      </c>
    </row>
    <row r="244" spans="1:21" s="17" customFormat="1" ht="24.95" customHeight="1" x14ac:dyDescent="0.25">
      <c r="A244" s="6">
        <v>219</v>
      </c>
      <c r="B244" s="11" t="s">
        <v>317</v>
      </c>
      <c r="C244" s="4">
        <f t="shared" si="22"/>
        <v>2724149.03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8">
        <v>0</v>
      </c>
      <c r="K244" s="4">
        <v>0</v>
      </c>
      <c r="L244" s="4">
        <v>2724149.03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10">
        <v>42042</v>
      </c>
    </row>
    <row r="245" spans="1:21" s="17" customFormat="1" ht="24.95" customHeight="1" x14ac:dyDescent="0.25">
      <c r="A245" s="6">
        <v>220</v>
      </c>
      <c r="B245" s="11" t="s">
        <v>318</v>
      </c>
      <c r="C245" s="4">
        <f t="shared" si="22"/>
        <v>2466021.21</v>
      </c>
      <c r="D245" s="4">
        <v>1345893.02</v>
      </c>
      <c r="E245" s="4">
        <v>443132.76</v>
      </c>
      <c r="F245" s="4">
        <v>135184.60999999999</v>
      </c>
      <c r="G245" s="4">
        <v>91810.82</v>
      </c>
      <c r="H245" s="4">
        <v>0</v>
      </c>
      <c r="I245" s="4">
        <v>0</v>
      </c>
      <c r="J245" s="48">
        <v>0</v>
      </c>
      <c r="K245" s="4">
        <v>0</v>
      </c>
      <c r="L245" s="4">
        <v>0</v>
      </c>
      <c r="M245" s="4">
        <v>0</v>
      </c>
      <c r="N245" s="4">
        <v>300000</v>
      </c>
      <c r="O245" s="4">
        <v>0</v>
      </c>
      <c r="P245" s="4">
        <v>0</v>
      </c>
      <c r="Q245" s="4">
        <v>150000</v>
      </c>
      <c r="R245" s="4">
        <v>0</v>
      </c>
      <c r="S245" s="4">
        <v>0</v>
      </c>
      <c r="T245" s="4">
        <v>0</v>
      </c>
      <c r="U245" s="10">
        <v>38673</v>
      </c>
    </row>
    <row r="246" spans="1:21" s="17" customFormat="1" ht="24.95" customHeight="1" x14ac:dyDescent="0.25">
      <c r="A246" s="90" t="s">
        <v>32</v>
      </c>
      <c r="B246" s="11"/>
      <c r="C246" s="7">
        <f>SUM(C247:C253)</f>
        <v>52900858.249999993</v>
      </c>
      <c r="D246" s="7">
        <f t="shared" ref="D246:T246" si="23">SUM(D247:D253)</f>
        <v>3733972.95</v>
      </c>
      <c r="E246" s="7">
        <f t="shared" si="23"/>
        <v>673249.1</v>
      </c>
      <c r="F246" s="7">
        <f t="shared" si="23"/>
        <v>597788.4</v>
      </c>
      <c r="G246" s="7">
        <f t="shared" si="23"/>
        <v>669712.85</v>
      </c>
      <c r="H246" s="7">
        <f t="shared" si="23"/>
        <v>1464228</v>
      </c>
      <c r="I246" s="7">
        <f t="shared" si="23"/>
        <v>0</v>
      </c>
      <c r="J246" s="49">
        <f t="shared" si="23"/>
        <v>0</v>
      </c>
      <c r="K246" s="7">
        <f t="shared" si="23"/>
        <v>0</v>
      </c>
      <c r="L246" s="7">
        <f t="shared" si="23"/>
        <v>15155950.369999999</v>
      </c>
      <c r="M246" s="7">
        <f t="shared" si="23"/>
        <v>0</v>
      </c>
      <c r="N246" s="7">
        <f t="shared" si="23"/>
        <v>29996075.119999997</v>
      </c>
      <c r="O246" s="7">
        <f t="shared" si="23"/>
        <v>500553.6</v>
      </c>
      <c r="P246" s="7">
        <f t="shared" si="23"/>
        <v>0</v>
      </c>
      <c r="Q246" s="7">
        <f t="shared" si="23"/>
        <v>0</v>
      </c>
      <c r="R246" s="7">
        <f t="shared" si="23"/>
        <v>109327.86</v>
      </c>
      <c r="S246" s="7">
        <f t="shared" si="23"/>
        <v>0</v>
      </c>
      <c r="T246" s="7">
        <f t="shared" si="23"/>
        <v>0</v>
      </c>
      <c r="U246" s="43" t="s">
        <v>56</v>
      </c>
    </row>
    <row r="247" spans="1:21" s="17" customFormat="1" ht="24.95" customHeight="1" x14ac:dyDescent="0.25">
      <c r="A247" s="6">
        <v>221</v>
      </c>
      <c r="B247" s="11" t="s">
        <v>319</v>
      </c>
      <c r="C247" s="4">
        <f t="shared" ref="C247:C253" si="24">D247+E247+F247+G247+H247+I247+K247+L247+M247+N247+O247+P247+Q247+R247+S247+T247</f>
        <v>18159852.91</v>
      </c>
      <c r="D247" s="4">
        <v>3733972.95</v>
      </c>
      <c r="E247" s="4">
        <v>673249.1</v>
      </c>
      <c r="F247" s="4">
        <v>597788.4</v>
      </c>
      <c r="G247" s="4">
        <v>669712.85</v>
      </c>
      <c r="H247" s="4">
        <v>1464228</v>
      </c>
      <c r="I247" s="4">
        <v>0</v>
      </c>
      <c r="J247" s="48">
        <v>0</v>
      </c>
      <c r="K247" s="4">
        <v>0</v>
      </c>
      <c r="L247" s="4">
        <v>3941047.7</v>
      </c>
      <c r="M247" s="4">
        <v>0</v>
      </c>
      <c r="N247" s="4">
        <v>7029036.9000000004</v>
      </c>
      <c r="O247" s="4">
        <v>0</v>
      </c>
      <c r="P247" s="4">
        <v>0</v>
      </c>
      <c r="Q247" s="4">
        <v>0</v>
      </c>
      <c r="R247" s="4">
        <v>50817.01</v>
      </c>
      <c r="S247" s="4">
        <v>0</v>
      </c>
      <c r="T247" s="4">
        <v>0</v>
      </c>
      <c r="U247" s="6">
        <v>42876</v>
      </c>
    </row>
    <row r="248" spans="1:21" s="17" customFormat="1" ht="24.95" customHeight="1" x14ac:dyDescent="0.25">
      <c r="A248" s="6">
        <v>222</v>
      </c>
      <c r="B248" s="11" t="s">
        <v>320</v>
      </c>
      <c r="C248" s="4">
        <f t="shared" si="24"/>
        <v>7388812.0799999991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8">
        <v>0</v>
      </c>
      <c r="K248" s="4">
        <v>0</v>
      </c>
      <c r="L248" s="4">
        <v>0</v>
      </c>
      <c r="M248" s="4">
        <v>0</v>
      </c>
      <c r="N248" s="4">
        <v>6867790.7999999998</v>
      </c>
      <c r="O248" s="4">
        <v>500553.6</v>
      </c>
      <c r="P248" s="4">
        <v>0</v>
      </c>
      <c r="Q248" s="4">
        <v>0</v>
      </c>
      <c r="R248" s="4">
        <v>20467.68</v>
      </c>
      <c r="S248" s="4">
        <v>0</v>
      </c>
      <c r="T248" s="4">
        <v>0</v>
      </c>
      <c r="U248" s="6">
        <v>42877</v>
      </c>
    </row>
    <row r="249" spans="1:21" s="17" customFormat="1" ht="24.95" customHeight="1" x14ac:dyDescent="0.25">
      <c r="A249" s="6">
        <v>223</v>
      </c>
      <c r="B249" s="11" t="s">
        <v>321</v>
      </c>
      <c r="C249" s="4">
        <f t="shared" si="24"/>
        <v>8419836.3599999994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8">
        <v>0</v>
      </c>
      <c r="K249" s="4">
        <v>0</v>
      </c>
      <c r="L249" s="4">
        <v>8419836.3599999994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6">
        <v>40335</v>
      </c>
    </row>
    <row r="250" spans="1:21" s="17" customFormat="1" ht="24.95" customHeight="1" x14ac:dyDescent="0.25">
      <c r="A250" s="6">
        <v>224</v>
      </c>
      <c r="B250" s="11" t="s">
        <v>322</v>
      </c>
      <c r="C250" s="4">
        <f t="shared" si="24"/>
        <v>8063840.9100000001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8">
        <v>0</v>
      </c>
      <c r="K250" s="4">
        <v>0</v>
      </c>
      <c r="L250" s="4">
        <v>0</v>
      </c>
      <c r="M250" s="4">
        <v>0</v>
      </c>
      <c r="N250" s="4">
        <v>8025797.7400000002</v>
      </c>
      <c r="O250" s="4">
        <v>0</v>
      </c>
      <c r="P250" s="4">
        <v>0</v>
      </c>
      <c r="Q250" s="4">
        <v>0</v>
      </c>
      <c r="R250" s="4">
        <v>38043.17</v>
      </c>
      <c r="S250" s="4">
        <v>0</v>
      </c>
      <c r="T250" s="4">
        <v>0</v>
      </c>
      <c r="U250" s="6">
        <v>37893</v>
      </c>
    </row>
    <row r="251" spans="1:21" s="17" customFormat="1" ht="24.95" customHeight="1" x14ac:dyDescent="0.25">
      <c r="A251" s="6">
        <v>225</v>
      </c>
      <c r="B251" s="11" t="s">
        <v>323</v>
      </c>
      <c r="C251" s="4">
        <f t="shared" si="24"/>
        <v>8073449.6799999997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8">
        <v>0</v>
      </c>
      <c r="K251" s="4">
        <v>0</v>
      </c>
      <c r="L251" s="4">
        <v>0</v>
      </c>
      <c r="M251" s="4">
        <v>0</v>
      </c>
      <c r="N251" s="4">
        <v>8073449.6799999997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6">
        <v>40239</v>
      </c>
    </row>
    <row r="252" spans="1:21" s="17" customFormat="1" ht="24.95" customHeight="1" x14ac:dyDescent="0.25">
      <c r="A252" s="6">
        <v>226</v>
      </c>
      <c r="B252" s="11" t="s">
        <v>324</v>
      </c>
      <c r="C252" s="4">
        <f t="shared" si="24"/>
        <v>998623.71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8">
        <v>0</v>
      </c>
      <c r="K252" s="4">
        <v>0</v>
      </c>
      <c r="L252" s="4">
        <v>998623.71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6">
        <v>40333</v>
      </c>
    </row>
    <row r="253" spans="1:21" s="17" customFormat="1" ht="24.95" customHeight="1" x14ac:dyDescent="0.25">
      <c r="A253" s="6">
        <v>227</v>
      </c>
      <c r="B253" s="11" t="s">
        <v>325</v>
      </c>
      <c r="C253" s="4">
        <f t="shared" si="24"/>
        <v>1796442.6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8">
        <v>0</v>
      </c>
      <c r="K253" s="4">
        <v>0</v>
      </c>
      <c r="L253" s="4">
        <v>1796442.6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6">
        <v>39584</v>
      </c>
    </row>
    <row r="254" spans="1:21" s="17" customFormat="1" ht="24.95" customHeight="1" x14ac:dyDescent="0.25">
      <c r="A254" s="91" t="s">
        <v>33</v>
      </c>
      <c r="B254" s="11"/>
      <c r="C254" s="7">
        <f>SUM(C255:C256)</f>
        <v>11302240.76</v>
      </c>
      <c r="D254" s="7">
        <f t="shared" ref="D254:T254" si="25">SUM(D255:D256)</f>
        <v>0</v>
      </c>
      <c r="E254" s="7">
        <f t="shared" si="25"/>
        <v>0</v>
      </c>
      <c r="F254" s="7">
        <f t="shared" si="25"/>
        <v>0</v>
      </c>
      <c r="G254" s="7">
        <f t="shared" si="25"/>
        <v>0</v>
      </c>
      <c r="H254" s="7">
        <f t="shared" si="25"/>
        <v>0</v>
      </c>
      <c r="I254" s="7">
        <f t="shared" si="25"/>
        <v>0</v>
      </c>
      <c r="J254" s="49">
        <f t="shared" si="25"/>
        <v>0</v>
      </c>
      <c r="K254" s="7">
        <f t="shared" si="25"/>
        <v>0</v>
      </c>
      <c r="L254" s="7">
        <f t="shared" si="25"/>
        <v>11302240.76</v>
      </c>
      <c r="M254" s="7">
        <f t="shared" si="25"/>
        <v>0</v>
      </c>
      <c r="N254" s="7">
        <f t="shared" si="25"/>
        <v>0</v>
      </c>
      <c r="O254" s="7">
        <f t="shared" si="25"/>
        <v>0</v>
      </c>
      <c r="P254" s="7">
        <f t="shared" si="25"/>
        <v>0</v>
      </c>
      <c r="Q254" s="7">
        <f t="shared" si="25"/>
        <v>0</v>
      </c>
      <c r="R254" s="7">
        <f t="shared" si="25"/>
        <v>0</v>
      </c>
      <c r="S254" s="7">
        <f t="shared" si="25"/>
        <v>0</v>
      </c>
      <c r="T254" s="7">
        <f t="shared" si="25"/>
        <v>0</v>
      </c>
      <c r="U254" s="43" t="s">
        <v>56</v>
      </c>
    </row>
    <row r="255" spans="1:21" s="17" customFormat="1" ht="24.95" customHeight="1" x14ac:dyDescent="0.25">
      <c r="A255" s="6">
        <v>228</v>
      </c>
      <c r="B255" s="11" t="s">
        <v>326</v>
      </c>
      <c r="C255" s="4">
        <f>D255+E255+F255+G255+H255+I255+K255+L255+M255+N255+O255+P255+Q255+R255+S255+T255</f>
        <v>5448050.6399999997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8">
        <v>0</v>
      </c>
      <c r="K255" s="4">
        <v>0</v>
      </c>
      <c r="L255" s="4">
        <v>5448050.6399999997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6">
        <v>38554</v>
      </c>
    </row>
    <row r="256" spans="1:21" s="17" customFormat="1" ht="24.95" customHeight="1" x14ac:dyDescent="0.25">
      <c r="A256" s="6">
        <v>229</v>
      </c>
      <c r="B256" s="11" t="s">
        <v>327</v>
      </c>
      <c r="C256" s="4">
        <f>D256+E256+F256+G256+H256+I256+K256+L256+M256+N256+O256+P256+Q256+R256+S256+T256</f>
        <v>5854190.1200000001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8">
        <v>0</v>
      </c>
      <c r="K256" s="4">
        <v>0</v>
      </c>
      <c r="L256" s="4">
        <v>5854190.1200000001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6">
        <v>42171</v>
      </c>
    </row>
    <row r="257" spans="1:21" s="17" customFormat="1" ht="24.95" customHeight="1" x14ac:dyDescent="0.25">
      <c r="A257" s="91" t="s">
        <v>34</v>
      </c>
      <c r="B257" s="11"/>
      <c r="C257" s="7">
        <f>SUM(C258)</f>
        <v>1699637.96</v>
      </c>
      <c r="D257" s="7">
        <f t="shared" ref="D257:T257" si="26">SUM(D258)</f>
        <v>0</v>
      </c>
      <c r="E257" s="7">
        <f t="shared" si="26"/>
        <v>0</v>
      </c>
      <c r="F257" s="7">
        <f t="shared" si="26"/>
        <v>0</v>
      </c>
      <c r="G257" s="7">
        <f t="shared" si="26"/>
        <v>0</v>
      </c>
      <c r="H257" s="7">
        <f t="shared" si="26"/>
        <v>0</v>
      </c>
      <c r="I257" s="7">
        <f t="shared" si="26"/>
        <v>0</v>
      </c>
      <c r="J257" s="49">
        <f t="shared" si="26"/>
        <v>0</v>
      </c>
      <c r="K257" s="7">
        <f t="shared" si="26"/>
        <v>0</v>
      </c>
      <c r="L257" s="7">
        <f t="shared" si="26"/>
        <v>0</v>
      </c>
      <c r="M257" s="7">
        <f t="shared" si="26"/>
        <v>0</v>
      </c>
      <c r="N257" s="7">
        <f t="shared" si="26"/>
        <v>1648093.98</v>
      </c>
      <c r="O257" s="7">
        <f t="shared" si="26"/>
        <v>0</v>
      </c>
      <c r="P257" s="7">
        <f t="shared" si="26"/>
        <v>0</v>
      </c>
      <c r="Q257" s="7">
        <f t="shared" si="26"/>
        <v>0</v>
      </c>
      <c r="R257" s="7">
        <f t="shared" si="26"/>
        <v>51543.98</v>
      </c>
      <c r="S257" s="7">
        <f t="shared" si="26"/>
        <v>0</v>
      </c>
      <c r="T257" s="7">
        <f t="shared" si="26"/>
        <v>0</v>
      </c>
      <c r="U257" s="43" t="s">
        <v>56</v>
      </c>
    </row>
    <row r="258" spans="1:21" s="17" customFormat="1" ht="24.95" customHeight="1" x14ac:dyDescent="0.25">
      <c r="A258" s="6">
        <v>230</v>
      </c>
      <c r="B258" s="11" t="s">
        <v>328</v>
      </c>
      <c r="C258" s="4">
        <f>D258+E258+F258+G258+H258+I258+K258+L258+M258+N258+O258+P258+Q258+R258+S258+T258</f>
        <v>1699637.96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8">
        <v>0</v>
      </c>
      <c r="K258" s="4">
        <v>0</v>
      </c>
      <c r="L258" s="4">
        <v>0</v>
      </c>
      <c r="M258" s="4">
        <v>0</v>
      </c>
      <c r="N258" s="4">
        <v>1648093.98</v>
      </c>
      <c r="O258" s="4">
        <v>0</v>
      </c>
      <c r="P258" s="4">
        <v>0</v>
      </c>
      <c r="Q258" s="4">
        <v>0</v>
      </c>
      <c r="R258" s="4">
        <v>51543.98</v>
      </c>
      <c r="S258" s="4">
        <v>0</v>
      </c>
      <c r="T258" s="4">
        <v>0</v>
      </c>
      <c r="U258" s="6">
        <v>40125</v>
      </c>
    </row>
    <row r="259" spans="1:21" s="17" customFormat="1" ht="24.95" customHeight="1" x14ac:dyDescent="0.25">
      <c r="A259" s="91" t="s">
        <v>35</v>
      </c>
      <c r="B259" s="11"/>
      <c r="C259" s="7">
        <f>SUM(C260:C264)</f>
        <v>69500105.409999996</v>
      </c>
      <c r="D259" s="7">
        <f t="shared" ref="D259:T259" si="27">SUM(D260:D264)</f>
        <v>6601114.1399999997</v>
      </c>
      <c r="E259" s="7">
        <f t="shared" si="27"/>
        <v>1234850.69</v>
      </c>
      <c r="F259" s="7">
        <f t="shared" si="27"/>
        <v>1514142.74</v>
      </c>
      <c r="G259" s="7">
        <f t="shared" si="27"/>
        <v>1844929.28</v>
      </c>
      <c r="H259" s="7">
        <f t="shared" si="27"/>
        <v>3921035.41</v>
      </c>
      <c r="I259" s="7">
        <f t="shared" si="27"/>
        <v>932555</v>
      </c>
      <c r="J259" s="49">
        <f t="shared" si="27"/>
        <v>0</v>
      </c>
      <c r="K259" s="7">
        <f t="shared" si="27"/>
        <v>0</v>
      </c>
      <c r="L259" s="7">
        <f t="shared" si="27"/>
        <v>17798649.09</v>
      </c>
      <c r="M259" s="7">
        <f t="shared" si="27"/>
        <v>0</v>
      </c>
      <c r="N259" s="7">
        <f t="shared" si="27"/>
        <v>34486323.049999997</v>
      </c>
      <c r="O259" s="7">
        <f t="shared" si="27"/>
        <v>341051.89</v>
      </c>
      <c r="P259" s="7">
        <f t="shared" si="27"/>
        <v>0</v>
      </c>
      <c r="Q259" s="7">
        <f t="shared" si="27"/>
        <v>627260.03</v>
      </c>
      <c r="R259" s="7">
        <f t="shared" si="27"/>
        <v>198194.09</v>
      </c>
      <c r="S259" s="7">
        <f t="shared" si="27"/>
        <v>0</v>
      </c>
      <c r="T259" s="7">
        <f t="shared" si="27"/>
        <v>0</v>
      </c>
      <c r="U259" s="43" t="s">
        <v>56</v>
      </c>
    </row>
    <row r="260" spans="1:21" s="17" customFormat="1" ht="24.95" customHeight="1" x14ac:dyDescent="0.25">
      <c r="A260" s="6">
        <v>231</v>
      </c>
      <c r="B260" s="11" t="s">
        <v>329</v>
      </c>
      <c r="C260" s="4">
        <f>D260+E260+F260+G260+H260+I260+K260+L260+M260+N260+O260+P260+Q260+R260+S260+T260</f>
        <v>28271258.530000001</v>
      </c>
      <c r="D260" s="4">
        <v>4691365.18</v>
      </c>
      <c r="E260" s="4">
        <v>463460.9</v>
      </c>
      <c r="F260" s="4">
        <v>978413.7</v>
      </c>
      <c r="G260" s="4">
        <v>979857.04</v>
      </c>
      <c r="H260" s="4">
        <v>1543997.4399999999</v>
      </c>
      <c r="I260" s="4">
        <v>932555</v>
      </c>
      <c r="J260" s="48">
        <v>0</v>
      </c>
      <c r="K260" s="4">
        <v>0</v>
      </c>
      <c r="L260" s="4">
        <v>5291982.18</v>
      </c>
      <c r="M260" s="4">
        <v>0</v>
      </c>
      <c r="N260" s="4">
        <v>13130413.210000001</v>
      </c>
      <c r="O260" s="4">
        <v>0</v>
      </c>
      <c r="P260" s="4">
        <v>0</v>
      </c>
      <c r="Q260" s="4">
        <v>147759.71</v>
      </c>
      <c r="R260" s="4">
        <v>111454.17</v>
      </c>
      <c r="S260" s="4">
        <v>0</v>
      </c>
      <c r="T260" s="4">
        <v>0</v>
      </c>
      <c r="U260" s="6">
        <v>42535</v>
      </c>
    </row>
    <row r="261" spans="1:21" s="17" customFormat="1" ht="24.95" customHeight="1" x14ac:dyDescent="0.25">
      <c r="A261" s="6">
        <v>232</v>
      </c>
      <c r="B261" s="11" t="s">
        <v>330</v>
      </c>
      <c r="C261" s="4">
        <f>D261+E261+F261+G261+H261+I261+K261+L261+M261+N261+O261+P261+Q261+R261+S261+T261</f>
        <v>14274142.91</v>
      </c>
      <c r="D261" s="4">
        <v>0</v>
      </c>
      <c r="E261" s="4">
        <v>0</v>
      </c>
      <c r="F261" s="4">
        <v>0</v>
      </c>
      <c r="G261" s="4">
        <v>0</v>
      </c>
      <c r="H261" s="4">
        <v>1040297.27</v>
      </c>
      <c r="I261" s="4">
        <v>0</v>
      </c>
      <c r="J261" s="48">
        <v>0</v>
      </c>
      <c r="K261" s="4">
        <v>0</v>
      </c>
      <c r="L261" s="4">
        <v>5006992.96</v>
      </c>
      <c r="M261" s="4">
        <v>0</v>
      </c>
      <c r="N261" s="4">
        <v>8058632.5</v>
      </c>
      <c r="O261" s="4">
        <v>0</v>
      </c>
      <c r="P261" s="4">
        <v>0</v>
      </c>
      <c r="Q261" s="4">
        <v>114900.32</v>
      </c>
      <c r="R261" s="4">
        <v>53319.86</v>
      </c>
      <c r="S261" s="4">
        <v>0</v>
      </c>
      <c r="T261" s="4">
        <v>0</v>
      </c>
      <c r="U261" s="6">
        <v>40059</v>
      </c>
    </row>
    <row r="262" spans="1:21" s="17" customFormat="1" ht="24.95" customHeight="1" x14ac:dyDescent="0.25">
      <c r="A262" s="6">
        <v>233</v>
      </c>
      <c r="B262" s="11" t="s">
        <v>331</v>
      </c>
      <c r="C262" s="4">
        <f>D262+E262+F262+G262+H262+I262+K262+L262+M262+N262+O262+P262+Q262+R262+S262+T262</f>
        <v>5189279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8">
        <v>0</v>
      </c>
      <c r="K262" s="4">
        <v>0</v>
      </c>
      <c r="L262" s="4">
        <v>0</v>
      </c>
      <c r="M262" s="4">
        <v>0</v>
      </c>
      <c r="N262" s="4">
        <v>5189279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6">
        <v>39310</v>
      </c>
    </row>
    <row r="263" spans="1:21" s="17" customFormat="1" ht="24.95" customHeight="1" x14ac:dyDescent="0.25">
      <c r="A263" s="6">
        <v>234</v>
      </c>
      <c r="B263" s="11" t="s">
        <v>332</v>
      </c>
      <c r="C263" s="4">
        <f>D263+E263+F263+G263+H263+I263+K263+L263+M263+N263+O263+P263+Q263+R263+S263+T263</f>
        <v>1768049.06</v>
      </c>
      <c r="D263" s="4">
        <v>0</v>
      </c>
      <c r="E263" s="4">
        <v>546017</v>
      </c>
      <c r="F263" s="4">
        <v>0</v>
      </c>
      <c r="G263" s="4">
        <v>564265</v>
      </c>
      <c r="H263" s="4">
        <v>624347</v>
      </c>
      <c r="I263" s="4">
        <v>0</v>
      </c>
      <c r="J263" s="48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33420.06</v>
      </c>
      <c r="S263" s="4">
        <v>0</v>
      </c>
      <c r="T263" s="4">
        <v>0</v>
      </c>
      <c r="U263" s="6">
        <v>39906</v>
      </c>
    </row>
    <row r="264" spans="1:21" s="17" customFormat="1" ht="24.95" customHeight="1" x14ac:dyDescent="0.25">
      <c r="A264" s="6">
        <v>235</v>
      </c>
      <c r="B264" s="11" t="s">
        <v>333</v>
      </c>
      <c r="C264" s="4">
        <f>D264+E264+F264+G264+H264+I264+K264+L264+M264+N264+O264+P264+Q264+R264+S264+T264</f>
        <v>19997375.91</v>
      </c>
      <c r="D264" s="4">
        <v>1909748.96</v>
      </c>
      <c r="E264" s="4">
        <v>225372.79</v>
      </c>
      <c r="F264" s="4">
        <v>535729.04</v>
      </c>
      <c r="G264" s="4">
        <v>300807.24</v>
      </c>
      <c r="H264" s="4">
        <v>712393.7</v>
      </c>
      <c r="I264" s="4">
        <v>0</v>
      </c>
      <c r="J264" s="48">
        <v>0</v>
      </c>
      <c r="K264" s="4">
        <v>0</v>
      </c>
      <c r="L264" s="4">
        <v>7499673.9500000002</v>
      </c>
      <c r="M264" s="4">
        <v>0</v>
      </c>
      <c r="N264" s="4">
        <v>8107998.3399999999</v>
      </c>
      <c r="O264" s="4">
        <v>341051.89</v>
      </c>
      <c r="P264" s="4">
        <v>0</v>
      </c>
      <c r="Q264" s="4">
        <v>364600</v>
      </c>
      <c r="R264" s="4">
        <v>0</v>
      </c>
      <c r="S264" s="4">
        <v>0</v>
      </c>
      <c r="T264" s="4">
        <v>0</v>
      </c>
      <c r="U264" s="6">
        <v>42534</v>
      </c>
    </row>
    <row r="265" spans="1:21" s="17" customFormat="1" ht="24.95" customHeight="1" x14ac:dyDescent="0.25">
      <c r="A265" s="91" t="s">
        <v>36</v>
      </c>
      <c r="B265" s="11"/>
      <c r="C265" s="7">
        <f>SUM(C266:C272)</f>
        <v>58317175.919999987</v>
      </c>
      <c r="D265" s="7">
        <f t="shared" ref="D265:T265" si="28">SUM(D266:D272)</f>
        <v>36019176.870000005</v>
      </c>
      <c r="E265" s="7">
        <f t="shared" si="28"/>
        <v>3058679.94</v>
      </c>
      <c r="F265" s="7">
        <f t="shared" si="28"/>
        <v>5688093.5300000003</v>
      </c>
      <c r="G265" s="7">
        <f t="shared" si="28"/>
        <v>6753571.7700000005</v>
      </c>
      <c r="H265" s="7">
        <f t="shared" si="28"/>
        <v>968014.98</v>
      </c>
      <c r="I265" s="7">
        <f t="shared" si="28"/>
        <v>681190.81</v>
      </c>
      <c r="J265" s="49">
        <f t="shared" si="28"/>
        <v>0</v>
      </c>
      <c r="K265" s="7">
        <f t="shared" si="28"/>
        <v>0</v>
      </c>
      <c r="L265" s="7">
        <f t="shared" si="28"/>
        <v>0</v>
      </c>
      <c r="M265" s="7">
        <f t="shared" si="28"/>
        <v>2723845.4599999995</v>
      </c>
      <c r="N265" s="7">
        <f t="shared" si="28"/>
        <v>0</v>
      </c>
      <c r="O265" s="7">
        <f t="shared" si="28"/>
        <v>0</v>
      </c>
      <c r="P265" s="7">
        <f t="shared" si="28"/>
        <v>0</v>
      </c>
      <c r="Q265" s="7">
        <f t="shared" si="28"/>
        <v>1408900.6099999999</v>
      </c>
      <c r="R265" s="7">
        <f t="shared" si="28"/>
        <v>1015701.9499999998</v>
      </c>
      <c r="S265" s="7">
        <f t="shared" si="28"/>
        <v>0</v>
      </c>
      <c r="T265" s="7">
        <f t="shared" si="28"/>
        <v>0</v>
      </c>
      <c r="U265" s="43" t="s">
        <v>56</v>
      </c>
    </row>
    <row r="266" spans="1:21" s="17" customFormat="1" ht="24.95" customHeight="1" x14ac:dyDescent="0.25">
      <c r="A266" s="6">
        <v>236</v>
      </c>
      <c r="B266" s="11" t="s">
        <v>334</v>
      </c>
      <c r="C266" s="4">
        <f t="shared" ref="C266:C272" si="29">D266+E266+F266+G266+H266+I266+K266+L266+M266+N266+O266+P266+Q266+R266+S266+T266</f>
        <v>10915661.829999996</v>
      </c>
      <c r="D266" s="4">
        <v>7194033.8899999997</v>
      </c>
      <c r="E266" s="4">
        <v>463679.22</v>
      </c>
      <c r="F266" s="4">
        <v>962703.44</v>
      </c>
      <c r="G266" s="4">
        <v>1176894.6200000001</v>
      </c>
      <c r="H266" s="4">
        <v>0</v>
      </c>
      <c r="I266" s="4">
        <v>0</v>
      </c>
      <c r="J266" s="48">
        <v>0</v>
      </c>
      <c r="K266" s="4">
        <v>0</v>
      </c>
      <c r="L266" s="4">
        <v>0</v>
      </c>
      <c r="M266" s="4">
        <v>753700.84</v>
      </c>
      <c r="N266" s="4">
        <v>0</v>
      </c>
      <c r="O266" s="4">
        <v>0</v>
      </c>
      <c r="P266" s="4">
        <v>0</v>
      </c>
      <c r="Q266" s="4">
        <v>204596.12</v>
      </c>
      <c r="R266" s="4">
        <v>160053.70000000001</v>
      </c>
      <c r="S266" s="4">
        <v>0</v>
      </c>
      <c r="T266" s="4">
        <v>0</v>
      </c>
      <c r="U266" s="6">
        <v>41321</v>
      </c>
    </row>
    <row r="267" spans="1:21" s="17" customFormat="1" ht="24.95" customHeight="1" x14ac:dyDescent="0.25">
      <c r="A267" s="6">
        <v>237</v>
      </c>
      <c r="B267" s="11" t="s">
        <v>335</v>
      </c>
      <c r="C267" s="4">
        <f t="shared" si="29"/>
        <v>12675439.309999999</v>
      </c>
      <c r="D267" s="4">
        <v>9153278.3200000003</v>
      </c>
      <c r="E267" s="4">
        <v>397187.2</v>
      </c>
      <c r="F267" s="4">
        <v>962133.59</v>
      </c>
      <c r="G267" s="4">
        <v>1134517.1599999999</v>
      </c>
      <c r="H267" s="4">
        <v>0</v>
      </c>
      <c r="I267" s="4">
        <v>0</v>
      </c>
      <c r="J267" s="48">
        <v>0</v>
      </c>
      <c r="K267" s="4">
        <v>0</v>
      </c>
      <c r="L267" s="4">
        <v>0</v>
      </c>
      <c r="M267" s="4">
        <v>794182.27</v>
      </c>
      <c r="N267" s="4">
        <v>0</v>
      </c>
      <c r="O267" s="4">
        <v>0</v>
      </c>
      <c r="P267" s="4">
        <v>0</v>
      </c>
      <c r="Q267" s="4">
        <v>0</v>
      </c>
      <c r="R267" s="4">
        <v>234140.77</v>
      </c>
      <c r="S267" s="4">
        <v>0</v>
      </c>
      <c r="T267" s="4">
        <v>0</v>
      </c>
      <c r="U267" s="6">
        <v>41322</v>
      </c>
    </row>
    <row r="268" spans="1:21" s="17" customFormat="1" ht="24.95" customHeight="1" x14ac:dyDescent="0.25">
      <c r="A268" s="6">
        <v>238</v>
      </c>
      <c r="B268" s="11" t="s">
        <v>336</v>
      </c>
      <c r="C268" s="4">
        <f t="shared" si="29"/>
        <v>534559.16</v>
      </c>
      <c r="D268" s="4">
        <v>0</v>
      </c>
      <c r="E268" s="4">
        <v>0</v>
      </c>
      <c r="F268" s="4">
        <v>0</v>
      </c>
      <c r="G268" s="4">
        <v>0</v>
      </c>
      <c r="H268" s="4">
        <v>438181.4</v>
      </c>
      <c r="I268" s="4">
        <v>0</v>
      </c>
      <c r="J268" s="48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78083.509999999995</v>
      </c>
      <c r="R268" s="4">
        <v>18294.25</v>
      </c>
      <c r="S268" s="4">
        <v>0</v>
      </c>
      <c r="T268" s="4">
        <v>0</v>
      </c>
      <c r="U268" s="6">
        <v>39363</v>
      </c>
    </row>
    <row r="269" spans="1:21" s="17" customFormat="1" ht="24.95" customHeight="1" x14ac:dyDescent="0.25">
      <c r="A269" s="6">
        <v>239</v>
      </c>
      <c r="B269" s="11" t="s">
        <v>337</v>
      </c>
      <c r="C269" s="4">
        <f t="shared" si="29"/>
        <v>15906748.710000001</v>
      </c>
      <c r="D269" s="4">
        <v>10034350.390000001</v>
      </c>
      <c r="E269" s="4">
        <v>968176.75</v>
      </c>
      <c r="F269" s="4">
        <v>1794012.18</v>
      </c>
      <c r="G269" s="4">
        <v>1976830.02</v>
      </c>
      <c r="H269" s="4">
        <v>0</v>
      </c>
      <c r="I269" s="4">
        <v>0</v>
      </c>
      <c r="J269" s="48">
        <v>0</v>
      </c>
      <c r="K269" s="4">
        <v>0</v>
      </c>
      <c r="L269" s="4">
        <v>0</v>
      </c>
      <c r="M269" s="4">
        <v>517402.31</v>
      </c>
      <c r="N269" s="4">
        <v>0</v>
      </c>
      <c r="O269" s="4">
        <v>0</v>
      </c>
      <c r="P269" s="4">
        <v>0</v>
      </c>
      <c r="Q269" s="4">
        <v>319447.09999999998</v>
      </c>
      <c r="R269" s="4">
        <v>296529.96000000002</v>
      </c>
      <c r="S269" s="4">
        <v>0</v>
      </c>
      <c r="T269" s="4">
        <v>0</v>
      </c>
      <c r="U269" s="6">
        <v>40113</v>
      </c>
    </row>
    <row r="270" spans="1:21" s="17" customFormat="1" ht="24.95" customHeight="1" x14ac:dyDescent="0.25">
      <c r="A270" s="6">
        <v>240</v>
      </c>
      <c r="B270" s="11" t="s">
        <v>338</v>
      </c>
      <c r="C270" s="4">
        <f t="shared" si="29"/>
        <v>15750156.379999999</v>
      </c>
      <c r="D270" s="4">
        <v>9637514.2699999996</v>
      </c>
      <c r="E270" s="4">
        <v>911959.08</v>
      </c>
      <c r="F270" s="4">
        <v>1969244.32</v>
      </c>
      <c r="G270" s="4">
        <v>2105898.35</v>
      </c>
      <c r="H270" s="4">
        <v>0</v>
      </c>
      <c r="I270" s="4">
        <v>0</v>
      </c>
      <c r="J270" s="48">
        <v>0</v>
      </c>
      <c r="K270" s="4">
        <v>0</v>
      </c>
      <c r="L270" s="4">
        <v>0</v>
      </c>
      <c r="M270" s="4">
        <v>495105.72</v>
      </c>
      <c r="N270" s="4">
        <v>0</v>
      </c>
      <c r="O270" s="4">
        <v>0</v>
      </c>
      <c r="P270" s="4">
        <v>0</v>
      </c>
      <c r="Q270" s="4">
        <v>342295.69</v>
      </c>
      <c r="R270" s="4">
        <v>288138.95</v>
      </c>
      <c r="S270" s="4">
        <v>0</v>
      </c>
      <c r="T270" s="4">
        <v>0</v>
      </c>
      <c r="U270" s="6">
        <v>40116</v>
      </c>
    </row>
    <row r="271" spans="1:21" s="17" customFormat="1" ht="24.95" customHeight="1" x14ac:dyDescent="0.25">
      <c r="A271" s="6">
        <v>241</v>
      </c>
      <c r="B271" s="11" t="s">
        <v>339</v>
      </c>
      <c r="C271" s="4">
        <f t="shared" si="29"/>
        <v>2070132.3400000003</v>
      </c>
      <c r="D271" s="4">
        <v>0</v>
      </c>
      <c r="E271" s="4">
        <v>317677.69</v>
      </c>
      <c r="F271" s="4">
        <v>0</v>
      </c>
      <c r="G271" s="4">
        <v>359431.62</v>
      </c>
      <c r="H271" s="4">
        <v>529833.57999999996</v>
      </c>
      <c r="I271" s="4">
        <v>681190.81</v>
      </c>
      <c r="J271" s="48">
        <v>0</v>
      </c>
      <c r="K271" s="4">
        <v>0</v>
      </c>
      <c r="L271" s="4">
        <v>0</v>
      </c>
      <c r="M271" s="4">
        <v>163454.32</v>
      </c>
      <c r="N271" s="4">
        <v>0</v>
      </c>
      <c r="O271" s="4">
        <v>0</v>
      </c>
      <c r="P271" s="4">
        <v>0</v>
      </c>
      <c r="Q271" s="4">
        <v>0</v>
      </c>
      <c r="R271" s="4">
        <v>18544.32</v>
      </c>
      <c r="S271" s="4">
        <v>0</v>
      </c>
      <c r="T271" s="4">
        <v>0</v>
      </c>
      <c r="U271" s="6">
        <v>41681</v>
      </c>
    </row>
    <row r="272" spans="1:21" s="17" customFormat="1" ht="24.95" customHeight="1" x14ac:dyDescent="0.25">
      <c r="A272" s="6">
        <v>242</v>
      </c>
      <c r="B272" s="11" t="s">
        <v>340</v>
      </c>
      <c r="C272" s="4">
        <f t="shared" si="29"/>
        <v>464478.19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8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464478.19</v>
      </c>
      <c r="R272" s="4">
        <v>0</v>
      </c>
      <c r="S272" s="4">
        <v>0</v>
      </c>
      <c r="T272" s="4">
        <v>0</v>
      </c>
      <c r="U272" s="6">
        <v>42571</v>
      </c>
    </row>
    <row r="273" spans="1:21" s="25" customFormat="1" ht="24.95" customHeight="1" x14ac:dyDescent="0.2">
      <c r="A273" s="128" t="s">
        <v>58</v>
      </c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43" t="s">
        <v>56</v>
      </c>
    </row>
    <row r="274" spans="1:21" s="25" customFormat="1" ht="24.95" customHeight="1" x14ac:dyDescent="0.2">
      <c r="A274" s="83" t="s">
        <v>38</v>
      </c>
      <c r="B274" s="83"/>
      <c r="C274" s="7">
        <f t="shared" ref="C274:T274" si="30">C275+C285+C293+C299+C303+C309+C328+C330+C334+C338+C341+C350+C352+C522+C524+C526+C529+C532+C534</f>
        <v>3347056508.440002</v>
      </c>
      <c r="D274" s="7">
        <f t="shared" si="30"/>
        <v>454757602.26999998</v>
      </c>
      <c r="E274" s="7">
        <f t="shared" si="30"/>
        <v>80530097.919999987</v>
      </c>
      <c r="F274" s="7">
        <f t="shared" si="30"/>
        <v>95172280.610000014</v>
      </c>
      <c r="G274" s="7">
        <f t="shared" si="30"/>
        <v>203078268.69</v>
      </c>
      <c r="H274" s="7">
        <f t="shared" si="30"/>
        <v>196850523.63999999</v>
      </c>
      <c r="I274" s="7">
        <f t="shared" si="30"/>
        <v>16438880.17</v>
      </c>
      <c r="J274" s="49">
        <f t="shared" si="30"/>
        <v>161</v>
      </c>
      <c r="K274" s="7">
        <f t="shared" si="30"/>
        <v>512633026.82000005</v>
      </c>
      <c r="L274" s="7">
        <f t="shared" si="30"/>
        <v>691524350.33999991</v>
      </c>
      <c r="M274" s="7">
        <f t="shared" si="30"/>
        <v>21574444.080000002</v>
      </c>
      <c r="N274" s="7">
        <f t="shared" si="30"/>
        <v>970143067.88000011</v>
      </c>
      <c r="O274" s="7">
        <f t="shared" si="30"/>
        <v>54784273.109999992</v>
      </c>
      <c r="P274" s="7">
        <f t="shared" si="30"/>
        <v>0</v>
      </c>
      <c r="Q274" s="7">
        <f t="shared" si="30"/>
        <v>27435310.180000003</v>
      </c>
      <c r="R274" s="7">
        <f t="shared" si="30"/>
        <v>22134382.729999997</v>
      </c>
      <c r="S274" s="7">
        <f t="shared" si="30"/>
        <v>0</v>
      </c>
      <c r="T274" s="7">
        <f t="shared" si="30"/>
        <v>0</v>
      </c>
      <c r="U274" s="43" t="s">
        <v>56</v>
      </c>
    </row>
    <row r="275" spans="1:21" s="25" customFormat="1" ht="24.95" customHeight="1" x14ac:dyDescent="0.2">
      <c r="A275" s="88" t="s">
        <v>20</v>
      </c>
      <c r="B275" s="83"/>
      <c r="C275" s="7">
        <f>SUM(C276:C284)</f>
        <v>82602478.25</v>
      </c>
      <c r="D275" s="7">
        <f t="shared" ref="D275:T275" si="31">SUM(D276:D284)</f>
        <v>13841615.210000001</v>
      </c>
      <c r="E275" s="7">
        <f t="shared" si="31"/>
        <v>468612.85</v>
      </c>
      <c r="F275" s="7">
        <f t="shared" si="31"/>
        <v>0</v>
      </c>
      <c r="G275" s="7">
        <f t="shared" si="31"/>
        <v>1742761.14</v>
      </c>
      <c r="H275" s="7">
        <f t="shared" si="31"/>
        <v>0</v>
      </c>
      <c r="I275" s="7">
        <f t="shared" si="31"/>
        <v>0</v>
      </c>
      <c r="J275" s="49">
        <f t="shared" si="31"/>
        <v>11</v>
      </c>
      <c r="K275" s="7">
        <f t="shared" si="31"/>
        <v>31507368.300000001</v>
      </c>
      <c r="L275" s="7">
        <f t="shared" si="31"/>
        <v>28813161.789999999</v>
      </c>
      <c r="M275" s="7">
        <f t="shared" si="31"/>
        <v>0</v>
      </c>
      <c r="N275" s="7">
        <f t="shared" si="31"/>
        <v>4472419.43</v>
      </c>
      <c r="O275" s="7">
        <f t="shared" si="31"/>
        <v>0</v>
      </c>
      <c r="P275" s="7">
        <f t="shared" si="31"/>
        <v>0</v>
      </c>
      <c r="Q275" s="7">
        <f t="shared" si="31"/>
        <v>723548.04</v>
      </c>
      <c r="R275" s="7">
        <f t="shared" si="31"/>
        <v>1032991.49</v>
      </c>
      <c r="S275" s="7">
        <f t="shared" si="31"/>
        <v>0</v>
      </c>
      <c r="T275" s="7">
        <f t="shared" si="31"/>
        <v>0</v>
      </c>
      <c r="U275" s="43" t="s">
        <v>56</v>
      </c>
    </row>
    <row r="276" spans="1:21" ht="24.95" customHeight="1" x14ac:dyDescent="0.2">
      <c r="A276" s="6">
        <v>1</v>
      </c>
      <c r="B276" s="9" t="s">
        <v>341</v>
      </c>
      <c r="C276" s="4">
        <f t="shared" ref="C276:C284" si="32">D276+E276+F276+G276+H276+I276+K276+L276+M276+N276+O276+P276+Q276+R276+S276+T276</f>
        <v>4382551.830000001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8">
        <v>0</v>
      </c>
      <c r="K276" s="4">
        <v>0</v>
      </c>
      <c r="L276" s="4">
        <v>4218984.99</v>
      </c>
      <c r="M276" s="4">
        <v>0</v>
      </c>
      <c r="N276" s="4">
        <v>0</v>
      </c>
      <c r="O276" s="4">
        <v>0</v>
      </c>
      <c r="P276" s="4">
        <v>0</v>
      </c>
      <c r="Q276" s="4">
        <v>88700.69</v>
      </c>
      <c r="R276" s="4">
        <v>74866.149999999994</v>
      </c>
      <c r="S276" s="4">
        <v>0</v>
      </c>
      <c r="T276" s="4">
        <v>0</v>
      </c>
      <c r="U276" s="48">
        <v>41101</v>
      </c>
    </row>
    <row r="277" spans="1:21" ht="24.95" customHeight="1" x14ac:dyDescent="0.2">
      <c r="A277" s="6">
        <v>2</v>
      </c>
      <c r="B277" s="9" t="s">
        <v>342</v>
      </c>
      <c r="C277" s="4">
        <f t="shared" si="32"/>
        <v>17578623.57</v>
      </c>
      <c r="D277" s="4">
        <v>6200905.5999999996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8">
        <v>0</v>
      </c>
      <c r="K277" s="4">
        <v>0</v>
      </c>
      <c r="L277" s="4">
        <v>10896406.4</v>
      </c>
      <c r="M277" s="4">
        <v>0</v>
      </c>
      <c r="N277" s="4">
        <v>0</v>
      </c>
      <c r="O277" s="4">
        <v>0</v>
      </c>
      <c r="P277" s="4">
        <v>0</v>
      </c>
      <c r="Q277" s="4">
        <v>177919.39</v>
      </c>
      <c r="R277" s="4">
        <v>303392.18</v>
      </c>
      <c r="S277" s="4">
        <v>0</v>
      </c>
      <c r="T277" s="4">
        <v>0</v>
      </c>
      <c r="U277" s="48">
        <v>41634</v>
      </c>
    </row>
    <row r="278" spans="1:21" ht="24.95" customHeight="1" x14ac:dyDescent="0.2">
      <c r="A278" s="6">
        <v>3</v>
      </c>
      <c r="B278" s="9" t="s">
        <v>343</v>
      </c>
      <c r="C278" s="4">
        <f t="shared" si="32"/>
        <v>14070545.140000001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8">
        <v>0</v>
      </c>
      <c r="K278" s="4">
        <v>0</v>
      </c>
      <c r="L278" s="4">
        <v>13697770.4</v>
      </c>
      <c r="M278" s="4">
        <v>0</v>
      </c>
      <c r="N278" s="4">
        <v>0</v>
      </c>
      <c r="O278" s="4">
        <v>0</v>
      </c>
      <c r="P278" s="4">
        <v>0</v>
      </c>
      <c r="Q278" s="4">
        <v>129707.96</v>
      </c>
      <c r="R278" s="4">
        <v>243066.78</v>
      </c>
      <c r="S278" s="4">
        <v>0</v>
      </c>
      <c r="T278" s="4">
        <v>0</v>
      </c>
      <c r="U278" s="48">
        <v>40259</v>
      </c>
    </row>
    <row r="279" spans="1:21" ht="24.95" customHeight="1" x14ac:dyDescent="0.2">
      <c r="A279" s="6">
        <v>4</v>
      </c>
      <c r="B279" s="9" t="s">
        <v>103</v>
      </c>
      <c r="C279" s="4">
        <f t="shared" si="32"/>
        <v>4775831.92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8">
        <v>0</v>
      </c>
      <c r="K279" s="4">
        <v>0</v>
      </c>
      <c r="L279" s="4">
        <v>0</v>
      </c>
      <c r="M279" s="4">
        <v>0</v>
      </c>
      <c r="N279" s="4">
        <v>4472419.43</v>
      </c>
      <c r="O279" s="4">
        <v>0</v>
      </c>
      <c r="P279" s="4">
        <v>0</v>
      </c>
      <c r="Q279" s="4">
        <v>202270</v>
      </c>
      <c r="R279" s="4">
        <v>101142.49</v>
      </c>
      <c r="S279" s="4">
        <v>0</v>
      </c>
      <c r="T279" s="4">
        <v>0</v>
      </c>
      <c r="U279" s="48">
        <v>42308</v>
      </c>
    </row>
    <row r="280" spans="1:21" ht="24.95" customHeight="1" x14ac:dyDescent="0.2">
      <c r="A280" s="6">
        <v>5</v>
      </c>
      <c r="B280" s="9" t="s">
        <v>344</v>
      </c>
      <c r="C280" s="4">
        <f t="shared" si="32"/>
        <v>4883466.5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8">
        <v>2</v>
      </c>
      <c r="K280" s="4">
        <v>4883466.5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8">
        <v>41107</v>
      </c>
    </row>
    <row r="281" spans="1:21" ht="24.95" customHeight="1" x14ac:dyDescent="0.2">
      <c r="A281" s="6">
        <v>6</v>
      </c>
      <c r="B281" s="9" t="s">
        <v>345</v>
      </c>
      <c r="C281" s="4">
        <f t="shared" si="32"/>
        <v>11152068.5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8">
        <v>4</v>
      </c>
      <c r="K281" s="4">
        <v>11152068.5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8">
        <v>42351</v>
      </c>
    </row>
    <row r="282" spans="1:21" ht="24.95" customHeight="1" x14ac:dyDescent="0.2">
      <c r="A282" s="6">
        <v>7</v>
      </c>
      <c r="B282" s="9" t="s">
        <v>346</v>
      </c>
      <c r="C282" s="4">
        <f t="shared" si="32"/>
        <v>5753401.6399999997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8">
        <v>2</v>
      </c>
      <c r="K282" s="4">
        <v>5703421.6399999997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49980</v>
      </c>
      <c r="R282" s="4">
        <v>0</v>
      </c>
      <c r="S282" s="4">
        <v>0</v>
      </c>
      <c r="T282" s="4">
        <v>0</v>
      </c>
      <c r="U282" s="48">
        <v>40326</v>
      </c>
    </row>
    <row r="283" spans="1:21" ht="24.95" customHeight="1" x14ac:dyDescent="0.2">
      <c r="A283" s="6">
        <v>8</v>
      </c>
      <c r="B283" s="9" t="s">
        <v>347</v>
      </c>
      <c r="C283" s="4">
        <f t="shared" si="32"/>
        <v>9843381.6600000001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8">
        <v>3</v>
      </c>
      <c r="K283" s="4">
        <v>9768411.6600000001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74970</v>
      </c>
      <c r="R283" s="4">
        <v>0</v>
      </c>
      <c r="S283" s="4">
        <v>0</v>
      </c>
      <c r="T283" s="4">
        <v>0</v>
      </c>
      <c r="U283" s="48">
        <v>42352</v>
      </c>
    </row>
    <row r="284" spans="1:21" ht="24.95" customHeight="1" x14ac:dyDescent="0.2">
      <c r="A284" s="6">
        <v>9</v>
      </c>
      <c r="B284" s="9" t="s">
        <v>100</v>
      </c>
      <c r="C284" s="4">
        <f t="shared" si="32"/>
        <v>10162607.49</v>
      </c>
      <c r="D284" s="4">
        <v>7640709.6100000003</v>
      </c>
      <c r="E284" s="4">
        <v>468612.85</v>
      </c>
      <c r="F284" s="4">
        <v>0</v>
      </c>
      <c r="G284" s="4">
        <v>1742761.14</v>
      </c>
      <c r="H284" s="4">
        <v>0</v>
      </c>
      <c r="I284" s="4">
        <v>0</v>
      </c>
      <c r="J284" s="48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310523.89</v>
      </c>
      <c r="S284" s="4">
        <v>0</v>
      </c>
      <c r="T284" s="4">
        <v>0</v>
      </c>
      <c r="U284" s="6">
        <v>42369</v>
      </c>
    </row>
    <row r="285" spans="1:21" ht="24.95" customHeight="1" x14ac:dyDescent="0.2">
      <c r="A285" s="87" t="s">
        <v>21</v>
      </c>
      <c r="B285" s="9"/>
      <c r="C285" s="7">
        <f>SUM(C286:C292)</f>
        <v>56338731.68</v>
      </c>
      <c r="D285" s="7">
        <f t="shared" ref="D285:T285" si="33">SUM(D286:D292)</f>
        <v>8853618.4499999993</v>
      </c>
      <c r="E285" s="7">
        <f t="shared" si="33"/>
        <v>1904242.83</v>
      </c>
      <c r="F285" s="7">
        <f t="shared" si="33"/>
        <v>1911428.65</v>
      </c>
      <c r="G285" s="7">
        <f t="shared" si="33"/>
        <v>2710279.4299999997</v>
      </c>
      <c r="H285" s="7">
        <f t="shared" si="33"/>
        <v>2510247.15</v>
      </c>
      <c r="I285" s="7">
        <f t="shared" si="33"/>
        <v>0</v>
      </c>
      <c r="J285" s="49">
        <f t="shared" si="33"/>
        <v>0</v>
      </c>
      <c r="K285" s="7">
        <f t="shared" si="33"/>
        <v>0</v>
      </c>
      <c r="L285" s="7">
        <f t="shared" si="33"/>
        <v>19804788.809999999</v>
      </c>
      <c r="M285" s="7">
        <f t="shared" si="33"/>
        <v>611821.42000000004</v>
      </c>
      <c r="N285" s="7">
        <f t="shared" si="33"/>
        <v>14519940.970000001</v>
      </c>
      <c r="O285" s="7">
        <f t="shared" si="33"/>
        <v>2370410</v>
      </c>
      <c r="P285" s="7">
        <f t="shared" si="33"/>
        <v>0</v>
      </c>
      <c r="Q285" s="7">
        <f t="shared" si="33"/>
        <v>320960</v>
      </c>
      <c r="R285" s="7">
        <f t="shared" si="33"/>
        <v>820993.97000000009</v>
      </c>
      <c r="S285" s="7">
        <f t="shared" si="33"/>
        <v>0</v>
      </c>
      <c r="T285" s="7">
        <f t="shared" si="33"/>
        <v>0</v>
      </c>
      <c r="U285" s="43" t="s">
        <v>56</v>
      </c>
    </row>
    <row r="286" spans="1:21" ht="24.95" customHeight="1" x14ac:dyDescent="0.2">
      <c r="A286" s="6">
        <v>10</v>
      </c>
      <c r="B286" s="9" t="s">
        <v>348</v>
      </c>
      <c r="C286" s="4">
        <f t="shared" ref="C286:C292" si="34">D286+E286+F286+G286+H286+I286+K286+L286+M286+N286+O286+P286+Q286+R286+S286+T286</f>
        <v>5067353.5299999993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8">
        <v>0</v>
      </c>
      <c r="K286" s="4">
        <v>0</v>
      </c>
      <c r="L286" s="4">
        <v>4980045.5999999996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87307.93</v>
      </c>
      <c r="S286" s="4">
        <v>0</v>
      </c>
      <c r="T286" s="4">
        <v>0</v>
      </c>
      <c r="U286" s="48">
        <v>41286</v>
      </c>
    </row>
    <row r="287" spans="1:21" ht="24.95" customHeight="1" x14ac:dyDescent="0.2">
      <c r="A287" s="6">
        <v>11</v>
      </c>
      <c r="B287" s="9" t="s">
        <v>349</v>
      </c>
      <c r="C287" s="4">
        <f t="shared" si="34"/>
        <v>3530199.5</v>
      </c>
      <c r="D287" s="4">
        <v>3349171.22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8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124460</v>
      </c>
      <c r="R287" s="4">
        <v>56568.28</v>
      </c>
      <c r="S287" s="4">
        <v>0</v>
      </c>
      <c r="T287" s="4">
        <v>0</v>
      </c>
      <c r="U287" s="48">
        <v>39815</v>
      </c>
    </row>
    <row r="288" spans="1:21" ht="24.95" customHeight="1" x14ac:dyDescent="0.2">
      <c r="A288" s="6">
        <v>12</v>
      </c>
      <c r="B288" s="9" t="s">
        <v>350</v>
      </c>
      <c r="C288" s="4">
        <f t="shared" si="34"/>
        <v>3839065.2800000003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8">
        <v>0</v>
      </c>
      <c r="K288" s="4">
        <v>0</v>
      </c>
      <c r="L288" s="4">
        <v>0</v>
      </c>
      <c r="M288" s="4">
        <v>0</v>
      </c>
      <c r="N288" s="4">
        <v>3319741.5</v>
      </c>
      <c r="O288" s="4">
        <v>460418.64</v>
      </c>
      <c r="P288" s="4">
        <v>0</v>
      </c>
      <c r="Q288" s="4">
        <v>0</v>
      </c>
      <c r="R288" s="4">
        <v>58905.14</v>
      </c>
      <c r="S288" s="4">
        <v>0</v>
      </c>
      <c r="T288" s="4">
        <v>0</v>
      </c>
      <c r="U288" s="48">
        <v>40400</v>
      </c>
    </row>
    <row r="289" spans="1:21" ht="24.95" customHeight="1" x14ac:dyDescent="0.2">
      <c r="A289" s="6">
        <v>13</v>
      </c>
      <c r="B289" s="9" t="s">
        <v>351</v>
      </c>
      <c r="C289" s="4">
        <f t="shared" si="34"/>
        <v>3614690.8600000003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8">
        <v>0</v>
      </c>
      <c r="K289" s="4">
        <v>0</v>
      </c>
      <c r="L289" s="4">
        <v>0</v>
      </c>
      <c r="M289" s="4">
        <v>0</v>
      </c>
      <c r="N289" s="4">
        <v>3036470</v>
      </c>
      <c r="O289" s="4">
        <v>512635.2</v>
      </c>
      <c r="P289" s="4">
        <v>0</v>
      </c>
      <c r="Q289" s="4">
        <v>0</v>
      </c>
      <c r="R289" s="4">
        <v>65585.66</v>
      </c>
      <c r="S289" s="4">
        <v>0</v>
      </c>
      <c r="T289" s="4">
        <v>0</v>
      </c>
      <c r="U289" s="48">
        <v>40561</v>
      </c>
    </row>
    <row r="290" spans="1:21" ht="24.95" customHeight="1" x14ac:dyDescent="0.2">
      <c r="A290" s="6">
        <v>14</v>
      </c>
      <c r="B290" s="9" t="s">
        <v>352</v>
      </c>
      <c r="C290" s="4">
        <f t="shared" si="34"/>
        <v>11457468.01</v>
      </c>
      <c r="D290" s="4">
        <v>2987864.32</v>
      </c>
      <c r="E290" s="4">
        <v>598627.05000000005</v>
      </c>
      <c r="F290" s="4">
        <v>600886.02</v>
      </c>
      <c r="G290" s="4">
        <v>1166381.51</v>
      </c>
      <c r="H290" s="4">
        <v>789133.52</v>
      </c>
      <c r="I290" s="4">
        <v>0</v>
      </c>
      <c r="J290" s="48">
        <v>0</v>
      </c>
      <c r="K290" s="4">
        <v>0</v>
      </c>
      <c r="L290" s="4">
        <v>3066175.28</v>
      </c>
      <c r="M290" s="4">
        <v>192335.16</v>
      </c>
      <c r="N290" s="4">
        <v>1580589.66</v>
      </c>
      <c r="O290" s="4">
        <v>327873.36</v>
      </c>
      <c r="P290" s="4">
        <v>0</v>
      </c>
      <c r="Q290" s="4">
        <v>0</v>
      </c>
      <c r="R290" s="4">
        <v>147602.13</v>
      </c>
      <c r="S290" s="4">
        <v>0</v>
      </c>
      <c r="T290" s="4">
        <v>0</v>
      </c>
      <c r="U290" s="48">
        <v>39820</v>
      </c>
    </row>
    <row r="291" spans="1:21" ht="24.95" customHeight="1" x14ac:dyDescent="0.2">
      <c r="A291" s="6">
        <v>15</v>
      </c>
      <c r="B291" s="9" t="s">
        <v>353</v>
      </c>
      <c r="C291" s="4">
        <f t="shared" si="34"/>
        <v>20260458.879999999</v>
      </c>
      <c r="D291" s="4">
        <v>2516582.91</v>
      </c>
      <c r="E291" s="4">
        <v>1305615.78</v>
      </c>
      <c r="F291" s="4">
        <v>1310542.6299999999</v>
      </c>
      <c r="G291" s="4">
        <v>1543897.92</v>
      </c>
      <c r="H291" s="4">
        <v>1721113.63</v>
      </c>
      <c r="I291" s="4">
        <v>0</v>
      </c>
      <c r="J291" s="48">
        <v>0</v>
      </c>
      <c r="K291" s="4">
        <v>0</v>
      </c>
      <c r="L291" s="4">
        <v>6687380.4500000002</v>
      </c>
      <c r="M291" s="4">
        <v>419486.26</v>
      </c>
      <c r="N291" s="4">
        <v>3718818.46</v>
      </c>
      <c r="O291" s="4">
        <v>715097.38</v>
      </c>
      <c r="P291" s="4">
        <v>0</v>
      </c>
      <c r="Q291" s="4">
        <v>0</v>
      </c>
      <c r="R291" s="4">
        <v>321923.46000000002</v>
      </c>
      <c r="S291" s="4">
        <v>0</v>
      </c>
      <c r="T291" s="4">
        <v>0</v>
      </c>
      <c r="U291" s="48">
        <v>39821</v>
      </c>
    </row>
    <row r="292" spans="1:21" ht="24.95" customHeight="1" x14ac:dyDescent="0.2">
      <c r="A292" s="6">
        <v>16</v>
      </c>
      <c r="B292" s="9" t="s">
        <v>354</v>
      </c>
      <c r="C292" s="4">
        <f t="shared" si="34"/>
        <v>8569495.6199999992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8">
        <v>0</v>
      </c>
      <c r="K292" s="4">
        <v>0</v>
      </c>
      <c r="L292" s="4">
        <v>5071187.4800000004</v>
      </c>
      <c r="M292" s="4">
        <v>0</v>
      </c>
      <c r="N292" s="4">
        <v>2864321.35</v>
      </c>
      <c r="O292" s="4">
        <v>354385.42</v>
      </c>
      <c r="P292" s="4">
        <v>0</v>
      </c>
      <c r="Q292" s="4">
        <v>196500</v>
      </c>
      <c r="R292" s="4">
        <v>83101.37</v>
      </c>
      <c r="S292" s="4">
        <v>0</v>
      </c>
      <c r="T292" s="4">
        <v>0</v>
      </c>
      <c r="U292" s="48">
        <v>39548</v>
      </c>
    </row>
    <row r="293" spans="1:21" ht="24.95" customHeight="1" x14ac:dyDescent="0.2">
      <c r="A293" s="87" t="s">
        <v>22</v>
      </c>
      <c r="B293" s="9"/>
      <c r="C293" s="7">
        <f>SUM(C294:C298)</f>
        <v>22559499.760000002</v>
      </c>
      <c r="D293" s="7">
        <f t="shared" ref="D293:T293" si="35">SUM(D294:D298)</f>
        <v>0</v>
      </c>
      <c r="E293" s="7">
        <f t="shared" si="35"/>
        <v>295257.34000000003</v>
      </c>
      <c r="F293" s="7">
        <f t="shared" si="35"/>
        <v>0</v>
      </c>
      <c r="G293" s="7">
        <f t="shared" si="35"/>
        <v>0</v>
      </c>
      <c r="H293" s="7">
        <f t="shared" si="35"/>
        <v>1933241.6400000001</v>
      </c>
      <c r="I293" s="7">
        <f t="shared" si="35"/>
        <v>286688.36</v>
      </c>
      <c r="J293" s="49">
        <f t="shared" si="35"/>
        <v>0</v>
      </c>
      <c r="K293" s="7">
        <f t="shared" si="35"/>
        <v>0</v>
      </c>
      <c r="L293" s="7">
        <f t="shared" si="35"/>
        <v>11934345.960000001</v>
      </c>
      <c r="M293" s="7">
        <f t="shared" si="35"/>
        <v>0</v>
      </c>
      <c r="N293" s="7">
        <f t="shared" si="35"/>
        <v>6723891</v>
      </c>
      <c r="O293" s="7">
        <f t="shared" si="35"/>
        <v>489862.55999999994</v>
      </c>
      <c r="P293" s="7">
        <f t="shared" si="35"/>
        <v>0</v>
      </c>
      <c r="Q293" s="7">
        <f t="shared" si="35"/>
        <v>548353.22</v>
      </c>
      <c r="R293" s="7">
        <f t="shared" si="35"/>
        <v>347859.68000000005</v>
      </c>
      <c r="S293" s="7">
        <f t="shared" si="35"/>
        <v>0</v>
      </c>
      <c r="T293" s="7">
        <f t="shared" si="35"/>
        <v>0</v>
      </c>
      <c r="U293" s="43" t="s">
        <v>56</v>
      </c>
    </row>
    <row r="294" spans="1:21" ht="24.95" customHeight="1" x14ac:dyDescent="0.2">
      <c r="A294" s="6">
        <v>17</v>
      </c>
      <c r="B294" s="9" t="s">
        <v>355</v>
      </c>
      <c r="C294" s="4">
        <f>D294+E294+F294+G294+H294+I294+K294+L294+M294+N294+O294+P294+Q294+R294+S294+T294</f>
        <v>6740039.9299999997</v>
      </c>
      <c r="D294" s="4">
        <v>0</v>
      </c>
      <c r="E294" s="4">
        <v>0</v>
      </c>
      <c r="F294" s="4">
        <v>0</v>
      </c>
      <c r="G294" s="4">
        <v>0</v>
      </c>
      <c r="H294" s="4">
        <v>720917.5</v>
      </c>
      <c r="I294" s="4">
        <v>0</v>
      </c>
      <c r="J294" s="48">
        <v>0</v>
      </c>
      <c r="K294" s="4">
        <v>0</v>
      </c>
      <c r="L294" s="4">
        <v>3432324.5</v>
      </c>
      <c r="M294" s="4">
        <v>0</v>
      </c>
      <c r="N294" s="4">
        <v>2172217.5</v>
      </c>
      <c r="O294" s="4">
        <v>158254.79999999999</v>
      </c>
      <c r="P294" s="4">
        <v>0</v>
      </c>
      <c r="Q294" s="4">
        <v>109498.43</v>
      </c>
      <c r="R294" s="4">
        <v>146827.20000000001</v>
      </c>
      <c r="S294" s="4">
        <v>0</v>
      </c>
      <c r="T294" s="4">
        <v>0</v>
      </c>
      <c r="U294" s="48">
        <v>41110</v>
      </c>
    </row>
    <row r="295" spans="1:21" ht="24.95" customHeight="1" x14ac:dyDescent="0.2">
      <c r="A295" s="6">
        <v>18</v>
      </c>
      <c r="B295" s="9" t="s">
        <v>356</v>
      </c>
      <c r="C295" s="4">
        <f>D295+E295+F295+G295+H295+I295+K295+L295+M295+N295+O295+P295+Q295+R295+S295+T295</f>
        <v>286688.36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286688.36</v>
      </c>
      <c r="J295" s="48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8">
        <v>42767</v>
      </c>
    </row>
    <row r="296" spans="1:21" ht="24.95" customHeight="1" x14ac:dyDescent="0.2">
      <c r="A296" s="6">
        <v>19</v>
      </c>
      <c r="B296" s="9" t="s">
        <v>357</v>
      </c>
      <c r="C296" s="4">
        <f>D296+E296+F296+G296+H296+I296+K296+L296+M296+N296+O296+P296+Q296+R296+S296+T296</f>
        <v>2828646.85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8">
        <v>0</v>
      </c>
      <c r="K296" s="4">
        <v>0</v>
      </c>
      <c r="L296" s="4">
        <v>2730435.12</v>
      </c>
      <c r="M296" s="4">
        <v>0</v>
      </c>
      <c r="N296" s="4">
        <v>0</v>
      </c>
      <c r="O296" s="4">
        <v>0</v>
      </c>
      <c r="P296" s="4">
        <v>0</v>
      </c>
      <c r="Q296" s="4">
        <v>77880</v>
      </c>
      <c r="R296" s="4">
        <v>20331.73</v>
      </c>
      <c r="S296" s="4">
        <v>0</v>
      </c>
      <c r="T296" s="4">
        <v>0</v>
      </c>
      <c r="U296" s="48">
        <v>41111</v>
      </c>
    </row>
    <row r="297" spans="1:21" ht="24.95" customHeight="1" x14ac:dyDescent="0.2">
      <c r="A297" s="6">
        <v>20</v>
      </c>
      <c r="B297" s="9" t="s">
        <v>358</v>
      </c>
      <c r="C297" s="4">
        <f>D297+E297+F297+G297+H297+I297+K297+L297+M297+N297+O297+P297+Q297+R297+S297+T297</f>
        <v>5935876.2599999998</v>
      </c>
      <c r="D297" s="4">
        <v>0</v>
      </c>
      <c r="E297" s="4">
        <v>0</v>
      </c>
      <c r="F297" s="4">
        <v>0</v>
      </c>
      <c r="G297" s="4">
        <v>0</v>
      </c>
      <c r="H297" s="4">
        <v>633630.5</v>
      </c>
      <c r="I297" s="4">
        <v>0</v>
      </c>
      <c r="J297" s="48">
        <v>0</v>
      </c>
      <c r="K297" s="4">
        <v>0</v>
      </c>
      <c r="L297" s="4">
        <v>3016746.7</v>
      </c>
      <c r="M297" s="4">
        <v>0</v>
      </c>
      <c r="N297" s="4">
        <v>1909210.5</v>
      </c>
      <c r="O297" s="4">
        <v>139093.68</v>
      </c>
      <c r="P297" s="4">
        <v>0</v>
      </c>
      <c r="Q297" s="4">
        <v>108144.79</v>
      </c>
      <c r="R297" s="4">
        <v>129050.09</v>
      </c>
      <c r="S297" s="4">
        <v>0</v>
      </c>
      <c r="T297" s="4">
        <v>0</v>
      </c>
      <c r="U297" s="48">
        <v>42554</v>
      </c>
    </row>
    <row r="298" spans="1:21" ht="24.95" customHeight="1" x14ac:dyDescent="0.2">
      <c r="A298" s="6">
        <v>21</v>
      </c>
      <c r="B298" s="9" t="s">
        <v>359</v>
      </c>
      <c r="C298" s="4">
        <f>D298+E298+F298+G298+H298+I298+K298+L298+M298+N298+O298+P298+Q298+R298+S298+T298</f>
        <v>6768248.3600000003</v>
      </c>
      <c r="D298" s="4">
        <v>0</v>
      </c>
      <c r="E298" s="4">
        <v>295257.34000000003</v>
      </c>
      <c r="F298" s="4">
        <v>0</v>
      </c>
      <c r="G298" s="4">
        <v>0</v>
      </c>
      <c r="H298" s="4">
        <v>578693.64</v>
      </c>
      <c r="I298" s="4">
        <v>0</v>
      </c>
      <c r="J298" s="48">
        <v>0</v>
      </c>
      <c r="K298" s="4">
        <v>0</v>
      </c>
      <c r="L298" s="4">
        <v>2754839.64</v>
      </c>
      <c r="M298" s="4">
        <v>0</v>
      </c>
      <c r="N298" s="4">
        <v>2642463</v>
      </c>
      <c r="O298" s="4">
        <v>192514.08</v>
      </c>
      <c r="P298" s="4">
        <v>0</v>
      </c>
      <c r="Q298" s="4">
        <v>252830</v>
      </c>
      <c r="R298" s="4">
        <v>51650.66</v>
      </c>
      <c r="S298" s="4">
        <v>0</v>
      </c>
      <c r="T298" s="4">
        <v>0</v>
      </c>
      <c r="U298" s="48">
        <v>42551</v>
      </c>
    </row>
    <row r="299" spans="1:21" ht="24.95" customHeight="1" x14ac:dyDescent="0.2">
      <c r="A299" s="87" t="s">
        <v>23</v>
      </c>
      <c r="B299" s="9"/>
      <c r="C299" s="7">
        <f>SUM(C300:C302)</f>
        <v>32220638.490000002</v>
      </c>
      <c r="D299" s="7">
        <f t="shared" ref="D299:T299" si="36">SUM(D300:D302)</f>
        <v>0</v>
      </c>
      <c r="E299" s="7">
        <f t="shared" si="36"/>
        <v>0</v>
      </c>
      <c r="F299" s="7">
        <f t="shared" si="36"/>
        <v>0</v>
      </c>
      <c r="G299" s="7">
        <f t="shared" si="36"/>
        <v>0</v>
      </c>
      <c r="H299" s="7">
        <f t="shared" si="36"/>
        <v>0</v>
      </c>
      <c r="I299" s="7">
        <f t="shared" si="36"/>
        <v>0</v>
      </c>
      <c r="J299" s="49">
        <f t="shared" si="36"/>
        <v>0</v>
      </c>
      <c r="K299" s="7">
        <f t="shared" si="36"/>
        <v>0</v>
      </c>
      <c r="L299" s="7">
        <f t="shared" si="36"/>
        <v>17361796.100000001</v>
      </c>
      <c r="M299" s="7">
        <f t="shared" si="36"/>
        <v>0</v>
      </c>
      <c r="N299" s="7">
        <f t="shared" si="36"/>
        <v>12768110</v>
      </c>
      <c r="O299" s="7">
        <f t="shared" si="36"/>
        <v>1148772.1000000001</v>
      </c>
      <c r="P299" s="7">
        <f t="shared" si="36"/>
        <v>0</v>
      </c>
      <c r="Q299" s="7">
        <f t="shared" si="36"/>
        <v>392792.88</v>
      </c>
      <c r="R299" s="7">
        <f t="shared" si="36"/>
        <v>549167.40999999992</v>
      </c>
      <c r="S299" s="7">
        <f t="shared" si="36"/>
        <v>0</v>
      </c>
      <c r="T299" s="7">
        <f t="shared" si="36"/>
        <v>0</v>
      </c>
      <c r="U299" s="43" t="s">
        <v>56</v>
      </c>
    </row>
    <row r="300" spans="1:21" ht="24.95" customHeight="1" x14ac:dyDescent="0.2">
      <c r="A300" s="6">
        <v>22</v>
      </c>
      <c r="B300" s="9" t="s">
        <v>360</v>
      </c>
      <c r="C300" s="4">
        <f>D300+E300+F300+G300+H300+I300+K300+L300+M300+N300+O300+P300+Q300+R300+S300+T300</f>
        <v>3756888.2800000003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8">
        <v>0</v>
      </c>
      <c r="K300" s="4">
        <v>0</v>
      </c>
      <c r="L300" s="4">
        <v>0</v>
      </c>
      <c r="M300" s="4">
        <v>0</v>
      </c>
      <c r="N300" s="4">
        <v>3082897.5</v>
      </c>
      <c r="O300" s="4">
        <v>443163.6</v>
      </c>
      <c r="P300" s="4">
        <v>0</v>
      </c>
      <c r="Q300" s="4">
        <v>174130</v>
      </c>
      <c r="R300" s="4">
        <v>56697.18</v>
      </c>
      <c r="S300" s="4">
        <v>0</v>
      </c>
      <c r="T300" s="4">
        <v>0</v>
      </c>
      <c r="U300" s="48">
        <v>39679</v>
      </c>
    </row>
    <row r="301" spans="1:21" ht="24.95" customHeight="1" x14ac:dyDescent="0.2">
      <c r="A301" s="6">
        <v>23</v>
      </c>
      <c r="B301" s="9" t="s">
        <v>361</v>
      </c>
      <c r="C301" s="4">
        <f>D301+E301+F301+G301+H301+I301+K301+L301+M301+N301+O301+P301+Q301+R301+S301+T301</f>
        <v>19530921.73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8">
        <v>0</v>
      </c>
      <c r="K301" s="4">
        <v>0</v>
      </c>
      <c r="L301" s="4">
        <v>8654244.5</v>
      </c>
      <c r="M301" s="4">
        <v>0</v>
      </c>
      <c r="N301" s="4">
        <v>9685212.5</v>
      </c>
      <c r="O301" s="4">
        <v>705608.5</v>
      </c>
      <c r="P301" s="4">
        <v>0</v>
      </c>
      <c r="Q301" s="4">
        <v>147901.85999999999</v>
      </c>
      <c r="R301" s="4">
        <v>337954.37</v>
      </c>
      <c r="S301" s="4">
        <v>0</v>
      </c>
      <c r="T301" s="4">
        <v>0</v>
      </c>
      <c r="U301" s="48">
        <v>40756</v>
      </c>
    </row>
    <row r="302" spans="1:21" ht="24.95" customHeight="1" x14ac:dyDescent="0.2">
      <c r="A302" s="6">
        <v>24</v>
      </c>
      <c r="B302" s="9" t="s">
        <v>362</v>
      </c>
      <c r="C302" s="4">
        <f>D302+E302+F302+G302+H302+I302+K302+L302+M302+N302+O302+P302+Q302+R302+S302+T302</f>
        <v>8932828.4799999986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8">
        <v>0</v>
      </c>
      <c r="K302" s="4">
        <v>0</v>
      </c>
      <c r="L302" s="4">
        <v>8707551.5999999996</v>
      </c>
      <c r="M302" s="4">
        <v>0</v>
      </c>
      <c r="N302" s="4">
        <v>0</v>
      </c>
      <c r="O302" s="4">
        <v>0</v>
      </c>
      <c r="P302" s="4">
        <v>0</v>
      </c>
      <c r="Q302" s="4">
        <v>70761.02</v>
      </c>
      <c r="R302" s="4">
        <v>154515.85999999999</v>
      </c>
      <c r="S302" s="4">
        <v>0</v>
      </c>
      <c r="T302" s="4">
        <v>0</v>
      </c>
      <c r="U302" s="48">
        <v>39846</v>
      </c>
    </row>
    <row r="303" spans="1:21" ht="24.95" customHeight="1" x14ac:dyDescent="0.2">
      <c r="A303" s="87" t="s">
        <v>24</v>
      </c>
      <c r="B303" s="9"/>
      <c r="C303" s="7">
        <f>SUM(C304:C308)</f>
        <v>36646564.130000003</v>
      </c>
      <c r="D303" s="7">
        <f t="shared" ref="D303:T303" si="37">SUM(D304:D308)</f>
        <v>0</v>
      </c>
      <c r="E303" s="7">
        <f t="shared" si="37"/>
        <v>991100</v>
      </c>
      <c r="F303" s="7">
        <f t="shared" si="37"/>
        <v>0</v>
      </c>
      <c r="G303" s="7">
        <f t="shared" si="37"/>
        <v>1228250</v>
      </c>
      <c r="H303" s="7">
        <f t="shared" si="37"/>
        <v>2497572.7400000002</v>
      </c>
      <c r="I303" s="7">
        <f t="shared" si="37"/>
        <v>0</v>
      </c>
      <c r="J303" s="49">
        <f t="shared" si="37"/>
        <v>0</v>
      </c>
      <c r="K303" s="7">
        <f t="shared" si="37"/>
        <v>0</v>
      </c>
      <c r="L303" s="7">
        <f t="shared" si="37"/>
        <v>19194948.460000001</v>
      </c>
      <c r="M303" s="7">
        <f t="shared" si="37"/>
        <v>0</v>
      </c>
      <c r="N303" s="7">
        <f t="shared" si="37"/>
        <v>10348750</v>
      </c>
      <c r="O303" s="7">
        <f t="shared" si="37"/>
        <v>1503305.26</v>
      </c>
      <c r="P303" s="7">
        <f t="shared" si="37"/>
        <v>0</v>
      </c>
      <c r="Q303" s="7">
        <f t="shared" si="37"/>
        <v>375213.58</v>
      </c>
      <c r="R303" s="7">
        <f t="shared" si="37"/>
        <v>507424.08999999997</v>
      </c>
      <c r="S303" s="7">
        <f t="shared" si="37"/>
        <v>0</v>
      </c>
      <c r="T303" s="7">
        <f t="shared" si="37"/>
        <v>0</v>
      </c>
      <c r="U303" s="43" t="s">
        <v>56</v>
      </c>
    </row>
    <row r="304" spans="1:21" ht="24.95" customHeight="1" x14ac:dyDescent="0.2">
      <c r="A304" s="6">
        <v>25</v>
      </c>
      <c r="B304" s="9" t="s">
        <v>363</v>
      </c>
      <c r="C304" s="4">
        <f>D304+E304+F304+G304+H304+I304+K304+L304+M304+N304+O304+P304+Q304+R304+S304+T304</f>
        <v>570256.42000000004</v>
      </c>
      <c r="D304" s="4">
        <v>0</v>
      </c>
      <c r="E304" s="4">
        <v>0</v>
      </c>
      <c r="F304" s="4">
        <v>0</v>
      </c>
      <c r="G304" s="4">
        <v>0</v>
      </c>
      <c r="H304" s="4">
        <v>555322.74</v>
      </c>
      <c r="I304" s="4">
        <v>0</v>
      </c>
      <c r="J304" s="48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14933.68</v>
      </c>
      <c r="S304" s="4">
        <v>0</v>
      </c>
      <c r="T304" s="4">
        <v>0</v>
      </c>
      <c r="U304" s="48">
        <v>39648</v>
      </c>
    </row>
    <row r="305" spans="1:21" ht="24.95" customHeight="1" x14ac:dyDescent="0.2">
      <c r="A305" s="6">
        <v>26</v>
      </c>
      <c r="B305" s="9" t="s">
        <v>364</v>
      </c>
      <c r="C305" s="4">
        <f>D305+E305+F305+G305+H305+I305+K305+L305+M305+N305+O305+P305+Q305+R305+S305+T305</f>
        <v>5410269.3799999999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8">
        <v>0</v>
      </c>
      <c r="K305" s="4">
        <v>0</v>
      </c>
      <c r="L305" s="4">
        <v>5280707.46</v>
      </c>
      <c r="M305" s="4">
        <v>0</v>
      </c>
      <c r="N305" s="4">
        <v>0</v>
      </c>
      <c r="O305" s="4">
        <v>0</v>
      </c>
      <c r="P305" s="4">
        <v>0</v>
      </c>
      <c r="Q305" s="4">
        <v>90240</v>
      </c>
      <c r="R305" s="4">
        <v>39321.919999999998</v>
      </c>
      <c r="S305" s="4">
        <v>0</v>
      </c>
      <c r="T305" s="4">
        <v>0</v>
      </c>
      <c r="U305" s="48">
        <v>41899</v>
      </c>
    </row>
    <row r="306" spans="1:21" ht="24.95" customHeight="1" x14ac:dyDescent="0.2">
      <c r="A306" s="6">
        <v>27</v>
      </c>
      <c r="B306" s="9" t="s">
        <v>365</v>
      </c>
      <c r="C306" s="4">
        <f>D306+E306+F306+G306+H306+I306+K306+L306+M306+N306+O306+P306+Q306+R306+S306+T306</f>
        <v>25231378.879999999</v>
      </c>
      <c r="D306" s="4">
        <v>0</v>
      </c>
      <c r="E306" s="4">
        <v>991100</v>
      </c>
      <c r="F306" s="4">
        <v>0</v>
      </c>
      <c r="G306" s="4">
        <v>1228250</v>
      </c>
      <c r="H306" s="4">
        <v>1942250</v>
      </c>
      <c r="I306" s="4">
        <v>0</v>
      </c>
      <c r="J306" s="48">
        <v>0</v>
      </c>
      <c r="K306" s="4">
        <v>0</v>
      </c>
      <c r="L306" s="4">
        <v>9247150</v>
      </c>
      <c r="M306" s="4">
        <v>0</v>
      </c>
      <c r="N306" s="4">
        <v>10348750</v>
      </c>
      <c r="O306" s="4">
        <v>753950</v>
      </c>
      <c r="P306" s="4">
        <v>0</v>
      </c>
      <c r="Q306" s="4">
        <v>284973.58</v>
      </c>
      <c r="R306" s="4">
        <v>434955.3</v>
      </c>
      <c r="S306" s="4">
        <v>0</v>
      </c>
      <c r="T306" s="4">
        <v>0</v>
      </c>
      <c r="U306" s="48">
        <v>39696</v>
      </c>
    </row>
    <row r="307" spans="1:21" ht="24.95" customHeight="1" x14ac:dyDescent="0.2">
      <c r="A307" s="6">
        <v>28</v>
      </c>
      <c r="B307" s="9" t="s">
        <v>366</v>
      </c>
      <c r="C307" s="4">
        <f>D307+E307+F307+G307+H307+I307+K307+L307+M307+N307+O307+P307+Q307+R307+S307+T307</f>
        <v>4667091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8">
        <v>0</v>
      </c>
      <c r="K307" s="4">
        <v>0</v>
      </c>
      <c r="L307" s="4">
        <v>4667091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8">
        <v>36734</v>
      </c>
    </row>
    <row r="308" spans="1:21" ht="24.95" customHeight="1" x14ac:dyDescent="0.2">
      <c r="A308" s="6">
        <v>29</v>
      </c>
      <c r="B308" s="9" t="s">
        <v>114</v>
      </c>
      <c r="C308" s="4">
        <f>D308+E308+F308+G308+H308+I308+K308+L308+M308+N308+O308+P308+Q308+R308+S308+T308</f>
        <v>767568.45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8">
        <v>0</v>
      </c>
      <c r="K308" s="4">
        <v>0</v>
      </c>
      <c r="L308" s="4">
        <v>0</v>
      </c>
      <c r="M308" s="4">
        <v>0</v>
      </c>
      <c r="N308" s="4">
        <v>0</v>
      </c>
      <c r="O308" s="4">
        <v>749355.26</v>
      </c>
      <c r="P308" s="4">
        <v>0</v>
      </c>
      <c r="Q308" s="4">
        <v>0</v>
      </c>
      <c r="R308" s="4">
        <v>18213.189999999999</v>
      </c>
      <c r="S308" s="4">
        <v>0</v>
      </c>
      <c r="T308" s="4">
        <v>0</v>
      </c>
      <c r="U308" s="6">
        <v>36731</v>
      </c>
    </row>
    <row r="309" spans="1:21" ht="24.95" customHeight="1" x14ac:dyDescent="0.2">
      <c r="A309" s="87" t="s">
        <v>25</v>
      </c>
      <c r="B309" s="9"/>
      <c r="C309" s="7">
        <f>SUM(C310:C327)</f>
        <v>136786719.76999998</v>
      </c>
      <c r="D309" s="7">
        <f t="shared" ref="D309:T309" si="38">SUM(D310:D327)</f>
        <v>9484956.3399999999</v>
      </c>
      <c r="E309" s="7">
        <f t="shared" si="38"/>
        <v>6566152.8999999994</v>
      </c>
      <c r="F309" s="7">
        <f t="shared" si="38"/>
        <v>1545098.77</v>
      </c>
      <c r="G309" s="7">
        <f t="shared" si="38"/>
        <v>8631599.9500000011</v>
      </c>
      <c r="H309" s="7">
        <f t="shared" si="38"/>
        <v>5875511.6600000001</v>
      </c>
      <c r="I309" s="7">
        <f t="shared" si="38"/>
        <v>217598.4</v>
      </c>
      <c r="J309" s="49">
        <f t="shared" si="38"/>
        <v>8</v>
      </c>
      <c r="K309" s="7">
        <f t="shared" si="38"/>
        <v>24425840.98</v>
      </c>
      <c r="L309" s="7">
        <f t="shared" si="38"/>
        <v>21851500.050000001</v>
      </c>
      <c r="M309" s="7">
        <f t="shared" si="38"/>
        <v>0</v>
      </c>
      <c r="N309" s="7">
        <f t="shared" si="38"/>
        <v>51745559.979999997</v>
      </c>
      <c r="O309" s="7">
        <f t="shared" si="38"/>
        <v>4412445.5999999996</v>
      </c>
      <c r="P309" s="7">
        <f t="shared" si="38"/>
        <v>0</v>
      </c>
      <c r="Q309" s="7">
        <f t="shared" si="38"/>
        <v>688765.84</v>
      </c>
      <c r="R309" s="7">
        <f t="shared" si="38"/>
        <v>1341689.3</v>
      </c>
      <c r="S309" s="7">
        <f t="shared" si="38"/>
        <v>0</v>
      </c>
      <c r="T309" s="7">
        <f t="shared" si="38"/>
        <v>0</v>
      </c>
      <c r="U309" s="43" t="s">
        <v>56</v>
      </c>
    </row>
    <row r="310" spans="1:21" ht="24.95" customHeight="1" x14ac:dyDescent="0.2">
      <c r="A310" s="6">
        <v>30</v>
      </c>
      <c r="B310" s="9" t="s">
        <v>367</v>
      </c>
      <c r="C310" s="4">
        <f t="shared" ref="C310:C327" si="39">D310+E310+F310+G310+H310+I310+K310+L310+M310+N310+O310+P310+Q310+R310+S310+T310</f>
        <v>2447217.77</v>
      </c>
      <c r="D310" s="4">
        <v>0</v>
      </c>
      <c r="E310" s="4">
        <v>582513.96</v>
      </c>
      <c r="F310" s="4">
        <v>0</v>
      </c>
      <c r="G310" s="4">
        <v>579333.72</v>
      </c>
      <c r="H310" s="4">
        <v>1141706.1599999999</v>
      </c>
      <c r="I310" s="4">
        <v>0</v>
      </c>
      <c r="J310" s="48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125450</v>
      </c>
      <c r="R310" s="4">
        <v>18213.93</v>
      </c>
      <c r="S310" s="4">
        <v>0</v>
      </c>
      <c r="T310" s="4">
        <v>0</v>
      </c>
      <c r="U310" s="48">
        <v>41169</v>
      </c>
    </row>
    <row r="311" spans="1:21" ht="24.95" customHeight="1" x14ac:dyDescent="0.2">
      <c r="A311" s="6">
        <v>31</v>
      </c>
      <c r="B311" s="9" t="s">
        <v>368</v>
      </c>
      <c r="C311" s="4">
        <f t="shared" si="39"/>
        <v>3067847.1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8">
        <v>0</v>
      </c>
      <c r="K311" s="4">
        <v>0</v>
      </c>
      <c r="L311" s="4">
        <v>0</v>
      </c>
      <c r="M311" s="4">
        <v>0</v>
      </c>
      <c r="N311" s="4">
        <v>2938518</v>
      </c>
      <c r="O311" s="4">
        <v>0</v>
      </c>
      <c r="P311" s="4">
        <v>0</v>
      </c>
      <c r="Q311" s="4">
        <v>103800</v>
      </c>
      <c r="R311" s="4">
        <v>25529.1</v>
      </c>
      <c r="S311" s="4">
        <v>0</v>
      </c>
      <c r="T311" s="4">
        <v>0</v>
      </c>
      <c r="U311" s="48">
        <v>37929</v>
      </c>
    </row>
    <row r="312" spans="1:21" ht="24.95" customHeight="1" x14ac:dyDescent="0.2">
      <c r="A312" s="6">
        <v>32</v>
      </c>
      <c r="B312" s="9" t="s">
        <v>369</v>
      </c>
      <c r="C312" s="4">
        <f t="shared" si="39"/>
        <v>9159429.5999999996</v>
      </c>
      <c r="D312" s="4">
        <v>1762937.96</v>
      </c>
      <c r="E312" s="4">
        <v>397266.52</v>
      </c>
      <c r="F312" s="4">
        <v>0</v>
      </c>
      <c r="G312" s="4">
        <v>395097.64</v>
      </c>
      <c r="H312" s="4">
        <v>0</v>
      </c>
      <c r="I312" s="4">
        <v>0</v>
      </c>
      <c r="J312" s="48">
        <v>0</v>
      </c>
      <c r="K312" s="4">
        <v>0</v>
      </c>
      <c r="L312" s="4">
        <v>3706615.92</v>
      </c>
      <c r="M312" s="4">
        <v>0</v>
      </c>
      <c r="N312" s="4">
        <v>2555414</v>
      </c>
      <c r="O312" s="4">
        <v>259026.24</v>
      </c>
      <c r="P312" s="4">
        <v>0</v>
      </c>
      <c r="Q312" s="4">
        <v>0</v>
      </c>
      <c r="R312" s="4">
        <v>83071.320000000007</v>
      </c>
      <c r="S312" s="4">
        <v>0</v>
      </c>
      <c r="T312" s="4">
        <v>0</v>
      </c>
      <c r="U312" s="48">
        <v>41855</v>
      </c>
    </row>
    <row r="313" spans="1:21" ht="24.95" customHeight="1" x14ac:dyDescent="0.2">
      <c r="A313" s="6">
        <v>33</v>
      </c>
      <c r="B313" s="9" t="s">
        <v>370</v>
      </c>
      <c r="C313" s="4">
        <f t="shared" si="39"/>
        <v>5196274.1000000006</v>
      </c>
      <c r="D313" s="4">
        <v>1700122.2</v>
      </c>
      <c r="E313" s="4">
        <v>383111.4</v>
      </c>
      <c r="F313" s="4">
        <v>0</v>
      </c>
      <c r="G313" s="4">
        <v>381019.8</v>
      </c>
      <c r="H313" s="4">
        <v>0</v>
      </c>
      <c r="I313" s="4">
        <v>0</v>
      </c>
      <c r="J313" s="48">
        <v>0</v>
      </c>
      <c r="K313" s="4">
        <v>0</v>
      </c>
      <c r="L313" s="4">
        <v>0</v>
      </c>
      <c r="M313" s="4">
        <v>0</v>
      </c>
      <c r="N313" s="4">
        <v>2428730</v>
      </c>
      <c r="O313" s="4">
        <v>249796.8</v>
      </c>
      <c r="P313" s="4">
        <v>0</v>
      </c>
      <c r="Q313" s="4">
        <v>0</v>
      </c>
      <c r="R313" s="4">
        <v>53493.9</v>
      </c>
      <c r="S313" s="4">
        <v>0</v>
      </c>
      <c r="T313" s="4">
        <v>0</v>
      </c>
      <c r="U313" s="48">
        <v>41857</v>
      </c>
    </row>
    <row r="314" spans="1:21" ht="24.95" customHeight="1" x14ac:dyDescent="0.2">
      <c r="A314" s="6">
        <v>34</v>
      </c>
      <c r="B314" s="9" t="s">
        <v>371</v>
      </c>
      <c r="C314" s="4">
        <f t="shared" si="39"/>
        <v>3786993.08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8">
        <v>0</v>
      </c>
      <c r="K314" s="4">
        <v>0</v>
      </c>
      <c r="L314" s="4">
        <v>3610621.34</v>
      </c>
      <c r="M314" s="4">
        <v>0</v>
      </c>
      <c r="N314" s="4">
        <v>0</v>
      </c>
      <c r="O314" s="4">
        <v>0</v>
      </c>
      <c r="P314" s="4">
        <v>0</v>
      </c>
      <c r="Q314" s="4">
        <v>119700</v>
      </c>
      <c r="R314" s="4">
        <v>56671.74</v>
      </c>
      <c r="S314" s="4">
        <v>0</v>
      </c>
      <c r="T314" s="4">
        <v>0</v>
      </c>
      <c r="U314" s="48">
        <v>39459</v>
      </c>
    </row>
    <row r="315" spans="1:21" ht="24.95" customHeight="1" x14ac:dyDescent="0.2">
      <c r="A315" s="6">
        <v>35</v>
      </c>
      <c r="B315" s="9" t="s">
        <v>372</v>
      </c>
      <c r="C315" s="4">
        <f t="shared" si="39"/>
        <v>709396.57000000007</v>
      </c>
      <c r="D315" s="4">
        <v>0</v>
      </c>
      <c r="E315" s="4">
        <v>0</v>
      </c>
      <c r="F315" s="4">
        <v>0</v>
      </c>
      <c r="G315" s="4">
        <v>702874.42</v>
      </c>
      <c r="H315" s="4">
        <v>0</v>
      </c>
      <c r="I315" s="4">
        <v>0</v>
      </c>
      <c r="J315" s="48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6522.15</v>
      </c>
      <c r="S315" s="4">
        <v>0</v>
      </c>
      <c r="T315" s="4">
        <v>0</v>
      </c>
      <c r="U315" s="48">
        <v>37919</v>
      </c>
    </row>
    <row r="316" spans="1:21" ht="24.95" customHeight="1" x14ac:dyDescent="0.2">
      <c r="A316" s="6">
        <v>36</v>
      </c>
      <c r="B316" s="9" t="s">
        <v>373</v>
      </c>
      <c r="C316" s="4">
        <f t="shared" si="39"/>
        <v>6731921.1899999995</v>
      </c>
      <c r="D316" s="4">
        <v>0</v>
      </c>
      <c r="E316" s="4">
        <v>291795.49</v>
      </c>
      <c r="F316" s="4">
        <v>0</v>
      </c>
      <c r="G316" s="4">
        <v>290202.43</v>
      </c>
      <c r="H316" s="4">
        <v>571908.54</v>
      </c>
      <c r="I316" s="4">
        <v>0</v>
      </c>
      <c r="J316" s="48">
        <v>0</v>
      </c>
      <c r="K316" s="4">
        <v>0</v>
      </c>
      <c r="L316" s="4">
        <v>2722539.54</v>
      </c>
      <c r="M316" s="4">
        <v>0</v>
      </c>
      <c r="N316" s="4">
        <v>2611480.5</v>
      </c>
      <c r="O316" s="4">
        <v>190256.88</v>
      </c>
      <c r="P316" s="4">
        <v>0</v>
      </c>
      <c r="Q316" s="4">
        <v>0</v>
      </c>
      <c r="R316" s="4">
        <v>53737.81</v>
      </c>
      <c r="S316" s="4">
        <v>0</v>
      </c>
      <c r="T316" s="4">
        <v>0</v>
      </c>
      <c r="U316" s="48">
        <v>37753</v>
      </c>
    </row>
    <row r="317" spans="1:21" ht="24.95" customHeight="1" x14ac:dyDescent="0.2">
      <c r="A317" s="6">
        <v>37</v>
      </c>
      <c r="B317" s="9" t="s">
        <v>374</v>
      </c>
      <c r="C317" s="4">
        <f t="shared" si="39"/>
        <v>639778.69999999995</v>
      </c>
      <c r="D317" s="4">
        <v>0</v>
      </c>
      <c r="E317" s="4">
        <v>318105.55</v>
      </c>
      <c r="F317" s="4">
        <v>0</v>
      </c>
      <c r="G317" s="4">
        <v>316368.84999999998</v>
      </c>
      <c r="H317" s="4">
        <v>0</v>
      </c>
      <c r="I317" s="4">
        <v>0</v>
      </c>
      <c r="J317" s="48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5304.3</v>
      </c>
      <c r="S317" s="4">
        <v>0</v>
      </c>
      <c r="T317" s="4">
        <v>0</v>
      </c>
      <c r="U317" s="48">
        <v>42143</v>
      </c>
    </row>
    <row r="318" spans="1:21" ht="24.95" customHeight="1" x14ac:dyDescent="0.2">
      <c r="A318" s="6">
        <v>38</v>
      </c>
      <c r="B318" s="9" t="s">
        <v>128</v>
      </c>
      <c r="C318" s="4">
        <f t="shared" si="39"/>
        <v>3966864.43</v>
      </c>
      <c r="D318" s="4">
        <v>0</v>
      </c>
      <c r="E318" s="4">
        <v>916110.3</v>
      </c>
      <c r="F318" s="4">
        <v>0</v>
      </c>
      <c r="G318" s="4">
        <v>1784974.66</v>
      </c>
      <c r="H318" s="4">
        <v>1207652.32</v>
      </c>
      <c r="I318" s="4">
        <v>0</v>
      </c>
      <c r="J318" s="48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58127.15</v>
      </c>
      <c r="S318" s="4">
        <v>0</v>
      </c>
      <c r="T318" s="4">
        <v>0</v>
      </c>
      <c r="U318" s="48">
        <v>37791</v>
      </c>
    </row>
    <row r="319" spans="1:21" ht="24.95" customHeight="1" x14ac:dyDescent="0.2">
      <c r="A319" s="6">
        <v>39</v>
      </c>
      <c r="B319" s="9" t="s">
        <v>375</v>
      </c>
      <c r="C319" s="4">
        <f t="shared" si="39"/>
        <v>17819553.899999999</v>
      </c>
      <c r="D319" s="4">
        <v>2682897.15</v>
      </c>
      <c r="E319" s="4">
        <v>1539290.13</v>
      </c>
      <c r="F319" s="4">
        <v>1545098.77</v>
      </c>
      <c r="G319" s="4">
        <v>1999195.49</v>
      </c>
      <c r="H319" s="4">
        <v>1029152.27</v>
      </c>
      <c r="I319" s="4">
        <v>0</v>
      </c>
      <c r="J319" s="48">
        <v>0</v>
      </c>
      <c r="K319" s="4">
        <v>0</v>
      </c>
      <c r="L319" s="4">
        <v>3884263.41</v>
      </c>
      <c r="M319" s="4">
        <v>0</v>
      </c>
      <c r="N319" s="4">
        <v>3921328.08</v>
      </c>
      <c r="O319" s="4">
        <v>843082.9</v>
      </c>
      <c r="P319" s="4">
        <v>0</v>
      </c>
      <c r="Q319" s="4">
        <v>0</v>
      </c>
      <c r="R319" s="4">
        <v>375245.7</v>
      </c>
      <c r="S319" s="4">
        <v>0</v>
      </c>
      <c r="T319" s="4">
        <v>0</v>
      </c>
      <c r="U319" s="48">
        <v>37815</v>
      </c>
    </row>
    <row r="320" spans="1:21" ht="24.95" customHeight="1" x14ac:dyDescent="0.2">
      <c r="A320" s="6">
        <v>40</v>
      </c>
      <c r="B320" s="9" t="s">
        <v>376</v>
      </c>
      <c r="C320" s="4">
        <f t="shared" si="39"/>
        <v>3434065.73</v>
      </c>
      <c r="D320" s="4">
        <v>1800695.69</v>
      </c>
      <c r="E320" s="4">
        <v>405774.98</v>
      </c>
      <c r="F320" s="4">
        <v>0</v>
      </c>
      <c r="G320" s="4">
        <v>403559.65</v>
      </c>
      <c r="H320" s="4">
        <v>795304.19</v>
      </c>
      <c r="I320" s="4">
        <v>0</v>
      </c>
      <c r="J320" s="48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28731.22</v>
      </c>
      <c r="S320" s="4">
        <v>0</v>
      </c>
      <c r="T320" s="4">
        <v>0</v>
      </c>
      <c r="U320" s="48">
        <v>42133</v>
      </c>
    </row>
    <row r="321" spans="1:21" ht="24.95" customHeight="1" x14ac:dyDescent="0.2">
      <c r="A321" s="6">
        <v>41</v>
      </c>
      <c r="B321" s="9" t="s">
        <v>377</v>
      </c>
      <c r="C321" s="4">
        <f t="shared" si="39"/>
        <v>2933662.85</v>
      </c>
      <c r="D321" s="4">
        <v>1538303.34</v>
      </c>
      <c r="E321" s="4">
        <v>346646.58</v>
      </c>
      <c r="F321" s="4">
        <v>0</v>
      </c>
      <c r="G321" s="4">
        <v>344754.06</v>
      </c>
      <c r="H321" s="4">
        <v>679414.68</v>
      </c>
      <c r="I321" s="4">
        <v>0</v>
      </c>
      <c r="J321" s="48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24544.19</v>
      </c>
      <c r="S321" s="4">
        <v>0</v>
      </c>
      <c r="T321" s="4">
        <v>0</v>
      </c>
      <c r="U321" s="48">
        <v>42138</v>
      </c>
    </row>
    <row r="322" spans="1:21" ht="24.95" customHeight="1" x14ac:dyDescent="0.2">
      <c r="A322" s="6">
        <v>42</v>
      </c>
      <c r="B322" s="9" t="s">
        <v>378</v>
      </c>
      <c r="C322" s="4">
        <f t="shared" si="39"/>
        <v>15381202.189999999</v>
      </c>
      <c r="D322" s="4">
        <v>0</v>
      </c>
      <c r="E322" s="4">
        <v>1155719.3899999999</v>
      </c>
      <c r="F322" s="4">
        <v>0</v>
      </c>
      <c r="G322" s="4">
        <v>1149409.73</v>
      </c>
      <c r="H322" s="4">
        <v>0</v>
      </c>
      <c r="I322" s="4">
        <v>0</v>
      </c>
      <c r="J322" s="48">
        <v>0</v>
      </c>
      <c r="K322" s="4">
        <v>0</v>
      </c>
      <c r="L322" s="4">
        <v>5783208.9400000004</v>
      </c>
      <c r="M322" s="4">
        <v>0</v>
      </c>
      <c r="N322" s="4">
        <v>6343335.5</v>
      </c>
      <c r="O322" s="4">
        <v>753553.68</v>
      </c>
      <c r="P322" s="4">
        <v>0</v>
      </c>
      <c r="Q322" s="4">
        <v>0</v>
      </c>
      <c r="R322" s="4">
        <v>195974.95</v>
      </c>
      <c r="S322" s="4">
        <v>0</v>
      </c>
      <c r="T322" s="4">
        <v>0</v>
      </c>
      <c r="U322" s="48">
        <v>39517</v>
      </c>
    </row>
    <row r="323" spans="1:21" ht="24.95" customHeight="1" x14ac:dyDescent="0.2">
      <c r="A323" s="6">
        <v>43</v>
      </c>
      <c r="B323" s="9" t="s">
        <v>379</v>
      </c>
      <c r="C323" s="4">
        <f t="shared" si="39"/>
        <v>2441733.2400000002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8">
        <v>1</v>
      </c>
      <c r="K323" s="4">
        <v>2441733.2400000002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8">
        <v>37443</v>
      </c>
    </row>
    <row r="324" spans="1:21" ht="24.95" customHeight="1" x14ac:dyDescent="0.2">
      <c r="A324" s="6">
        <v>44</v>
      </c>
      <c r="B324" s="9" t="s">
        <v>380</v>
      </c>
      <c r="C324" s="4">
        <f t="shared" si="39"/>
        <v>16405636.1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8">
        <v>5</v>
      </c>
      <c r="K324" s="4">
        <v>16280686.1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124950</v>
      </c>
      <c r="R324" s="4">
        <v>0</v>
      </c>
      <c r="S324" s="4">
        <v>0</v>
      </c>
      <c r="T324" s="4">
        <v>0</v>
      </c>
      <c r="U324" s="48">
        <v>38028</v>
      </c>
    </row>
    <row r="325" spans="1:21" ht="24.95" customHeight="1" x14ac:dyDescent="0.2">
      <c r="A325" s="6">
        <v>45</v>
      </c>
      <c r="B325" s="9" t="s">
        <v>381</v>
      </c>
      <c r="C325" s="4">
        <f t="shared" si="39"/>
        <v>6167115.29</v>
      </c>
      <c r="D325" s="4">
        <v>0</v>
      </c>
      <c r="E325" s="4">
        <v>229818.6</v>
      </c>
      <c r="F325" s="4">
        <v>0</v>
      </c>
      <c r="G325" s="4">
        <v>284809.5</v>
      </c>
      <c r="H325" s="4">
        <v>450373.5</v>
      </c>
      <c r="I325" s="4">
        <v>217598.4</v>
      </c>
      <c r="J325" s="48">
        <v>0</v>
      </c>
      <c r="K325" s="4">
        <v>0</v>
      </c>
      <c r="L325" s="4">
        <v>2144250.9</v>
      </c>
      <c r="M325" s="4">
        <v>0</v>
      </c>
      <c r="N325" s="4">
        <v>2399692.5</v>
      </c>
      <c r="O325" s="4">
        <v>174827.7</v>
      </c>
      <c r="P325" s="4">
        <v>0</v>
      </c>
      <c r="Q325" s="4">
        <v>164885.84</v>
      </c>
      <c r="R325" s="4">
        <v>100858.35</v>
      </c>
      <c r="S325" s="4">
        <v>0</v>
      </c>
      <c r="T325" s="4">
        <v>0</v>
      </c>
      <c r="U325" s="48">
        <v>37758</v>
      </c>
    </row>
    <row r="326" spans="1:21" ht="24.95" customHeight="1" x14ac:dyDescent="0.2">
      <c r="A326" s="6">
        <v>46</v>
      </c>
      <c r="B326" s="9" t="s">
        <v>124</v>
      </c>
      <c r="C326" s="4">
        <f t="shared" si="39"/>
        <v>5753401.6399999997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8">
        <v>2</v>
      </c>
      <c r="K326" s="4">
        <v>5703421.6399999997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49980</v>
      </c>
      <c r="R326" s="4">
        <v>0</v>
      </c>
      <c r="S326" s="4">
        <v>0</v>
      </c>
      <c r="T326" s="4">
        <v>0</v>
      </c>
      <c r="U326" s="48">
        <v>37808</v>
      </c>
    </row>
    <row r="327" spans="1:21" ht="24.95" customHeight="1" x14ac:dyDescent="0.2">
      <c r="A327" s="6">
        <v>47</v>
      </c>
      <c r="B327" s="9" t="s">
        <v>382</v>
      </c>
      <c r="C327" s="4">
        <f t="shared" si="39"/>
        <v>30744626.289999995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8">
        <v>0</v>
      </c>
      <c r="K327" s="4">
        <v>0</v>
      </c>
      <c r="L327" s="4">
        <v>0</v>
      </c>
      <c r="M327" s="4">
        <v>0</v>
      </c>
      <c r="N327" s="4">
        <v>28547061.399999999</v>
      </c>
      <c r="O327" s="4">
        <v>1941901.4</v>
      </c>
      <c r="P327" s="4">
        <v>0</v>
      </c>
      <c r="Q327" s="4">
        <v>0</v>
      </c>
      <c r="R327" s="4">
        <v>255663.49</v>
      </c>
      <c r="S327" s="4">
        <v>0</v>
      </c>
      <c r="T327" s="4">
        <v>0</v>
      </c>
      <c r="U327" s="48">
        <v>38029</v>
      </c>
    </row>
    <row r="328" spans="1:21" ht="24.95" customHeight="1" x14ac:dyDescent="0.2">
      <c r="A328" s="87" t="s">
        <v>26</v>
      </c>
      <c r="B328" s="9"/>
      <c r="C328" s="7">
        <f>SUM(C329)</f>
        <v>6273045.9100000001</v>
      </c>
      <c r="D328" s="7">
        <f t="shared" ref="D328:T328" si="40">SUM(D329)</f>
        <v>0</v>
      </c>
      <c r="E328" s="7">
        <f t="shared" si="40"/>
        <v>0</v>
      </c>
      <c r="F328" s="7">
        <f t="shared" si="40"/>
        <v>0</v>
      </c>
      <c r="G328" s="7">
        <f t="shared" si="40"/>
        <v>0</v>
      </c>
      <c r="H328" s="7">
        <f t="shared" si="40"/>
        <v>583820.16</v>
      </c>
      <c r="I328" s="7">
        <f t="shared" si="40"/>
        <v>0</v>
      </c>
      <c r="J328" s="49">
        <f t="shared" si="40"/>
        <v>0</v>
      </c>
      <c r="K328" s="7">
        <f t="shared" si="40"/>
        <v>0</v>
      </c>
      <c r="L328" s="7">
        <f t="shared" si="40"/>
        <v>2779244.16</v>
      </c>
      <c r="M328" s="7">
        <f t="shared" si="40"/>
        <v>0</v>
      </c>
      <c r="N328" s="7">
        <f t="shared" si="40"/>
        <v>2665872</v>
      </c>
      <c r="O328" s="7">
        <f t="shared" si="40"/>
        <v>194219.51999999999</v>
      </c>
      <c r="P328" s="7">
        <f t="shared" si="40"/>
        <v>0</v>
      </c>
      <c r="Q328" s="7">
        <f t="shared" si="40"/>
        <v>0</v>
      </c>
      <c r="R328" s="7">
        <f t="shared" si="40"/>
        <v>49890.07</v>
      </c>
      <c r="S328" s="7">
        <f t="shared" si="40"/>
        <v>0</v>
      </c>
      <c r="T328" s="7">
        <f t="shared" si="40"/>
        <v>0</v>
      </c>
      <c r="U328" s="43" t="s">
        <v>56</v>
      </c>
    </row>
    <row r="329" spans="1:21" ht="24.95" customHeight="1" x14ac:dyDescent="0.2">
      <c r="A329" s="6">
        <v>48</v>
      </c>
      <c r="B329" s="9" t="s">
        <v>383</v>
      </c>
      <c r="C329" s="4">
        <f>D329+E329+F329+G329+H329+I329+K329+L329+M329+N329+O329+P329+Q329+R329+S329+T329</f>
        <v>6273045.9100000001</v>
      </c>
      <c r="D329" s="4">
        <v>0</v>
      </c>
      <c r="E329" s="4">
        <v>0</v>
      </c>
      <c r="F329" s="4">
        <v>0</v>
      </c>
      <c r="G329" s="4">
        <v>0</v>
      </c>
      <c r="H329" s="4">
        <v>583820.16</v>
      </c>
      <c r="I329" s="4">
        <v>0</v>
      </c>
      <c r="J329" s="48">
        <v>0</v>
      </c>
      <c r="K329" s="4">
        <v>0</v>
      </c>
      <c r="L329" s="4">
        <v>2779244.16</v>
      </c>
      <c r="M329" s="4">
        <v>0</v>
      </c>
      <c r="N329" s="4">
        <v>2665872</v>
      </c>
      <c r="O329" s="4">
        <v>194219.51999999999</v>
      </c>
      <c r="P329" s="4">
        <v>0</v>
      </c>
      <c r="Q329" s="4">
        <v>0</v>
      </c>
      <c r="R329" s="4">
        <v>49890.07</v>
      </c>
      <c r="S329" s="4">
        <v>0</v>
      </c>
      <c r="T329" s="4">
        <v>0</v>
      </c>
      <c r="U329" s="48">
        <v>41742</v>
      </c>
    </row>
    <row r="330" spans="1:21" ht="24.95" customHeight="1" x14ac:dyDescent="0.2">
      <c r="A330" s="87" t="s">
        <v>27</v>
      </c>
      <c r="B330" s="9"/>
      <c r="C330" s="7">
        <f>SUM(C331:C333)</f>
        <v>2118437.62</v>
      </c>
      <c r="D330" s="7">
        <f t="shared" ref="D330:T330" si="41">SUM(D331:D333)</f>
        <v>0</v>
      </c>
      <c r="E330" s="7">
        <f t="shared" si="41"/>
        <v>0</v>
      </c>
      <c r="F330" s="7">
        <f t="shared" si="41"/>
        <v>0</v>
      </c>
      <c r="G330" s="7">
        <f t="shared" si="41"/>
        <v>529992.41999999993</v>
      </c>
      <c r="H330" s="7">
        <f t="shared" si="41"/>
        <v>234161.34</v>
      </c>
      <c r="I330" s="7">
        <f t="shared" si="41"/>
        <v>0</v>
      </c>
      <c r="J330" s="49">
        <f t="shared" si="41"/>
        <v>0</v>
      </c>
      <c r="K330" s="7">
        <f t="shared" si="41"/>
        <v>0</v>
      </c>
      <c r="L330" s="7">
        <f t="shared" si="41"/>
        <v>1114712.3400000001</v>
      </c>
      <c r="M330" s="7">
        <f t="shared" si="41"/>
        <v>0</v>
      </c>
      <c r="N330" s="7">
        <f t="shared" si="41"/>
        <v>0</v>
      </c>
      <c r="O330" s="7">
        <f t="shared" si="41"/>
        <v>0</v>
      </c>
      <c r="P330" s="7">
        <f t="shared" si="41"/>
        <v>0</v>
      </c>
      <c r="Q330" s="7">
        <f t="shared" si="41"/>
        <v>224610</v>
      </c>
      <c r="R330" s="7">
        <f t="shared" si="41"/>
        <v>14961.52</v>
      </c>
      <c r="S330" s="7">
        <f t="shared" si="41"/>
        <v>0</v>
      </c>
      <c r="T330" s="7">
        <f t="shared" si="41"/>
        <v>0</v>
      </c>
      <c r="U330" s="43" t="s">
        <v>56</v>
      </c>
    </row>
    <row r="331" spans="1:21" ht="24.95" customHeight="1" x14ac:dyDescent="0.2">
      <c r="A331" s="6">
        <v>49</v>
      </c>
      <c r="B331" s="9" t="s">
        <v>384</v>
      </c>
      <c r="C331" s="4">
        <f>D331+E331+F331+G331+H331+I331+K331+L331+M331+N331+O331+P331+Q331+R331+S331+T331</f>
        <v>374205.16</v>
      </c>
      <c r="D331" s="4">
        <v>0</v>
      </c>
      <c r="E331" s="4">
        <v>0</v>
      </c>
      <c r="F331" s="4">
        <v>0</v>
      </c>
      <c r="G331" s="4">
        <v>318212.74</v>
      </c>
      <c r="H331" s="4">
        <v>0</v>
      </c>
      <c r="I331" s="4">
        <v>0</v>
      </c>
      <c r="J331" s="48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53040</v>
      </c>
      <c r="R331" s="4">
        <v>2952.42</v>
      </c>
      <c r="S331" s="4">
        <v>0</v>
      </c>
      <c r="T331" s="4">
        <v>0</v>
      </c>
      <c r="U331" s="48">
        <v>41747</v>
      </c>
    </row>
    <row r="332" spans="1:21" ht="24.95" customHeight="1" x14ac:dyDescent="0.2">
      <c r="A332" s="6">
        <v>50</v>
      </c>
      <c r="B332" s="9" t="s">
        <v>385</v>
      </c>
      <c r="C332" s="4">
        <f>D332+E332+F332+G332+H332+I332+K332+L332+M332+N332+O332+P332+Q332+R332+S332+T332</f>
        <v>276904.88</v>
      </c>
      <c r="D332" s="4">
        <v>0</v>
      </c>
      <c r="E332" s="4">
        <v>0</v>
      </c>
      <c r="F332" s="4">
        <v>0</v>
      </c>
      <c r="G332" s="4">
        <v>211779.68</v>
      </c>
      <c r="H332" s="4">
        <v>0</v>
      </c>
      <c r="I332" s="4">
        <v>0</v>
      </c>
      <c r="J332" s="48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63160</v>
      </c>
      <c r="R332" s="4">
        <v>1965.2</v>
      </c>
      <c r="S332" s="4">
        <v>0</v>
      </c>
      <c r="T332" s="4">
        <v>0</v>
      </c>
      <c r="U332" s="48">
        <v>39371</v>
      </c>
    </row>
    <row r="333" spans="1:21" ht="24.95" customHeight="1" x14ac:dyDescent="0.2">
      <c r="A333" s="6">
        <v>51</v>
      </c>
      <c r="B333" s="9" t="s">
        <v>386</v>
      </c>
      <c r="C333" s="4">
        <f>D333+E333+F333+G333+H333+I333+K333+L333+M333+N333+O333+P333+Q333+R333+S333+T333</f>
        <v>1467327.58</v>
      </c>
      <c r="D333" s="4">
        <v>0</v>
      </c>
      <c r="E333" s="4">
        <v>0</v>
      </c>
      <c r="F333" s="4">
        <v>0</v>
      </c>
      <c r="G333" s="4">
        <v>0</v>
      </c>
      <c r="H333" s="4">
        <v>234161.34</v>
      </c>
      <c r="I333" s="4">
        <v>0</v>
      </c>
      <c r="J333" s="48">
        <v>0</v>
      </c>
      <c r="K333" s="4">
        <v>0</v>
      </c>
      <c r="L333" s="4">
        <v>1114712.3400000001</v>
      </c>
      <c r="M333" s="4">
        <v>0</v>
      </c>
      <c r="N333" s="4">
        <v>0</v>
      </c>
      <c r="O333" s="4">
        <v>0</v>
      </c>
      <c r="P333" s="4">
        <v>0</v>
      </c>
      <c r="Q333" s="4">
        <v>108410</v>
      </c>
      <c r="R333" s="4">
        <v>10043.9</v>
      </c>
      <c r="S333" s="4">
        <v>0</v>
      </c>
      <c r="T333" s="4">
        <v>0</v>
      </c>
      <c r="U333" s="48">
        <v>41183</v>
      </c>
    </row>
    <row r="334" spans="1:21" ht="24.95" customHeight="1" x14ac:dyDescent="0.2">
      <c r="A334" s="87" t="s">
        <v>40</v>
      </c>
      <c r="B334" s="9"/>
      <c r="C334" s="7">
        <f>SUM(C335:C337)</f>
        <v>8678732.6699999999</v>
      </c>
      <c r="D334" s="7">
        <f t="shared" ref="D334:T334" si="42">SUM(D335:D337)</f>
        <v>0</v>
      </c>
      <c r="E334" s="7">
        <f t="shared" si="42"/>
        <v>301719.46000000002</v>
      </c>
      <c r="F334" s="7">
        <f t="shared" si="42"/>
        <v>0</v>
      </c>
      <c r="G334" s="7">
        <f t="shared" si="42"/>
        <v>0</v>
      </c>
      <c r="H334" s="7">
        <f t="shared" si="42"/>
        <v>0</v>
      </c>
      <c r="I334" s="7">
        <f t="shared" si="42"/>
        <v>0</v>
      </c>
      <c r="J334" s="49">
        <f t="shared" si="42"/>
        <v>0</v>
      </c>
      <c r="K334" s="7">
        <f t="shared" si="42"/>
        <v>0</v>
      </c>
      <c r="L334" s="7">
        <f t="shared" si="42"/>
        <v>5257020.72</v>
      </c>
      <c r="M334" s="7">
        <f t="shared" si="42"/>
        <v>0</v>
      </c>
      <c r="N334" s="7">
        <f t="shared" si="42"/>
        <v>2603907</v>
      </c>
      <c r="O334" s="7">
        <f t="shared" si="42"/>
        <v>189705.12</v>
      </c>
      <c r="P334" s="7">
        <f t="shared" si="42"/>
        <v>0</v>
      </c>
      <c r="Q334" s="7">
        <f t="shared" si="42"/>
        <v>254850</v>
      </c>
      <c r="R334" s="7">
        <f t="shared" si="42"/>
        <v>71530.37</v>
      </c>
      <c r="S334" s="7">
        <f t="shared" si="42"/>
        <v>0</v>
      </c>
      <c r="T334" s="7">
        <f t="shared" si="42"/>
        <v>0</v>
      </c>
      <c r="U334" s="43" t="s">
        <v>56</v>
      </c>
    </row>
    <row r="335" spans="1:21" ht="24.95" customHeight="1" x14ac:dyDescent="0.2">
      <c r="A335" s="6">
        <v>52</v>
      </c>
      <c r="B335" s="9" t="s">
        <v>387</v>
      </c>
      <c r="C335" s="4">
        <f>D335+E335+F335+G335+H335+I335+K335+L335+M335+N335+O335+P335+Q335+R335+S335+T335</f>
        <v>309833.99000000005</v>
      </c>
      <c r="D335" s="4">
        <v>0</v>
      </c>
      <c r="E335" s="4">
        <v>301719.46000000002</v>
      </c>
      <c r="F335" s="4">
        <v>0</v>
      </c>
      <c r="G335" s="4">
        <v>0</v>
      </c>
      <c r="H335" s="4">
        <v>0</v>
      </c>
      <c r="I335" s="4">
        <v>0</v>
      </c>
      <c r="J335" s="48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8114.53</v>
      </c>
      <c r="S335" s="4">
        <v>0</v>
      </c>
      <c r="T335" s="4">
        <v>0</v>
      </c>
      <c r="U335" s="48">
        <v>40358</v>
      </c>
    </row>
    <row r="336" spans="1:21" ht="24.95" customHeight="1" x14ac:dyDescent="0.2">
      <c r="A336" s="6">
        <v>53</v>
      </c>
      <c r="B336" s="9" t="s">
        <v>388</v>
      </c>
      <c r="C336" s="4">
        <f>D336+E336+F336+G336+H336+I336+K336+L336+M336+N336+O336+P336+Q336+R336+S336+T336</f>
        <v>2635967.9899999998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8">
        <v>0</v>
      </c>
      <c r="K336" s="4">
        <v>0</v>
      </c>
      <c r="L336" s="4">
        <v>2542376.7599999998</v>
      </c>
      <c r="M336" s="4">
        <v>0</v>
      </c>
      <c r="N336" s="4">
        <v>0</v>
      </c>
      <c r="O336" s="4">
        <v>0</v>
      </c>
      <c r="P336" s="4">
        <v>0</v>
      </c>
      <c r="Q336" s="4">
        <v>74660</v>
      </c>
      <c r="R336" s="4">
        <v>18931.23</v>
      </c>
      <c r="S336" s="4">
        <v>0</v>
      </c>
      <c r="T336" s="4">
        <v>0</v>
      </c>
      <c r="U336" s="48">
        <v>41184</v>
      </c>
    </row>
    <row r="337" spans="1:21" ht="24.95" customHeight="1" x14ac:dyDescent="0.2">
      <c r="A337" s="6">
        <v>54</v>
      </c>
      <c r="B337" s="9" t="s">
        <v>389</v>
      </c>
      <c r="C337" s="4">
        <f>D337+E337+F337+G337+H337+I337+K337+L337+M337+N337+O337+P337+Q337+R337+S337+T337</f>
        <v>5732930.6900000004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8">
        <v>0</v>
      </c>
      <c r="K337" s="4">
        <v>0</v>
      </c>
      <c r="L337" s="4">
        <v>2714643.96</v>
      </c>
      <c r="M337" s="4">
        <v>0</v>
      </c>
      <c r="N337" s="4">
        <v>2603907</v>
      </c>
      <c r="O337" s="4">
        <v>189705.12</v>
      </c>
      <c r="P337" s="4">
        <v>0</v>
      </c>
      <c r="Q337" s="4">
        <v>180190</v>
      </c>
      <c r="R337" s="4">
        <v>44484.61</v>
      </c>
      <c r="S337" s="4">
        <v>0</v>
      </c>
      <c r="T337" s="4">
        <v>0</v>
      </c>
      <c r="U337" s="48">
        <v>40133</v>
      </c>
    </row>
    <row r="338" spans="1:21" ht="24.95" customHeight="1" x14ac:dyDescent="0.2">
      <c r="A338" s="87" t="s">
        <v>28</v>
      </c>
      <c r="B338" s="9"/>
      <c r="C338" s="7">
        <f>SUM(C339:C340)</f>
        <v>10007820.66</v>
      </c>
      <c r="D338" s="7">
        <f t="shared" ref="D338:T338" si="43">SUM(D339:D340)</f>
        <v>0</v>
      </c>
      <c r="E338" s="7">
        <f t="shared" si="43"/>
        <v>905773.82000000007</v>
      </c>
      <c r="F338" s="7">
        <f t="shared" si="43"/>
        <v>0</v>
      </c>
      <c r="G338" s="7">
        <f t="shared" si="43"/>
        <v>0</v>
      </c>
      <c r="H338" s="7">
        <f t="shared" si="43"/>
        <v>1775283.72</v>
      </c>
      <c r="I338" s="7">
        <f t="shared" si="43"/>
        <v>0</v>
      </c>
      <c r="J338" s="49">
        <f t="shared" si="43"/>
        <v>0</v>
      </c>
      <c r="K338" s="7">
        <f t="shared" si="43"/>
        <v>0</v>
      </c>
      <c r="L338" s="7">
        <f t="shared" si="43"/>
        <v>0</v>
      </c>
      <c r="M338" s="7">
        <f t="shared" si="43"/>
        <v>0</v>
      </c>
      <c r="N338" s="7">
        <f t="shared" si="43"/>
        <v>6106399</v>
      </c>
      <c r="O338" s="7">
        <f t="shared" si="43"/>
        <v>590583.84</v>
      </c>
      <c r="P338" s="7">
        <f t="shared" si="43"/>
        <v>0</v>
      </c>
      <c r="Q338" s="7">
        <f t="shared" si="43"/>
        <v>534260</v>
      </c>
      <c r="R338" s="7">
        <f t="shared" si="43"/>
        <v>95520.28</v>
      </c>
      <c r="S338" s="7">
        <f t="shared" si="43"/>
        <v>0</v>
      </c>
      <c r="T338" s="7">
        <f t="shared" si="43"/>
        <v>0</v>
      </c>
      <c r="U338" s="43" t="s">
        <v>56</v>
      </c>
    </row>
    <row r="339" spans="1:21" ht="24.95" customHeight="1" x14ac:dyDescent="0.2">
      <c r="A339" s="6">
        <v>55</v>
      </c>
      <c r="B339" s="9" t="s">
        <v>390</v>
      </c>
      <c r="C339" s="4">
        <f>D339+E339+F339+G339+H339+I339+K339+L339+M339+N339+O339+P339+Q339+R339+S339+T339</f>
        <v>3616005.8899999997</v>
      </c>
      <c r="D339" s="4">
        <v>0</v>
      </c>
      <c r="E339" s="4">
        <v>343492.45</v>
      </c>
      <c r="F339" s="4">
        <v>0</v>
      </c>
      <c r="G339" s="4">
        <v>0</v>
      </c>
      <c r="H339" s="4">
        <v>673232.7</v>
      </c>
      <c r="I339" s="4">
        <v>0</v>
      </c>
      <c r="J339" s="48">
        <v>0</v>
      </c>
      <c r="K339" s="4">
        <v>0</v>
      </c>
      <c r="L339" s="4">
        <v>0</v>
      </c>
      <c r="M339" s="4">
        <v>0</v>
      </c>
      <c r="N339" s="4">
        <v>2074152.5</v>
      </c>
      <c r="O339" s="4">
        <v>223964.4</v>
      </c>
      <c r="P339" s="4">
        <v>0</v>
      </c>
      <c r="Q339" s="4">
        <v>264940</v>
      </c>
      <c r="R339" s="4">
        <v>36223.839999999997</v>
      </c>
      <c r="S339" s="4">
        <v>0</v>
      </c>
      <c r="T339" s="4">
        <v>0</v>
      </c>
      <c r="U339" s="48">
        <v>39375</v>
      </c>
    </row>
    <row r="340" spans="1:21" ht="24.95" customHeight="1" x14ac:dyDescent="0.2">
      <c r="A340" s="6">
        <v>56</v>
      </c>
      <c r="B340" s="9" t="s">
        <v>391</v>
      </c>
      <c r="C340" s="4">
        <f>D340+E340+F340+G340+H340+I340+K340+L340+M340+N340+O340+P340+Q340+R340+S340+T340</f>
        <v>6391814.7700000014</v>
      </c>
      <c r="D340" s="4">
        <v>0</v>
      </c>
      <c r="E340" s="4">
        <v>562281.37</v>
      </c>
      <c r="F340" s="4">
        <v>0</v>
      </c>
      <c r="G340" s="4">
        <v>0</v>
      </c>
      <c r="H340" s="4">
        <v>1102051.02</v>
      </c>
      <c r="I340" s="4">
        <v>0</v>
      </c>
      <c r="J340" s="48">
        <v>0</v>
      </c>
      <c r="K340" s="4">
        <v>0</v>
      </c>
      <c r="L340" s="4">
        <v>0</v>
      </c>
      <c r="M340" s="4">
        <v>0</v>
      </c>
      <c r="N340" s="4">
        <v>4032246.5</v>
      </c>
      <c r="O340" s="4">
        <v>366619.44</v>
      </c>
      <c r="P340" s="4">
        <v>0</v>
      </c>
      <c r="Q340" s="4">
        <v>269320</v>
      </c>
      <c r="R340" s="4">
        <v>59296.44</v>
      </c>
      <c r="S340" s="4">
        <v>0</v>
      </c>
      <c r="T340" s="4">
        <v>0</v>
      </c>
      <c r="U340" s="48">
        <v>39376</v>
      </c>
    </row>
    <row r="341" spans="1:21" ht="24.95" customHeight="1" x14ac:dyDescent="0.2">
      <c r="A341" s="88" t="s">
        <v>29</v>
      </c>
      <c r="B341" s="9"/>
      <c r="C341" s="7">
        <f>SUM(C342:C349)</f>
        <v>30490658.669999994</v>
      </c>
      <c r="D341" s="7">
        <f t="shared" ref="D341:T341" si="44">SUM(D342:D349)</f>
        <v>0</v>
      </c>
      <c r="E341" s="7">
        <f t="shared" si="44"/>
        <v>595983.63</v>
      </c>
      <c r="F341" s="7">
        <f t="shared" si="44"/>
        <v>0</v>
      </c>
      <c r="G341" s="7">
        <f t="shared" si="44"/>
        <v>435112.37</v>
      </c>
      <c r="H341" s="7">
        <f t="shared" si="44"/>
        <v>3616127.1400000006</v>
      </c>
      <c r="I341" s="7">
        <f t="shared" si="44"/>
        <v>187569.6</v>
      </c>
      <c r="J341" s="49">
        <f t="shared" si="44"/>
        <v>0</v>
      </c>
      <c r="K341" s="7">
        <f t="shared" si="44"/>
        <v>0</v>
      </c>
      <c r="L341" s="7">
        <f t="shared" si="44"/>
        <v>16790008.919999998</v>
      </c>
      <c r="M341" s="7">
        <f t="shared" si="44"/>
        <v>71629.84</v>
      </c>
      <c r="N341" s="7">
        <f t="shared" si="44"/>
        <v>7178363.5</v>
      </c>
      <c r="O341" s="7">
        <f t="shared" si="44"/>
        <v>595827.04</v>
      </c>
      <c r="P341" s="7">
        <f t="shared" si="44"/>
        <v>0</v>
      </c>
      <c r="Q341" s="7">
        <f t="shared" si="44"/>
        <v>774330</v>
      </c>
      <c r="R341" s="7">
        <f t="shared" si="44"/>
        <v>245706.63</v>
      </c>
      <c r="S341" s="7">
        <f t="shared" si="44"/>
        <v>0</v>
      </c>
      <c r="T341" s="7">
        <f t="shared" si="44"/>
        <v>0</v>
      </c>
      <c r="U341" s="43" t="s">
        <v>56</v>
      </c>
    </row>
    <row r="342" spans="1:21" ht="24.95" customHeight="1" x14ac:dyDescent="0.2">
      <c r="A342" s="6">
        <v>57</v>
      </c>
      <c r="B342" s="9" t="s">
        <v>392</v>
      </c>
      <c r="C342" s="4">
        <f t="shared" ref="C342:C349" si="45">D342+E342+F342+G342+H342+I342+K342+L342+M342+N342+O342+P342+Q342+R342+S342+T342</f>
        <v>2264754.1599999997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8">
        <v>0</v>
      </c>
      <c r="K342" s="4">
        <v>0</v>
      </c>
      <c r="L342" s="4">
        <v>2160472.86</v>
      </c>
      <c r="M342" s="4">
        <v>0</v>
      </c>
      <c r="N342" s="4">
        <v>0</v>
      </c>
      <c r="O342" s="4">
        <v>0</v>
      </c>
      <c r="P342" s="4">
        <v>0</v>
      </c>
      <c r="Q342" s="4">
        <v>86450</v>
      </c>
      <c r="R342" s="4">
        <v>17831.3</v>
      </c>
      <c r="S342" s="4">
        <v>0</v>
      </c>
      <c r="T342" s="4">
        <v>0</v>
      </c>
      <c r="U342" s="48">
        <v>42119</v>
      </c>
    </row>
    <row r="343" spans="1:21" ht="24.95" customHeight="1" x14ac:dyDescent="0.2">
      <c r="A343" s="6">
        <v>58</v>
      </c>
      <c r="B343" s="9" t="s">
        <v>393</v>
      </c>
      <c r="C343" s="4">
        <f t="shared" si="45"/>
        <v>5441262.7999999998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8">
        <v>0</v>
      </c>
      <c r="K343" s="4">
        <v>0</v>
      </c>
      <c r="L343" s="4">
        <v>5142590.92</v>
      </c>
      <c r="M343" s="4">
        <v>0</v>
      </c>
      <c r="N343" s="4">
        <v>0</v>
      </c>
      <c r="O343" s="4">
        <v>0</v>
      </c>
      <c r="P343" s="4">
        <v>0</v>
      </c>
      <c r="Q343" s="4">
        <v>223140</v>
      </c>
      <c r="R343" s="4">
        <v>75531.88</v>
      </c>
      <c r="S343" s="4">
        <v>0</v>
      </c>
      <c r="T343" s="4">
        <v>0</v>
      </c>
      <c r="U343" s="48">
        <v>41162</v>
      </c>
    </row>
    <row r="344" spans="1:21" ht="24.95" customHeight="1" x14ac:dyDescent="0.2">
      <c r="A344" s="6">
        <v>59</v>
      </c>
      <c r="B344" s="9" t="s">
        <v>394</v>
      </c>
      <c r="C344" s="4">
        <f t="shared" si="45"/>
        <v>1583537.85</v>
      </c>
      <c r="D344" s="4">
        <v>0</v>
      </c>
      <c r="E344" s="4">
        <v>0</v>
      </c>
      <c r="F344" s="4">
        <v>0</v>
      </c>
      <c r="G344" s="4">
        <v>0</v>
      </c>
      <c r="H344" s="4">
        <v>1507950.78</v>
      </c>
      <c r="I344" s="4">
        <v>0</v>
      </c>
      <c r="J344" s="48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64360</v>
      </c>
      <c r="R344" s="4">
        <v>11227.07</v>
      </c>
      <c r="S344" s="4">
        <v>0</v>
      </c>
      <c r="T344" s="4">
        <v>0</v>
      </c>
      <c r="U344" s="48">
        <v>40226</v>
      </c>
    </row>
    <row r="345" spans="1:21" ht="24.95" customHeight="1" x14ac:dyDescent="0.2">
      <c r="A345" s="6">
        <v>60</v>
      </c>
      <c r="B345" s="9" t="s">
        <v>395</v>
      </c>
      <c r="C345" s="4">
        <f t="shared" si="45"/>
        <v>2822353.02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8">
        <v>0</v>
      </c>
      <c r="K345" s="4">
        <v>0</v>
      </c>
      <c r="L345" s="4">
        <v>0</v>
      </c>
      <c r="M345" s="4">
        <v>0</v>
      </c>
      <c r="N345" s="4">
        <v>2608038</v>
      </c>
      <c r="O345" s="4">
        <v>190006.08</v>
      </c>
      <c r="P345" s="4">
        <v>0</v>
      </c>
      <c r="Q345" s="4">
        <v>0</v>
      </c>
      <c r="R345" s="4">
        <v>24308.94</v>
      </c>
      <c r="S345" s="4">
        <v>0</v>
      </c>
      <c r="T345" s="4">
        <v>0</v>
      </c>
      <c r="U345" s="48">
        <v>40240</v>
      </c>
    </row>
    <row r="346" spans="1:21" ht="24.95" customHeight="1" x14ac:dyDescent="0.2">
      <c r="A346" s="6">
        <v>61</v>
      </c>
      <c r="B346" s="9" t="s">
        <v>396</v>
      </c>
      <c r="C346" s="4">
        <f t="shared" si="45"/>
        <v>9351124.8900000006</v>
      </c>
      <c r="D346" s="4">
        <v>0</v>
      </c>
      <c r="E346" s="4">
        <v>437500.91</v>
      </c>
      <c r="F346" s="4">
        <v>0</v>
      </c>
      <c r="G346" s="4">
        <v>435112.37</v>
      </c>
      <c r="H346" s="4">
        <v>857485.86</v>
      </c>
      <c r="I346" s="4">
        <v>0</v>
      </c>
      <c r="J346" s="48">
        <v>0</v>
      </c>
      <c r="K346" s="4">
        <v>0</v>
      </c>
      <c r="L346" s="4">
        <v>4082014.86</v>
      </c>
      <c r="M346" s="4">
        <v>0</v>
      </c>
      <c r="N346" s="4">
        <v>2915499.5</v>
      </c>
      <c r="O346" s="4">
        <v>285259.92</v>
      </c>
      <c r="P346" s="4">
        <v>0</v>
      </c>
      <c r="Q346" s="4">
        <v>257680</v>
      </c>
      <c r="R346" s="4">
        <v>80571.47</v>
      </c>
      <c r="S346" s="4">
        <v>0</v>
      </c>
      <c r="T346" s="4">
        <v>0</v>
      </c>
      <c r="U346" s="48">
        <v>41358</v>
      </c>
    </row>
    <row r="347" spans="1:21" ht="24.95" customHeight="1" x14ac:dyDescent="0.2">
      <c r="A347" s="6">
        <v>62</v>
      </c>
      <c r="B347" s="9" t="s">
        <v>397</v>
      </c>
      <c r="C347" s="4">
        <f t="shared" si="45"/>
        <v>1010362.88</v>
      </c>
      <c r="D347" s="4">
        <v>0</v>
      </c>
      <c r="E347" s="4">
        <v>0</v>
      </c>
      <c r="F347" s="4">
        <v>0</v>
      </c>
      <c r="G347" s="4">
        <v>0</v>
      </c>
      <c r="H347" s="4">
        <v>940113.3</v>
      </c>
      <c r="I347" s="4">
        <v>0</v>
      </c>
      <c r="J347" s="48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63250</v>
      </c>
      <c r="R347" s="4">
        <v>6999.58</v>
      </c>
      <c r="S347" s="4">
        <v>0</v>
      </c>
      <c r="T347" s="4">
        <v>0</v>
      </c>
      <c r="U347" s="48">
        <v>39640</v>
      </c>
    </row>
    <row r="348" spans="1:21" ht="24.95" customHeight="1" x14ac:dyDescent="0.2">
      <c r="A348" s="6">
        <v>63</v>
      </c>
      <c r="B348" s="9" t="s">
        <v>398</v>
      </c>
      <c r="C348" s="4">
        <f t="shared" si="45"/>
        <v>4034942.99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8">
        <v>0</v>
      </c>
      <c r="K348" s="4">
        <v>0</v>
      </c>
      <c r="L348" s="4">
        <v>3926256.6</v>
      </c>
      <c r="M348" s="4">
        <v>0</v>
      </c>
      <c r="N348" s="4">
        <v>0</v>
      </c>
      <c r="O348" s="4">
        <v>0</v>
      </c>
      <c r="P348" s="4">
        <v>0</v>
      </c>
      <c r="Q348" s="4">
        <v>79450</v>
      </c>
      <c r="R348" s="4">
        <v>29236.39</v>
      </c>
      <c r="S348" s="4">
        <v>0</v>
      </c>
      <c r="T348" s="4">
        <v>0</v>
      </c>
      <c r="U348" s="48">
        <v>39062</v>
      </c>
    </row>
    <row r="349" spans="1:21" ht="24.95" customHeight="1" x14ac:dyDescent="0.2">
      <c r="A349" s="6">
        <v>64</v>
      </c>
      <c r="B349" s="9" t="s">
        <v>399</v>
      </c>
      <c r="C349" s="4">
        <f t="shared" si="45"/>
        <v>3982320.08</v>
      </c>
      <c r="D349" s="4">
        <v>0</v>
      </c>
      <c r="E349" s="4">
        <v>158482.72</v>
      </c>
      <c r="F349" s="4">
        <v>0</v>
      </c>
      <c r="G349" s="4">
        <v>0</v>
      </c>
      <c r="H349" s="4">
        <v>310577.2</v>
      </c>
      <c r="I349" s="4">
        <v>187569.6</v>
      </c>
      <c r="J349" s="48">
        <v>0</v>
      </c>
      <c r="K349" s="4">
        <v>0</v>
      </c>
      <c r="L349" s="4">
        <v>1478673.68</v>
      </c>
      <c r="M349" s="4">
        <v>71629.84</v>
      </c>
      <c r="N349" s="4">
        <v>1654826</v>
      </c>
      <c r="O349" s="4">
        <v>120561.04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8">
        <v>40223</v>
      </c>
    </row>
    <row r="350" spans="1:21" ht="24.95" customHeight="1" x14ac:dyDescent="0.2">
      <c r="A350" s="87" t="s">
        <v>30</v>
      </c>
      <c r="B350" s="9"/>
      <c r="C350" s="7">
        <f>SUM(C351)</f>
        <v>4368317.29</v>
      </c>
      <c r="D350" s="7">
        <f t="shared" ref="D350:T350" si="46">SUM(D351)</f>
        <v>0</v>
      </c>
      <c r="E350" s="7">
        <f t="shared" si="46"/>
        <v>217411.87</v>
      </c>
      <c r="F350" s="7">
        <f t="shared" si="46"/>
        <v>0</v>
      </c>
      <c r="G350" s="7">
        <f t="shared" si="46"/>
        <v>0</v>
      </c>
      <c r="H350" s="7">
        <f t="shared" si="46"/>
        <v>0</v>
      </c>
      <c r="I350" s="7">
        <f t="shared" si="46"/>
        <v>0</v>
      </c>
      <c r="J350" s="49">
        <f t="shared" si="46"/>
        <v>0</v>
      </c>
      <c r="K350" s="7">
        <f t="shared" si="46"/>
        <v>0</v>
      </c>
      <c r="L350" s="7">
        <f t="shared" si="46"/>
        <v>2028518.06</v>
      </c>
      <c r="M350" s="7">
        <f t="shared" si="46"/>
        <v>0</v>
      </c>
      <c r="N350" s="7">
        <f t="shared" si="46"/>
        <v>1945769.85</v>
      </c>
      <c r="O350" s="7">
        <f t="shared" si="46"/>
        <v>141757.18</v>
      </c>
      <c r="P350" s="7">
        <f t="shared" si="46"/>
        <v>0</v>
      </c>
      <c r="Q350" s="7">
        <f t="shared" si="46"/>
        <v>0</v>
      </c>
      <c r="R350" s="7">
        <f t="shared" si="46"/>
        <v>34860.33</v>
      </c>
      <c r="S350" s="7">
        <f t="shared" si="46"/>
        <v>0</v>
      </c>
      <c r="T350" s="7">
        <f t="shared" si="46"/>
        <v>0</v>
      </c>
      <c r="U350" s="43" t="s">
        <v>56</v>
      </c>
    </row>
    <row r="351" spans="1:21" ht="24.95" customHeight="1" x14ac:dyDescent="0.2">
      <c r="A351" s="6">
        <v>65</v>
      </c>
      <c r="B351" s="9" t="s">
        <v>400</v>
      </c>
      <c r="C351" s="4">
        <f>D351+E351+F351+G351+H351+I351+K351+L351+M351+N351+O351+P351+Q351+R351+S351+T351</f>
        <v>4368317.29</v>
      </c>
      <c r="D351" s="4">
        <v>0</v>
      </c>
      <c r="E351" s="4">
        <v>217411.87</v>
      </c>
      <c r="F351" s="4">
        <v>0</v>
      </c>
      <c r="G351" s="4">
        <v>0</v>
      </c>
      <c r="H351" s="4">
        <v>0</v>
      </c>
      <c r="I351" s="4">
        <v>0</v>
      </c>
      <c r="J351" s="48">
        <v>0</v>
      </c>
      <c r="K351" s="4">
        <v>0</v>
      </c>
      <c r="L351" s="4">
        <v>2028518.06</v>
      </c>
      <c r="M351" s="4">
        <v>0</v>
      </c>
      <c r="N351" s="4">
        <v>1945769.85</v>
      </c>
      <c r="O351" s="4">
        <v>141757.18</v>
      </c>
      <c r="P351" s="4">
        <v>0</v>
      </c>
      <c r="Q351" s="4">
        <v>0</v>
      </c>
      <c r="R351" s="4">
        <v>34860.33</v>
      </c>
      <c r="S351" s="4">
        <v>0</v>
      </c>
      <c r="T351" s="4">
        <v>0</v>
      </c>
      <c r="U351" s="48">
        <v>40903</v>
      </c>
    </row>
    <row r="352" spans="1:21" ht="24.95" customHeight="1" x14ac:dyDescent="0.2">
      <c r="A352" s="92" t="s">
        <v>31</v>
      </c>
      <c r="B352" s="9"/>
      <c r="C352" s="7">
        <f t="shared" ref="C352:T352" si="47">SUM(C353:C521)</f>
        <v>2758918419.8500018</v>
      </c>
      <c r="D352" s="7">
        <f t="shared" si="47"/>
        <v>398557172.22999996</v>
      </c>
      <c r="E352" s="7">
        <f t="shared" si="47"/>
        <v>65959820.159999989</v>
      </c>
      <c r="F352" s="7">
        <f t="shared" si="47"/>
        <v>89028011.200000018</v>
      </c>
      <c r="G352" s="7">
        <f t="shared" si="47"/>
        <v>184238186.52000001</v>
      </c>
      <c r="H352" s="7">
        <f t="shared" si="47"/>
        <v>176305901.92999998</v>
      </c>
      <c r="I352" s="7">
        <f t="shared" si="47"/>
        <v>15747023.810000001</v>
      </c>
      <c r="J352" s="49">
        <f t="shared" si="47"/>
        <v>142</v>
      </c>
      <c r="K352" s="7">
        <f t="shared" si="47"/>
        <v>456699817.54000002</v>
      </c>
      <c r="L352" s="7">
        <f t="shared" si="47"/>
        <v>535471878.80999994</v>
      </c>
      <c r="M352" s="7">
        <f t="shared" si="47"/>
        <v>19031297.93</v>
      </c>
      <c r="N352" s="7">
        <f t="shared" si="47"/>
        <v>745682012.1500001</v>
      </c>
      <c r="O352" s="7">
        <f t="shared" si="47"/>
        <v>36648981.329999991</v>
      </c>
      <c r="P352" s="7">
        <f t="shared" si="47"/>
        <v>0</v>
      </c>
      <c r="Q352" s="7">
        <f t="shared" si="47"/>
        <v>20858283.43</v>
      </c>
      <c r="R352" s="7">
        <f t="shared" si="47"/>
        <v>14690032.809999997</v>
      </c>
      <c r="S352" s="7">
        <f t="shared" si="47"/>
        <v>0</v>
      </c>
      <c r="T352" s="7">
        <f t="shared" si="47"/>
        <v>0</v>
      </c>
      <c r="U352" s="43" t="s">
        <v>56</v>
      </c>
    </row>
    <row r="353" spans="1:21" ht="24.95" customHeight="1" x14ac:dyDescent="0.2">
      <c r="A353" s="6">
        <v>66</v>
      </c>
      <c r="B353" s="9" t="s">
        <v>401</v>
      </c>
      <c r="C353" s="4">
        <f t="shared" ref="C353:C384" si="48">D353+E353+F353+G353+H353+I353+K353+L353+M353+N353+O353+P353+Q353+R353+S353+T353</f>
        <v>12410332.050000001</v>
      </c>
      <c r="D353" s="4">
        <v>4636246.09</v>
      </c>
      <c r="E353" s="4">
        <v>1631824.95</v>
      </c>
      <c r="F353" s="4">
        <v>1637982.78</v>
      </c>
      <c r="G353" s="4">
        <v>2179492.89</v>
      </c>
      <c r="H353" s="4">
        <v>2121640.88</v>
      </c>
      <c r="I353" s="4">
        <v>0</v>
      </c>
      <c r="J353" s="48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203144.46</v>
      </c>
      <c r="S353" s="4">
        <v>0</v>
      </c>
      <c r="T353" s="4">
        <v>0</v>
      </c>
      <c r="U353" s="48">
        <v>36694</v>
      </c>
    </row>
    <row r="354" spans="1:21" ht="24.95" customHeight="1" x14ac:dyDescent="0.2">
      <c r="A354" s="6">
        <v>67</v>
      </c>
      <c r="B354" s="9" t="s">
        <v>402</v>
      </c>
      <c r="C354" s="4">
        <f t="shared" si="48"/>
        <v>8019276.9900000002</v>
      </c>
      <c r="D354" s="4">
        <v>1291819.76</v>
      </c>
      <c r="E354" s="4">
        <v>291103.12</v>
      </c>
      <c r="F354" s="4">
        <v>0</v>
      </c>
      <c r="G354" s="4">
        <v>289513.84000000003</v>
      </c>
      <c r="H354" s="4">
        <v>570551.52</v>
      </c>
      <c r="I354" s="4">
        <v>0</v>
      </c>
      <c r="J354" s="48">
        <v>0</v>
      </c>
      <c r="K354" s="4">
        <v>0</v>
      </c>
      <c r="L354" s="4">
        <v>2716079.52</v>
      </c>
      <c r="M354" s="4">
        <v>0</v>
      </c>
      <c r="N354" s="4">
        <v>2605284</v>
      </c>
      <c r="O354" s="4">
        <v>189805.44</v>
      </c>
      <c r="P354" s="4">
        <v>0</v>
      </c>
      <c r="Q354" s="4">
        <v>0</v>
      </c>
      <c r="R354" s="4">
        <v>65119.79</v>
      </c>
      <c r="S354" s="4">
        <v>0</v>
      </c>
      <c r="T354" s="4">
        <v>0</v>
      </c>
      <c r="U354" s="48">
        <v>38099</v>
      </c>
    </row>
    <row r="355" spans="1:21" ht="24.95" customHeight="1" x14ac:dyDescent="0.2">
      <c r="A355" s="6">
        <v>68</v>
      </c>
      <c r="B355" s="9" t="s">
        <v>170</v>
      </c>
      <c r="C355" s="4">
        <f t="shared" si="48"/>
        <v>38723584.650000006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8">
        <v>0</v>
      </c>
      <c r="K355" s="4">
        <v>0</v>
      </c>
      <c r="L355" s="4">
        <v>0</v>
      </c>
      <c r="M355" s="4">
        <v>0</v>
      </c>
      <c r="N355" s="4">
        <v>36027734.399999999</v>
      </c>
      <c r="O355" s="4">
        <v>2047819.2</v>
      </c>
      <c r="P355" s="4">
        <v>0</v>
      </c>
      <c r="Q355" s="4">
        <v>390640.67</v>
      </c>
      <c r="R355" s="4">
        <v>257390.38</v>
      </c>
      <c r="S355" s="4">
        <v>0</v>
      </c>
      <c r="T355" s="4">
        <v>0</v>
      </c>
      <c r="U355" s="48">
        <v>40721</v>
      </c>
    </row>
    <row r="356" spans="1:21" ht="24.95" customHeight="1" x14ac:dyDescent="0.2">
      <c r="A356" s="6">
        <v>69</v>
      </c>
      <c r="B356" s="9" t="s">
        <v>403</v>
      </c>
      <c r="C356" s="4">
        <f t="shared" si="48"/>
        <v>13220014.07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8">
        <v>0</v>
      </c>
      <c r="K356" s="4">
        <v>0</v>
      </c>
      <c r="L356" s="4">
        <v>5150274.4000000004</v>
      </c>
      <c r="M356" s="4">
        <v>0</v>
      </c>
      <c r="N356" s="4">
        <v>6197991.7999999998</v>
      </c>
      <c r="O356" s="4">
        <v>1085392.8</v>
      </c>
      <c r="P356" s="4">
        <v>0</v>
      </c>
      <c r="Q356" s="4">
        <v>549960</v>
      </c>
      <c r="R356" s="4">
        <v>236395.07</v>
      </c>
      <c r="S356" s="4">
        <v>0</v>
      </c>
      <c r="T356" s="4">
        <v>0</v>
      </c>
      <c r="U356" s="48">
        <v>38720</v>
      </c>
    </row>
    <row r="357" spans="1:21" ht="24.95" customHeight="1" x14ac:dyDescent="0.2">
      <c r="A357" s="6">
        <v>70</v>
      </c>
      <c r="B357" s="9" t="s">
        <v>404</v>
      </c>
      <c r="C357" s="4">
        <f t="shared" si="48"/>
        <v>12053822.870000001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8">
        <v>0</v>
      </c>
      <c r="K357" s="4">
        <v>0</v>
      </c>
      <c r="L357" s="4">
        <v>3779517.04</v>
      </c>
      <c r="M357" s="4">
        <v>0</v>
      </c>
      <c r="N357" s="4">
        <v>6620790.3799999999</v>
      </c>
      <c r="O357" s="4">
        <v>938814.48</v>
      </c>
      <c r="P357" s="4">
        <v>0</v>
      </c>
      <c r="Q357" s="4">
        <v>510230</v>
      </c>
      <c r="R357" s="4">
        <v>204470.97</v>
      </c>
      <c r="S357" s="4">
        <v>0</v>
      </c>
      <c r="T357" s="4">
        <v>0</v>
      </c>
      <c r="U357" s="48">
        <v>38717</v>
      </c>
    </row>
    <row r="358" spans="1:21" ht="24.95" customHeight="1" x14ac:dyDescent="0.2">
      <c r="A358" s="6">
        <v>71</v>
      </c>
      <c r="B358" s="9" t="s">
        <v>405</v>
      </c>
      <c r="C358" s="4">
        <f t="shared" si="48"/>
        <v>11358731.860000001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8">
        <v>0</v>
      </c>
      <c r="K358" s="4">
        <v>0</v>
      </c>
      <c r="L358" s="4">
        <v>3292589.04</v>
      </c>
      <c r="M358" s="4">
        <v>0</v>
      </c>
      <c r="N358" s="4">
        <v>6336274.3799999999</v>
      </c>
      <c r="O358" s="4">
        <v>993678.48</v>
      </c>
      <c r="P358" s="4">
        <v>0</v>
      </c>
      <c r="Q358" s="4">
        <v>519770</v>
      </c>
      <c r="R358" s="4">
        <v>216419.96</v>
      </c>
      <c r="S358" s="4">
        <v>0</v>
      </c>
      <c r="T358" s="4">
        <v>0</v>
      </c>
      <c r="U358" s="48">
        <v>38721</v>
      </c>
    </row>
    <row r="359" spans="1:21" ht="24.95" customHeight="1" x14ac:dyDescent="0.2">
      <c r="A359" s="6">
        <v>72</v>
      </c>
      <c r="B359" s="9" t="s">
        <v>173</v>
      </c>
      <c r="C359" s="4">
        <f t="shared" si="48"/>
        <v>22152564.020000003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8">
        <v>0</v>
      </c>
      <c r="K359" s="4">
        <v>0</v>
      </c>
      <c r="L359" s="4">
        <v>0</v>
      </c>
      <c r="M359" s="4">
        <v>0</v>
      </c>
      <c r="N359" s="4">
        <v>20012649.600000001</v>
      </c>
      <c r="O359" s="4">
        <v>1733100.6</v>
      </c>
      <c r="P359" s="4">
        <v>0</v>
      </c>
      <c r="Q359" s="4">
        <v>259812.55</v>
      </c>
      <c r="R359" s="4">
        <v>147001.26999999999</v>
      </c>
      <c r="S359" s="4">
        <v>0</v>
      </c>
      <c r="T359" s="4">
        <v>0</v>
      </c>
      <c r="U359" s="48">
        <v>38209</v>
      </c>
    </row>
    <row r="360" spans="1:21" ht="24.95" customHeight="1" x14ac:dyDescent="0.2">
      <c r="A360" s="6">
        <v>73</v>
      </c>
      <c r="B360" s="9" t="s">
        <v>177</v>
      </c>
      <c r="C360" s="4">
        <f t="shared" si="48"/>
        <v>22799596.589999996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8">
        <v>0</v>
      </c>
      <c r="K360" s="4">
        <v>0</v>
      </c>
      <c r="L360" s="4">
        <v>0</v>
      </c>
      <c r="M360" s="4">
        <v>0</v>
      </c>
      <c r="N360" s="4">
        <v>20623846.399999999</v>
      </c>
      <c r="O360" s="4">
        <v>1786030.4</v>
      </c>
      <c r="P360" s="4">
        <v>0</v>
      </c>
      <c r="Q360" s="4">
        <v>238229.04</v>
      </c>
      <c r="R360" s="4">
        <v>151490.75</v>
      </c>
      <c r="S360" s="4">
        <v>0</v>
      </c>
      <c r="T360" s="4">
        <v>0</v>
      </c>
      <c r="U360" s="48">
        <v>36964</v>
      </c>
    </row>
    <row r="361" spans="1:21" ht="24.95" customHeight="1" x14ac:dyDescent="0.2">
      <c r="A361" s="6">
        <v>74</v>
      </c>
      <c r="B361" s="9" t="s">
        <v>180</v>
      </c>
      <c r="C361" s="4">
        <f t="shared" si="48"/>
        <v>25907688.950000003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8">
        <v>0</v>
      </c>
      <c r="K361" s="4">
        <v>0</v>
      </c>
      <c r="L361" s="4">
        <v>0</v>
      </c>
      <c r="M361" s="4">
        <v>0</v>
      </c>
      <c r="N361" s="4">
        <v>23417177.600000001</v>
      </c>
      <c r="O361" s="4">
        <v>2027933.6</v>
      </c>
      <c r="P361" s="4">
        <v>0</v>
      </c>
      <c r="Q361" s="4">
        <v>290568.71000000002</v>
      </c>
      <c r="R361" s="4">
        <v>172009.04</v>
      </c>
      <c r="S361" s="4">
        <v>0</v>
      </c>
      <c r="T361" s="4">
        <v>0</v>
      </c>
      <c r="U361" s="48">
        <v>37058</v>
      </c>
    </row>
    <row r="362" spans="1:21" ht="24.95" customHeight="1" x14ac:dyDescent="0.2">
      <c r="A362" s="6">
        <v>75</v>
      </c>
      <c r="B362" s="9" t="s">
        <v>406</v>
      </c>
      <c r="C362" s="4">
        <f t="shared" si="48"/>
        <v>4684205.1399999997</v>
      </c>
      <c r="D362" s="4">
        <v>0</v>
      </c>
      <c r="E362" s="4">
        <v>1667335.22</v>
      </c>
      <c r="F362" s="4">
        <v>1673627.05</v>
      </c>
      <c r="G362" s="4">
        <v>1248682.07</v>
      </c>
      <c r="H362" s="4">
        <v>0</v>
      </c>
      <c r="I362" s="4">
        <v>0</v>
      </c>
      <c r="J362" s="48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94560.8</v>
      </c>
      <c r="S362" s="4">
        <v>0</v>
      </c>
      <c r="T362" s="4">
        <v>0</v>
      </c>
      <c r="U362" s="48">
        <v>38944</v>
      </c>
    </row>
    <row r="363" spans="1:21" ht="24.95" customHeight="1" x14ac:dyDescent="0.2">
      <c r="A363" s="6">
        <v>76</v>
      </c>
      <c r="B363" s="9" t="s">
        <v>194</v>
      </c>
      <c r="C363" s="4">
        <f t="shared" si="48"/>
        <v>16627844.090000002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8">
        <v>0</v>
      </c>
      <c r="K363" s="4">
        <v>0</v>
      </c>
      <c r="L363" s="4">
        <v>8298246.25</v>
      </c>
      <c r="M363" s="4">
        <v>0</v>
      </c>
      <c r="N363" s="4">
        <v>7910558.5300000003</v>
      </c>
      <c r="O363" s="4">
        <v>0</v>
      </c>
      <c r="P363" s="4">
        <v>0</v>
      </c>
      <c r="Q363" s="4">
        <v>0</v>
      </c>
      <c r="R363" s="4">
        <v>419039.31</v>
      </c>
      <c r="S363" s="4">
        <v>0</v>
      </c>
      <c r="T363" s="4">
        <v>0</v>
      </c>
      <c r="U363" s="48">
        <v>41477</v>
      </c>
    </row>
    <row r="364" spans="1:21" ht="24.95" customHeight="1" x14ac:dyDescent="0.2">
      <c r="A364" s="6">
        <v>77</v>
      </c>
      <c r="B364" s="9" t="s">
        <v>196</v>
      </c>
      <c r="C364" s="4">
        <f t="shared" si="48"/>
        <v>29219225.559999999</v>
      </c>
      <c r="D364" s="4">
        <v>5176215.9000000004</v>
      </c>
      <c r="E364" s="4">
        <v>1096776.6100000001</v>
      </c>
      <c r="F364" s="4">
        <v>1371837.62</v>
      </c>
      <c r="G364" s="4">
        <v>1265700.3600000001</v>
      </c>
      <c r="H364" s="4">
        <v>1638921.98</v>
      </c>
      <c r="I364" s="4">
        <v>0</v>
      </c>
      <c r="J364" s="48">
        <v>0</v>
      </c>
      <c r="K364" s="4">
        <v>0</v>
      </c>
      <c r="L364" s="4">
        <v>5636496.25</v>
      </c>
      <c r="M364" s="4">
        <v>485090.95</v>
      </c>
      <c r="N364" s="4">
        <v>8957952.5299999993</v>
      </c>
      <c r="O364" s="4">
        <v>1290918.68</v>
      </c>
      <c r="P364" s="4">
        <v>0</v>
      </c>
      <c r="Q364" s="4">
        <v>1735630</v>
      </c>
      <c r="R364" s="4">
        <v>563684.68000000005</v>
      </c>
      <c r="S364" s="4">
        <v>0</v>
      </c>
      <c r="T364" s="4">
        <v>0</v>
      </c>
      <c r="U364" s="48">
        <v>41523</v>
      </c>
    </row>
    <row r="365" spans="1:21" ht="24.95" customHeight="1" x14ac:dyDescent="0.2">
      <c r="A365" s="6">
        <v>78</v>
      </c>
      <c r="B365" s="9" t="s">
        <v>197</v>
      </c>
      <c r="C365" s="4">
        <f t="shared" si="48"/>
        <v>17429621.27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8">
        <v>0</v>
      </c>
      <c r="K365" s="4">
        <v>0</v>
      </c>
      <c r="L365" s="4">
        <v>0</v>
      </c>
      <c r="M365" s="4">
        <v>0</v>
      </c>
      <c r="N365" s="4">
        <v>17082158.399999999</v>
      </c>
      <c r="O365" s="4">
        <v>0</v>
      </c>
      <c r="P365" s="4">
        <v>0</v>
      </c>
      <c r="Q365" s="4">
        <v>231987.71</v>
      </c>
      <c r="R365" s="4">
        <v>115475.16</v>
      </c>
      <c r="S365" s="4">
        <v>0</v>
      </c>
      <c r="T365" s="4">
        <v>0</v>
      </c>
      <c r="U365" s="48">
        <v>40855</v>
      </c>
    </row>
    <row r="366" spans="1:21" ht="24.95" customHeight="1" x14ac:dyDescent="0.2">
      <c r="A366" s="6">
        <v>79</v>
      </c>
      <c r="B366" s="9" t="s">
        <v>407</v>
      </c>
      <c r="C366" s="4">
        <f t="shared" si="48"/>
        <v>1890823.32</v>
      </c>
      <c r="D366" s="4">
        <v>0</v>
      </c>
      <c r="E366" s="4">
        <v>0</v>
      </c>
      <c r="F366" s="4">
        <v>0</v>
      </c>
      <c r="G366" s="4">
        <v>0</v>
      </c>
      <c r="H366" s="4">
        <v>443896.32000000001</v>
      </c>
      <c r="I366" s="4">
        <v>0</v>
      </c>
      <c r="J366" s="48">
        <v>0</v>
      </c>
      <c r="K366" s="4">
        <v>0</v>
      </c>
      <c r="L366" s="4">
        <v>1325918.72</v>
      </c>
      <c r="M366" s="4">
        <v>0</v>
      </c>
      <c r="N366" s="4">
        <v>0</v>
      </c>
      <c r="O366" s="4">
        <v>0</v>
      </c>
      <c r="P366" s="4">
        <v>0</v>
      </c>
      <c r="Q366" s="4">
        <v>106760</v>
      </c>
      <c r="R366" s="4">
        <v>14248.28</v>
      </c>
      <c r="S366" s="4">
        <v>0</v>
      </c>
      <c r="T366" s="4">
        <v>0</v>
      </c>
      <c r="U366" s="48">
        <v>38464</v>
      </c>
    </row>
    <row r="367" spans="1:21" ht="24.95" customHeight="1" x14ac:dyDescent="0.2">
      <c r="A367" s="6">
        <v>80</v>
      </c>
      <c r="B367" s="9" t="s">
        <v>408</v>
      </c>
      <c r="C367" s="4">
        <f t="shared" si="48"/>
        <v>1483371.47</v>
      </c>
      <c r="D367" s="4">
        <v>0</v>
      </c>
      <c r="E367" s="4">
        <v>0</v>
      </c>
      <c r="F367" s="4">
        <v>0</v>
      </c>
      <c r="G367" s="4">
        <v>0</v>
      </c>
      <c r="H367" s="4">
        <v>343326.06</v>
      </c>
      <c r="I367" s="4">
        <v>0</v>
      </c>
      <c r="J367" s="48">
        <v>0</v>
      </c>
      <c r="K367" s="4">
        <v>0</v>
      </c>
      <c r="L367" s="4">
        <v>1025515.26</v>
      </c>
      <c r="M367" s="4">
        <v>0</v>
      </c>
      <c r="N367" s="4">
        <v>0</v>
      </c>
      <c r="O367" s="4">
        <v>0</v>
      </c>
      <c r="P367" s="4">
        <v>0</v>
      </c>
      <c r="Q367" s="4">
        <v>103510</v>
      </c>
      <c r="R367" s="4">
        <v>11020.15</v>
      </c>
      <c r="S367" s="4">
        <v>0</v>
      </c>
      <c r="T367" s="4">
        <v>0</v>
      </c>
      <c r="U367" s="48">
        <v>38465</v>
      </c>
    </row>
    <row r="368" spans="1:21" ht="24.95" customHeight="1" x14ac:dyDescent="0.2">
      <c r="A368" s="6">
        <v>81</v>
      </c>
      <c r="B368" s="9" t="s">
        <v>409</v>
      </c>
      <c r="C368" s="4">
        <f t="shared" si="48"/>
        <v>1482755.6800000002</v>
      </c>
      <c r="D368" s="4">
        <v>0</v>
      </c>
      <c r="E368" s="4">
        <v>0</v>
      </c>
      <c r="F368" s="4">
        <v>0</v>
      </c>
      <c r="G368" s="4">
        <v>0</v>
      </c>
      <c r="H368" s="4">
        <v>343175.28</v>
      </c>
      <c r="I368" s="4">
        <v>0</v>
      </c>
      <c r="J368" s="48">
        <v>0</v>
      </c>
      <c r="K368" s="4">
        <v>0</v>
      </c>
      <c r="L368" s="4">
        <v>1025064.88</v>
      </c>
      <c r="M368" s="4">
        <v>0</v>
      </c>
      <c r="N368" s="4">
        <v>0</v>
      </c>
      <c r="O368" s="4">
        <v>0</v>
      </c>
      <c r="P368" s="4">
        <v>0</v>
      </c>
      <c r="Q368" s="4">
        <v>103500</v>
      </c>
      <c r="R368" s="4">
        <v>11015.52</v>
      </c>
      <c r="S368" s="4">
        <v>0</v>
      </c>
      <c r="T368" s="4">
        <v>0</v>
      </c>
      <c r="U368" s="48">
        <v>38466</v>
      </c>
    </row>
    <row r="369" spans="1:21" ht="24.95" customHeight="1" x14ac:dyDescent="0.2">
      <c r="A369" s="6">
        <v>82</v>
      </c>
      <c r="B369" s="9" t="s">
        <v>410</v>
      </c>
      <c r="C369" s="4">
        <f t="shared" si="48"/>
        <v>1895155.5399999998</v>
      </c>
      <c r="D369" s="4">
        <v>0</v>
      </c>
      <c r="E369" s="4">
        <v>0</v>
      </c>
      <c r="F369" s="4">
        <v>0</v>
      </c>
      <c r="G369" s="4">
        <v>0</v>
      </c>
      <c r="H369" s="4">
        <v>444951.78</v>
      </c>
      <c r="I369" s="4">
        <v>0</v>
      </c>
      <c r="J369" s="48">
        <v>0</v>
      </c>
      <c r="K369" s="4">
        <v>0</v>
      </c>
      <c r="L369" s="4">
        <v>1329071.3799999999</v>
      </c>
      <c r="M369" s="4">
        <v>0</v>
      </c>
      <c r="N369" s="4">
        <v>0</v>
      </c>
      <c r="O369" s="4">
        <v>0</v>
      </c>
      <c r="P369" s="4">
        <v>0</v>
      </c>
      <c r="Q369" s="4">
        <v>106850</v>
      </c>
      <c r="R369" s="4">
        <v>14282.38</v>
      </c>
      <c r="S369" s="4">
        <v>0</v>
      </c>
      <c r="T369" s="4">
        <v>0</v>
      </c>
      <c r="U369" s="48">
        <v>38475</v>
      </c>
    </row>
    <row r="370" spans="1:21" ht="24.95" customHeight="1" x14ac:dyDescent="0.2">
      <c r="A370" s="6">
        <v>83</v>
      </c>
      <c r="B370" s="9" t="s">
        <v>411</v>
      </c>
      <c r="C370" s="4">
        <f t="shared" si="48"/>
        <v>1281663.72</v>
      </c>
      <c r="D370" s="4">
        <v>0</v>
      </c>
      <c r="E370" s="4">
        <v>0</v>
      </c>
      <c r="F370" s="4">
        <v>0</v>
      </c>
      <c r="G370" s="4">
        <v>0</v>
      </c>
      <c r="H370" s="4">
        <v>293116.32</v>
      </c>
      <c r="I370" s="4">
        <v>0</v>
      </c>
      <c r="J370" s="48">
        <v>0</v>
      </c>
      <c r="K370" s="4">
        <v>0</v>
      </c>
      <c r="L370" s="4">
        <v>875538.72</v>
      </c>
      <c r="M370" s="4">
        <v>0</v>
      </c>
      <c r="N370" s="4">
        <v>0</v>
      </c>
      <c r="O370" s="4">
        <v>0</v>
      </c>
      <c r="P370" s="4">
        <v>0</v>
      </c>
      <c r="Q370" s="4">
        <v>103600</v>
      </c>
      <c r="R370" s="4">
        <v>9408.68</v>
      </c>
      <c r="S370" s="4">
        <v>0</v>
      </c>
      <c r="T370" s="4">
        <v>0</v>
      </c>
      <c r="U370" s="48">
        <v>38486</v>
      </c>
    </row>
    <row r="371" spans="1:21" ht="24.95" customHeight="1" x14ac:dyDescent="0.2">
      <c r="A371" s="6">
        <v>84</v>
      </c>
      <c r="B371" s="9" t="s">
        <v>202</v>
      </c>
      <c r="C371" s="4">
        <f t="shared" si="48"/>
        <v>18278959.25</v>
      </c>
      <c r="D371" s="4">
        <v>5804992</v>
      </c>
      <c r="E371" s="4">
        <v>1764105</v>
      </c>
      <c r="F371" s="4">
        <v>0</v>
      </c>
      <c r="G371" s="4">
        <v>2437231</v>
      </c>
      <c r="H371" s="4">
        <v>1325512</v>
      </c>
      <c r="I371" s="4">
        <v>0</v>
      </c>
      <c r="J371" s="48">
        <v>0</v>
      </c>
      <c r="K371" s="4">
        <v>0</v>
      </c>
      <c r="L371" s="4">
        <v>0</v>
      </c>
      <c r="M371" s="4">
        <v>566796</v>
      </c>
      <c r="N371" s="4">
        <v>6078246</v>
      </c>
      <c r="O371" s="4">
        <v>0</v>
      </c>
      <c r="P371" s="4">
        <v>0</v>
      </c>
      <c r="Q371" s="4">
        <v>0</v>
      </c>
      <c r="R371" s="4">
        <v>302077.25</v>
      </c>
      <c r="S371" s="4">
        <v>0</v>
      </c>
      <c r="T371" s="4">
        <v>0</v>
      </c>
      <c r="U371" s="48">
        <v>39061</v>
      </c>
    </row>
    <row r="372" spans="1:21" ht="24.95" customHeight="1" x14ac:dyDescent="0.2">
      <c r="A372" s="6">
        <v>85</v>
      </c>
      <c r="B372" s="9" t="s">
        <v>206</v>
      </c>
      <c r="C372" s="4">
        <f t="shared" si="48"/>
        <v>10076255.680000002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8">
        <v>0</v>
      </c>
      <c r="K372" s="4">
        <v>0</v>
      </c>
      <c r="L372" s="4">
        <v>0</v>
      </c>
      <c r="M372" s="4">
        <v>0</v>
      </c>
      <c r="N372" s="4">
        <v>9300898.4700000007</v>
      </c>
      <c r="O372" s="4">
        <v>0</v>
      </c>
      <c r="P372" s="4">
        <v>0</v>
      </c>
      <c r="Q372" s="4">
        <v>429130</v>
      </c>
      <c r="R372" s="4">
        <v>346227.21</v>
      </c>
      <c r="S372" s="4">
        <v>0</v>
      </c>
      <c r="T372" s="4">
        <v>0</v>
      </c>
      <c r="U372" s="48">
        <v>42028</v>
      </c>
    </row>
    <row r="373" spans="1:21" ht="24.95" customHeight="1" x14ac:dyDescent="0.2">
      <c r="A373" s="6">
        <v>86</v>
      </c>
      <c r="B373" s="9" t="s">
        <v>412</v>
      </c>
      <c r="C373" s="4">
        <f t="shared" si="48"/>
        <v>3342864.72</v>
      </c>
      <c r="D373" s="4">
        <v>0</v>
      </c>
      <c r="E373" s="4">
        <v>0</v>
      </c>
      <c r="F373" s="4">
        <v>0</v>
      </c>
      <c r="G373" s="4">
        <v>0</v>
      </c>
      <c r="H373" s="4">
        <v>3320767.97</v>
      </c>
      <c r="I373" s="4">
        <v>0</v>
      </c>
      <c r="J373" s="48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22096.75</v>
      </c>
      <c r="S373" s="4">
        <v>0</v>
      </c>
      <c r="T373" s="4">
        <v>0</v>
      </c>
      <c r="U373" s="48">
        <v>37557</v>
      </c>
    </row>
    <row r="374" spans="1:21" ht="24.95" customHeight="1" x14ac:dyDescent="0.2">
      <c r="A374" s="6">
        <v>87</v>
      </c>
      <c r="B374" s="9" t="s">
        <v>413</v>
      </c>
      <c r="C374" s="4">
        <f t="shared" si="48"/>
        <v>20813721.979999997</v>
      </c>
      <c r="D374" s="4">
        <v>9641836.0600000005</v>
      </c>
      <c r="E374" s="4">
        <v>1629651.42</v>
      </c>
      <c r="F374" s="4">
        <v>2911225.66</v>
      </c>
      <c r="G374" s="4">
        <v>3779589.4</v>
      </c>
      <c r="H374" s="4">
        <v>2641112.4</v>
      </c>
      <c r="I374" s="4">
        <v>0</v>
      </c>
      <c r="J374" s="48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210307.04</v>
      </c>
      <c r="S374" s="4">
        <v>0</v>
      </c>
      <c r="T374" s="4">
        <v>0</v>
      </c>
      <c r="U374" s="48">
        <v>37589</v>
      </c>
    </row>
    <row r="375" spans="1:21" ht="24.95" customHeight="1" x14ac:dyDescent="0.2">
      <c r="A375" s="6">
        <v>88</v>
      </c>
      <c r="B375" s="9" t="s">
        <v>414</v>
      </c>
      <c r="C375" s="4">
        <f t="shared" si="48"/>
        <v>8540909.9699999988</v>
      </c>
      <c r="D375" s="4">
        <v>1431789.66</v>
      </c>
      <c r="E375" s="4">
        <v>322644.42</v>
      </c>
      <c r="F375" s="4">
        <v>286534.08</v>
      </c>
      <c r="G375" s="4">
        <v>320882.94</v>
      </c>
      <c r="H375" s="4">
        <v>0</v>
      </c>
      <c r="I375" s="4">
        <v>0</v>
      </c>
      <c r="J375" s="48">
        <v>0</v>
      </c>
      <c r="K375" s="4">
        <v>0</v>
      </c>
      <c r="L375" s="4">
        <v>3010369.32</v>
      </c>
      <c r="M375" s="4">
        <v>0</v>
      </c>
      <c r="N375" s="4">
        <v>2887569</v>
      </c>
      <c r="O375" s="4">
        <v>210371.04</v>
      </c>
      <c r="P375" s="4">
        <v>0</v>
      </c>
      <c r="Q375" s="4">
        <v>0</v>
      </c>
      <c r="R375" s="4">
        <v>70749.509999999995</v>
      </c>
      <c r="S375" s="4">
        <v>0</v>
      </c>
      <c r="T375" s="4">
        <v>0</v>
      </c>
      <c r="U375" s="48">
        <v>38073</v>
      </c>
    </row>
    <row r="376" spans="1:21" ht="24.95" customHeight="1" x14ac:dyDescent="0.2">
      <c r="A376" s="6">
        <v>89</v>
      </c>
      <c r="B376" s="9" t="s">
        <v>415</v>
      </c>
      <c r="C376" s="4">
        <f t="shared" si="48"/>
        <v>8017157.6000000006</v>
      </c>
      <c r="D376" s="4">
        <v>1291478.3700000001</v>
      </c>
      <c r="E376" s="4">
        <v>291026.19</v>
      </c>
      <c r="F376" s="4">
        <v>0</v>
      </c>
      <c r="G376" s="4">
        <v>289437.33</v>
      </c>
      <c r="H376" s="4">
        <v>570400.74</v>
      </c>
      <c r="I376" s="4">
        <v>0</v>
      </c>
      <c r="J376" s="48">
        <v>0</v>
      </c>
      <c r="K376" s="4">
        <v>0</v>
      </c>
      <c r="L376" s="4">
        <v>2715361.74</v>
      </c>
      <c r="M376" s="4">
        <v>0</v>
      </c>
      <c r="N376" s="4">
        <v>2604595.5</v>
      </c>
      <c r="O376" s="4">
        <v>189755.28</v>
      </c>
      <c r="P376" s="4">
        <v>0</v>
      </c>
      <c r="Q376" s="4">
        <v>0</v>
      </c>
      <c r="R376" s="4">
        <v>65102.45</v>
      </c>
      <c r="S376" s="4">
        <v>0</v>
      </c>
      <c r="T376" s="4">
        <v>0</v>
      </c>
      <c r="U376" s="48">
        <v>38100</v>
      </c>
    </row>
    <row r="377" spans="1:21" ht="24.95" customHeight="1" x14ac:dyDescent="0.2">
      <c r="A377" s="6">
        <v>90</v>
      </c>
      <c r="B377" s="9" t="s">
        <v>416</v>
      </c>
      <c r="C377" s="4">
        <f t="shared" si="48"/>
        <v>7976892.0800000001</v>
      </c>
      <c r="D377" s="4">
        <v>1284991.96</v>
      </c>
      <c r="E377" s="4">
        <v>289564.52</v>
      </c>
      <c r="F377" s="4">
        <v>0</v>
      </c>
      <c r="G377" s="4">
        <v>287983.64</v>
      </c>
      <c r="H377" s="4">
        <v>567535.92000000004</v>
      </c>
      <c r="I377" s="4">
        <v>0</v>
      </c>
      <c r="J377" s="48">
        <v>0</v>
      </c>
      <c r="K377" s="4">
        <v>0</v>
      </c>
      <c r="L377" s="4">
        <v>2701723.92</v>
      </c>
      <c r="M377" s="4">
        <v>0</v>
      </c>
      <c r="N377" s="4">
        <v>2591514</v>
      </c>
      <c r="O377" s="4">
        <v>188802.24</v>
      </c>
      <c r="P377" s="4">
        <v>0</v>
      </c>
      <c r="Q377" s="4">
        <v>0</v>
      </c>
      <c r="R377" s="4">
        <v>64775.88</v>
      </c>
      <c r="S377" s="4">
        <v>0</v>
      </c>
      <c r="T377" s="4">
        <v>0</v>
      </c>
      <c r="U377" s="48">
        <v>38102</v>
      </c>
    </row>
    <row r="378" spans="1:21" ht="24.95" customHeight="1" x14ac:dyDescent="0.2">
      <c r="A378" s="6">
        <v>91</v>
      </c>
      <c r="B378" s="9" t="s">
        <v>417</v>
      </c>
      <c r="C378" s="4">
        <f t="shared" si="48"/>
        <v>8034111.5699999994</v>
      </c>
      <c r="D378" s="4">
        <v>1294209.49</v>
      </c>
      <c r="E378" s="4">
        <v>291641.63</v>
      </c>
      <c r="F378" s="4">
        <v>0</v>
      </c>
      <c r="G378" s="4">
        <v>290049.40999999997</v>
      </c>
      <c r="H378" s="4">
        <v>571606.98</v>
      </c>
      <c r="I378" s="4">
        <v>0</v>
      </c>
      <c r="J378" s="48">
        <v>0</v>
      </c>
      <c r="K378" s="4">
        <v>0</v>
      </c>
      <c r="L378" s="4">
        <v>2721103.98</v>
      </c>
      <c r="M378" s="4">
        <v>0</v>
      </c>
      <c r="N378" s="4">
        <v>2610103.5</v>
      </c>
      <c r="O378" s="4">
        <v>190156.56</v>
      </c>
      <c r="P378" s="4">
        <v>0</v>
      </c>
      <c r="Q378" s="4">
        <v>0</v>
      </c>
      <c r="R378" s="4">
        <v>65240.02</v>
      </c>
      <c r="S378" s="4">
        <v>0</v>
      </c>
      <c r="T378" s="4">
        <v>0</v>
      </c>
      <c r="U378" s="48">
        <v>38104</v>
      </c>
    </row>
    <row r="379" spans="1:21" ht="24.95" customHeight="1" x14ac:dyDescent="0.2">
      <c r="A379" s="6">
        <v>92</v>
      </c>
      <c r="B379" s="9" t="s">
        <v>418</v>
      </c>
      <c r="C379" s="4">
        <f t="shared" si="48"/>
        <v>9258003.290000001</v>
      </c>
      <c r="D379" s="4">
        <v>5856377.5999999996</v>
      </c>
      <c r="E379" s="4">
        <v>1774400.25</v>
      </c>
      <c r="F379" s="4">
        <v>0</v>
      </c>
      <c r="G379" s="4">
        <v>1457290.55</v>
      </c>
      <c r="H379" s="4">
        <v>0</v>
      </c>
      <c r="I379" s="4">
        <v>0</v>
      </c>
      <c r="J379" s="48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169934.89</v>
      </c>
      <c r="S379" s="4">
        <v>0</v>
      </c>
      <c r="T379" s="4">
        <v>0</v>
      </c>
      <c r="U379" s="48">
        <v>39044</v>
      </c>
    </row>
    <row r="380" spans="1:21" ht="24.95" customHeight="1" x14ac:dyDescent="0.2">
      <c r="A380" s="6">
        <v>93</v>
      </c>
      <c r="B380" s="9" t="s">
        <v>419</v>
      </c>
      <c r="C380" s="4">
        <f t="shared" si="48"/>
        <v>27228733.579999998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8">
        <v>0</v>
      </c>
      <c r="K380" s="4">
        <v>0</v>
      </c>
      <c r="L380" s="4">
        <v>8140081.0099999998</v>
      </c>
      <c r="M380" s="4">
        <v>530321.87</v>
      </c>
      <c r="N380" s="4">
        <v>18017531.710000001</v>
      </c>
      <c r="O380" s="4">
        <v>361846.58</v>
      </c>
      <c r="P380" s="4">
        <v>0</v>
      </c>
      <c r="Q380" s="4">
        <v>0</v>
      </c>
      <c r="R380" s="4">
        <v>178952.41</v>
      </c>
      <c r="S380" s="4">
        <v>0</v>
      </c>
      <c r="T380" s="4">
        <v>0</v>
      </c>
      <c r="U380" s="48">
        <v>40742</v>
      </c>
    </row>
    <row r="381" spans="1:21" ht="24.95" customHeight="1" x14ac:dyDescent="0.2">
      <c r="A381" s="6">
        <v>94</v>
      </c>
      <c r="B381" s="9" t="s">
        <v>420</v>
      </c>
      <c r="C381" s="4">
        <f t="shared" si="48"/>
        <v>8431516.0299999993</v>
      </c>
      <c r="D381" s="4">
        <v>0</v>
      </c>
      <c r="E381" s="4">
        <v>1571166.45</v>
      </c>
      <c r="F381" s="4">
        <v>1577095.38</v>
      </c>
      <c r="G381" s="4">
        <v>2061304.19</v>
      </c>
      <c r="H381" s="4">
        <v>0</v>
      </c>
      <c r="I381" s="4">
        <v>0</v>
      </c>
      <c r="J381" s="48">
        <v>0</v>
      </c>
      <c r="K381" s="4">
        <v>0</v>
      </c>
      <c r="L381" s="4">
        <v>3065333.97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156616.04</v>
      </c>
      <c r="S381" s="4">
        <v>0</v>
      </c>
      <c r="T381" s="4">
        <v>0</v>
      </c>
      <c r="U381" s="48">
        <v>38166</v>
      </c>
    </row>
    <row r="382" spans="1:21" ht="24.95" customHeight="1" x14ac:dyDescent="0.2">
      <c r="A382" s="6">
        <v>95</v>
      </c>
      <c r="B382" s="9" t="s">
        <v>421</v>
      </c>
      <c r="C382" s="4">
        <f t="shared" si="48"/>
        <v>11073469.4</v>
      </c>
      <c r="D382" s="4">
        <v>6070124.7999999998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8">
        <v>0</v>
      </c>
      <c r="K382" s="4">
        <v>0</v>
      </c>
      <c r="L382" s="4">
        <v>4797041.95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206302.65</v>
      </c>
      <c r="S382" s="4">
        <v>0</v>
      </c>
      <c r="T382" s="4">
        <v>0</v>
      </c>
      <c r="U382" s="48">
        <v>38653</v>
      </c>
    </row>
    <row r="383" spans="1:21" ht="24.95" customHeight="1" x14ac:dyDescent="0.2">
      <c r="A383" s="6">
        <v>96</v>
      </c>
      <c r="B383" s="9" t="s">
        <v>422</v>
      </c>
      <c r="C383" s="4">
        <f t="shared" si="48"/>
        <v>7471785.7999999998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8">
        <v>0</v>
      </c>
      <c r="K383" s="4">
        <v>0</v>
      </c>
      <c r="L383" s="4">
        <v>7422401.46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49384.34</v>
      </c>
      <c r="S383" s="4">
        <v>0</v>
      </c>
      <c r="T383" s="4">
        <v>0</v>
      </c>
      <c r="U383" s="48">
        <v>38676</v>
      </c>
    </row>
    <row r="384" spans="1:21" ht="24.95" customHeight="1" x14ac:dyDescent="0.2">
      <c r="A384" s="6">
        <v>97</v>
      </c>
      <c r="B384" s="9" t="s">
        <v>423</v>
      </c>
      <c r="C384" s="4">
        <f t="shared" si="48"/>
        <v>8690278.6799999997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8">
        <v>0</v>
      </c>
      <c r="K384" s="4">
        <v>0</v>
      </c>
      <c r="L384" s="4">
        <v>3389662</v>
      </c>
      <c r="M384" s="4">
        <v>540795.5</v>
      </c>
      <c r="N384" s="4">
        <v>3661801.75</v>
      </c>
      <c r="O384" s="4">
        <v>921893</v>
      </c>
      <c r="P384" s="4">
        <v>0</v>
      </c>
      <c r="Q384" s="4">
        <v>0</v>
      </c>
      <c r="R384" s="4">
        <v>176126.43</v>
      </c>
      <c r="S384" s="4">
        <v>0</v>
      </c>
      <c r="T384" s="4">
        <v>0</v>
      </c>
      <c r="U384" s="48">
        <v>38693</v>
      </c>
    </row>
    <row r="385" spans="1:21" ht="24.95" customHeight="1" x14ac:dyDescent="0.2">
      <c r="A385" s="6">
        <v>98</v>
      </c>
      <c r="B385" s="9" t="s">
        <v>424</v>
      </c>
      <c r="C385" s="4">
        <f t="shared" ref="C385:C416" si="49">D385+E385+F385+G385+H385+I385+K385+L385+M385+N385+O385+P385+Q385+R385+S385+T385</f>
        <v>16029263.99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8">
        <v>0</v>
      </c>
      <c r="K385" s="4">
        <v>0</v>
      </c>
      <c r="L385" s="4">
        <v>15923077.060000001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106186.93</v>
      </c>
      <c r="S385" s="4">
        <v>0</v>
      </c>
      <c r="T385" s="4">
        <v>0</v>
      </c>
      <c r="U385" s="48">
        <v>38736</v>
      </c>
    </row>
    <row r="386" spans="1:21" ht="24.95" customHeight="1" x14ac:dyDescent="0.2">
      <c r="A386" s="6">
        <v>99</v>
      </c>
      <c r="B386" s="9" t="s">
        <v>425</v>
      </c>
      <c r="C386" s="4">
        <f t="shared" si="49"/>
        <v>14749409.32</v>
      </c>
      <c r="D386" s="4">
        <v>6370906.4800000004</v>
      </c>
      <c r="E386" s="4">
        <v>479288.42</v>
      </c>
      <c r="F386" s="4">
        <v>0</v>
      </c>
      <c r="G386" s="4">
        <v>1027054.8</v>
      </c>
      <c r="H386" s="4">
        <v>0</v>
      </c>
      <c r="I386" s="4">
        <v>0</v>
      </c>
      <c r="J386" s="48">
        <v>0</v>
      </c>
      <c r="K386" s="4">
        <v>0</v>
      </c>
      <c r="L386" s="4">
        <v>6763270.7800000003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108888.84</v>
      </c>
      <c r="S386" s="4">
        <v>0</v>
      </c>
      <c r="T386" s="4">
        <v>0</v>
      </c>
      <c r="U386" s="48">
        <v>38737</v>
      </c>
    </row>
    <row r="387" spans="1:21" ht="24.95" customHeight="1" x14ac:dyDescent="0.2">
      <c r="A387" s="6">
        <v>100</v>
      </c>
      <c r="B387" s="9" t="s">
        <v>426</v>
      </c>
      <c r="C387" s="4">
        <f t="shared" si="49"/>
        <v>11465497.049999999</v>
      </c>
      <c r="D387" s="4">
        <v>0</v>
      </c>
      <c r="E387" s="4">
        <v>0</v>
      </c>
      <c r="F387" s="4">
        <v>0</v>
      </c>
      <c r="G387" s="4">
        <v>0</v>
      </c>
      <c r="H387" s="4">
        <v>7548149.5700000003</v>
      </c>
      <c r="I387" s="4">
        <v>0</v>
      </c>
      <c r="J387" s="48">
        <v>0</v>
      </c>
      <c r="K387" s="4">
        <v>0</v>
      </c>
      <c r="L387" s="4">
        <v>3838615.45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78732.03</v>
      </c>
      <c r="S387" s="4">
        <v>0</v>
      </c>
      <c r="T387" s="4">
        <v>0</v>
      </c>
      <c r="U387" s="48">
        <v>38724</v>
      </c>
    </row>
    <row r="388" spans="1:21" ht="24.95" customHeight="1" x14ac:dyDescent="0.2">
      <c r="A388" s="6">
        <v>101</v>
      </c>
      <c r="B388" s="9" t="s">
        <v>427</v>
      </c>
      <c r="C388" s="4">
        <f t="shared" si="49"/>
        <v>21763846.52</v>
      </c>
      <c r="D388" s="4">
        <v>4996198.4000000004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8">
        <v>0</v>
      </c>
      <c r="K388" s="4">
        <v>0</v>
      </c>
      <c r="L388" s="4">
        <v>8491573.0999999996</v>
      </c>
      <c r="M388" s="4">
        <v>529709.19999999995</v>
      </c>
      <c r="N388" s="4">
        <v>6492624.2000000002</v>
      </c>
      <c r="O388" s="4">
        <v>755343.2</v>
      </c>
      <c r="P388" s="4">
        <v>0</v>
      </c>
      <c r="Q388" s="4">
        <v>0</v>
      </c>
      <c r="R388" s="4">
        <v>498398.42</v>
      </c>
      <c r="S388" s="4">
        <v>0</v>
      </c>
      <c r="T388" s="4">
        <v>0</v>
      </c>
      <c r="U388" s="48">
        <v>37505</v>
      </c>
    </row>
    <row r="389" spans="1:21" ht="24.95" customHeight="1" x14ac:dyDescent="0.2">
      <c r="A389" s="6">
        <v>102</v>
      </c>
      <c r="B389" s="9" t="s">
        <v>428</v>
      </c>
      <c r="C389" s="4">
        <f t="shared" si="49"/>
        <v>15619769.369999999</v>
      </c>
      <c r="D389" s="4">
        <v>6919814.4000000004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8">
        <v>0</v>
      </c>
      <c r="K389" s="4">
        <v>0</v>
      </c>
      <c r="L389" s="4">
        <v>8403273.3499999996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296681.62</v>
      </c>
      <c r="S389" s="4">
        <v>0</v>
      </c>
      <c r="T389" s="4">
        <v>0</v>
      </c>
      <c r="U389" s="48">
        <v>37507</v>
      </c>
    </row>
    <row r="390" spans="1:21" ht="24.95" customHeight="1" x14ac:dyDescent="0.2">
      <c r="A390" s="6">
        <v>103</v>
      </c>
      <c r="B390" s="9" t="s">
        <v>429</v>
      </c>
      <c r="C390" s="4">
        <f t="shared" si="49"/>
        <v>8226964.5000000009</v>
      </c>
      <c r="D390" s="4">
        <v>1325275.98</v>
      </c>
      <c r="E390" s="4">
        <v>298642.26</v>
      </c>
      <c r="F390" s="4">
        <v>0</v>
      </c>
      <c r="G390" s="4">
        <v>297011.82</v>
      </c>
      <c r="H390" s="4">
        <v>585327.96</v>
      </c>
      <c r="I390" s="4">
        <v>0</v>
      </c>
      <c r="J390" s="48">
        <v>0</v>
      </c>
      <c r="K390" s="4">
        <v>0</v>
      </c>
      <c r="L390" s="4">
        <v>2786421.96</v>
      </c>
      <c r="M390" s="4">
        <v>0</v>
      </c>
      <c r="N390" s="4">
        <v>2672757</v>
      </c>
      <c r="O390" s="4">
        <v>194721.12</v>
      </c>
      <c r="P390" s="4">
        <v>0</v>
      </c>
      <c r="Q390" s="4">
        <v>0</v>
      </c>
      <c r="R390" s="4">
        <v>66806.399999999994</v>
      </c>
      <c r="S390" s="4">
        <v>0</v>
      </c>
      <c r="T390" s="4">
        <v>0</v>
      </c>
      <c r="U390" s="48">
        <v>38158</v>
      </c>
    </row>
    <row r="391" spans="1:21" ht="24.95" customHeight="1" x14ac:dyDescent="0.2">
      <c r="A391" s="6">
        <v>104</v>
      </c>
      <c r="B391" s="9" t="s">
        <v>430</v>
      </c>
      <c r="C391" s="4">
        <f t="shared" si="49"/>
        <v>6940437.0500000007</v>
      </c>
      <c r="D391" s="4">
        <v>0</v>
      </c>
      <c r="E391" s="4">
        <v>1980694.8</v>
      </c>
      <c r="F391" s="4">
        <v>1988169.12</v>
      </c>
      <c r="G391" s="4">
        <v>2859240.56</v>
      </c>
      <c r="H391" s="4">
        <v>0</v>
      </c>
      <c r="I391" s="4">
        <v>0</v>
      </c>
      <c r="J391" s="48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112332.57</v>
      </c>
      <c r="S391" s="4">
        <v>0</v>
      </c>
      <c r="T391" s="4">
        <v>0</v>
      </c>
      <c r="U391" s="48">
        <v>38902</v>
      </c>
    </row>
    <row r="392" spans="1:21" ht="24.95" customHeight="1" x14ac:dyDescent="0.2">
      <c r="A392" s="6">
        <v>105</v>
      </c>
      <c r="B392" s="9" t="s">
        <v>431</v>
      </c>
      <c r="C392" s="4">
        <f t="shared" si="49"/>
        <v>32699817.840000004</v>
      </c>
      <c r="D392" s="4">
        <v>13564702.210000001</v>
      </c>
      <c r="E392" s="4">
        <v>1158567.92</v>
      </c>
      <c r="F392" s="4">
        <v>2516924.4</v>
      </c>
      <c r="G392" s="4">
        <v>1135344.25</v>
      </c>
      <c r="H392" s="4">
        <v>0</v>
      </c>
      <c r="I392" s="4">
        <v>0</v>
      </c>
      <c r="J392" s="48">
        <v>0</v>
      </c>
      <c r="K392" s="4">
        <v>0</v>
      </c>
      <c r="L392" s="4">
        <v>4333569.8600000003</v>
      </c>
      <c r="M392" s="4">
        <v>244424.09</v>
      </c>
      <c r="N392" s="4">
        <v>9193668.6400000006</v>
      </c>
      <c r="O392" s="4">
        <v>246090.35</v>
      </c>
      <c r="P392" s="4">
        <v>0</v>
      </c>
      <c r="Q392" s="4">
        <v>0</v>
      </c>
      <c r="R392" s="4">
        <v>306526.12</v>
      </c>
      <c r="S392" s="4">
        <v>0</v>
      </c>
      <c r="T392" s="4">
        <v>0</v>
      </c>
      <c r="U392" s="48">
        <v>38882</v>
      </c>
    </row>
    <row r="393" spans="1:21" ht="24.95" customHeight="1" x14ac:dyDescent="0.2">
      <c r="A393" s="6">
        <v>106</v>
      </c>
      <c r="B393" s="9" t="s">
        <v>432</v>
      </c>
      <c r="C393" s="4">
        <f t="shared" si="49"/>
        <v>10789355.77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8">
        <v>0</v>
      </c>
      <c r="K393" s="4">
        <v>0</v>
      </c>
      <c r="L393" s="4">
        <v>10724164.02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65191.75</v>
      </c>
      <c r="S393" s="4">
        <v>0</v>
      </c>
      <c r="T393" s="4">
        <v>0</v>
      </c>
      <c r="U393" s="48">
        <v>38887</v>
      </c>
    </row>
    <row r="394" spans="1:21" ht="24.95" customHeight="1" x14ac:dyDescent="0.2">
      <c r="A394" s="6">
        <v>107</v>
      </c>
      <c r="B394" s="9" t="s">
        <v>433</v>
      </c>
      <c r="C394" s="4">
        <f t="shared" si="49"/>
        <v>8210863.0700000003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8">
        <v>0</v>
      </c>
      <c r="K394" s="4">
        <v>0</v>
      </c>
      <c r="L394" s="4">
        <v>8161132.2800000003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49730.79</v>
      </c>
      <c r="S394" s="4">
        <v>0</v>
      </c>
      <c r="T394" s="4">
        <v>0</v>
      </c>
      <c r="U394" s="48">
        <v>38942</v>
      </c>
    </row>
    <row r="395" spans="1:21" ht="24.95" customHeight="1" x14ac:dyDescent="0.2">
      <c r="A395" s="6">
        <v>108</v>
      </c>
      <c r="B395" s="9" t="s">
        <v>434</v>
      </c>
      <c r="C395" s="4">
        <f t="shared" si="49"/>
        <v>4639380.53</v>
      </c>
      <c r="D395" s="4">
        <v>0</v>
      </c>
      <c r="E395" s="4">
        <v>1404486.25</v>
      </c>
      <c r="F395" s="4">
        <v>1413559.78</v>
      </c>
      <c r="G395" s="4">
        <v>1684967.54</v>
      </c>
      <c r="H395" s="4">
        <v>0</v>
      </c>
      <c r="I395" s="4">
        <v>0</v>
      </c>
      <c r="J395" s="48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136366.96</v>
      </c>
      <c r="S395" s="4">
        <v>0</v>
      </c>
      <c r="T395" s="4">
        <v>0</v>
      </c>
      <c r="U395" s="48">
        <v>38875</v>
      </c>
    </row>
    <row r="396" spans="1:21" ht="24.95" customHeight="1" x14ac:dyDescent="0.2">
      <c r="A396" s="6">
        <v>109</v>
      </c>
      <c r="B396" s="9" t="s">
        <v>435</v>
      </c>
      <c r="C396" s="4">
        <f t="shared" si="49"/>
        <v>5196773.07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8">
        <v>0</v>
      </c>
      <c r="K396" s="4">
        <v>0</v>
      </c>
      <c r="L396" s="4">
        <v>5121398.9800000004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75374.09</v>
      </c>
      <c r="S396" s="4">
        <v>0</v>
      </c>
      <c r="T396" s="4">
        <v>0</v>
      </c>
      <c r="U396" s="48">
        <v>38823</v>
      </c>
    </row>
    <row r="397" spans="1:21" ht="24.95" customHeight="1" x14ac:dyDescent="0.2">
      <c r="A397" s="6">
        <v>110</v>
      </c>
      <c r="B397" s="9" t="s">
        <v>436</v>
      </c>
      <c r="C397" s="4">
        <f t="shared" si="49"/>
        <v>2893360.82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8">
        <v>1</v>
      </c>
      <c r="K397" s="4">
        <v>2851710.82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41650</v>
      </c>
      <c r="R397" s="4">
        <v>0</v>
      </c>
      <c r="S397" s="4">
        <v>0</v>
      </c>
      <c r="T397" s="4">
        <v>0</v>
      </c>
      <c r="U397" s="48">
        <v>38833</v>
      </c>
    </row>
    <row r="398" spans="1:21" ht="24.95" customHeight="1" x14ac:dyDescent="0.2">
      <c r="A398" s="6">
        <v>111</v>
      </c>
      <c r="B398" s="9" t="s">
        <v>437</v>
      </c>
      <c r="C398" s="4">
        <f t="shared" si="49"/>
        <v>5906634.3899999997</v>
      </c>
      <c r="D398" s="4">
        <v>1558450.33</v>
      </c>
      <c r="E398" s="4">
        <v>279237.37</v>
      </c>
      <c r="F398" s="4">
        <v>120139.52</v>
      </c>
      <c r="G398" s="4">
        <v>309860.90000000002</v>
      </c>
      <c r="H398" s="4">
        <v>0</v>
      </c>
      <c r="I398" s="4">
        <v>0</v>
      </c>
      <c r="J398" s="48">
        <v>0</v>
      </c>
      <c r="K398" s="4">
        <v>0</v>
      </c>
      <c r="L398" s="4">
        <v>2897481.65</v>
      </c>
      <c r="M398" s="4">
        <v>0</v>
      </c>
      <c r="N398" s="4">
        <v>505323.35</v>
      </c>
      <c r="O398" s="4">
        <v>190324.37</v>
      </c>
      <c r="P398" s="4">
        <v>0</v>
      </c>
      <c r="Q398" s="4">
        <v>0</v>
      </c>
      <c r="R398" s="4">
        <v>45816.9</v>
      </c>
      <c r="S398" s="4">
        <v>0</v>
      </c>
      <c r="T398" s="4">
        <v>0</v>
      </c>
      <c r="U398" s="48">
        <v>40622</v>
      </c>
    </row>
    <row r="399" spans="1:21" ht="24.95" customHeight="1" x14ac:dyDescent="0.2">
      <c r="A399" s="6">
        <v>112</v>
      </c>
      <c r="B399" s="9" t="s">
        <v>438</v>
      </c>
      <c r="C399" s="4">
        <f t="shared" si="49"/>
        <v>965839.56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965839.56</v>
      </c>
      <c r="J399" s="48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8">
        <v>41234</v>
      </c>
    </row>
    <row r="400" spans="1:21" ht="24.95" customHeight="1" x14ac:dyDescent="0.2">
      <c r="A400" s="6">
        <v>113</v>
      </c>
      <c r="B400" s="9" t="s">
        <v>439</v>
      </c>
      <c r="C400" s="4">
        <f t="shared" si="49"/>
        <v>8993959.2800000012</v>
      </c>
      <c r="D400" s="4">
        <v>1444421.09</v>
      </c>
      <c r="E400" s="4">
        <v>325490.83</v>
      </c>
      <c r="F400" s="4">
        <v>0</v>
      </c>
      <c r="G400" s="4">
        <v>323713.81</v>
      </c>
      <c r="H400" s="4">
        <v>637950.18000000005</v>
      </c>
      <c r="I400" s="4">
        <v>0</v>
      </c>
      <c r="J400" s="48">
        <v>0</v>
      </c>
      <c r="K400" s="4">
        <v>0</v>
      </c>
      <c r="L400" s="4">
        <v>3036927.18</v>
      </c>
      <c r="M400" s="4">
        <v>0</v>
      </c>
      <c r="N400" s="4">
        <v>2913043.5</v>
      </c>
      <c r="O400" s="4">
        <v>212226.96</v>
      </c>
      <c r="P400" s="4">
        <v>0</v>
      </c>
      <c r="Q400" s="4">
        <v>0</v>
      </c>
      <c r="R400" s="4">
        <v>100185.73</v>
      </c>
      <c r="S400" s="4">
        <v>0</v>
      </c>
      <c r="T400" s="4">
        <v>0</v>
      </c>
      <c r="U400" s="48">
        <v>40452</v>
      </c>
    </row>
    <row r="401" spans="1:21" ht="24.95" customHeight="1" x14ac:dyDescent="0.2">
      <c r="A401" s="6">
        <v>114</v>
      </c>
      <c r="B401" s="9" t="s">
        <v>440</v>
      </c>
      <c r="C401" s="4">
        <f t="shared" si="49"/>
        <v>8641088.0399999991</v>
      </c>
      <c r="D401" s="4">
        <v>1387750.35</v>
      </c>
      <c r="E401" s="4">
        <v>312720.45</v>
      </c>
      <c r="F401" s="4">
        <v>0</v>
      </c>
      <c r="G401" s="4">
        <v>311013.15000000002</v>
      </c>
      <c r="H401" s="4">
        <v>612920.69999999995</v>
      </c>
      <c r="I401" s="4">
        <v>0</v>
      </c>
      <c r="J401" s="48">
        <v>0</v>
      </c>
      <c r="K401" s="4">
        <v>0</v>
      </c>
      <c r="L401" s="4">
        <v>2917775.7</v>
      </c>
      <c r="M401" s="4">
        <v>0</v>
      </c>
      <c r="N401" s="4">
        <v>2798752.5</v>
      </c>
      <c r="O401" s="4">
        <v>203900.4</v>
      </c>
      <c r="P401" s="4">
        <v>0</v>
      </c>
      <c r="Q401" s="4">
        <v>0</v>
      </c>
      <c r="R401" s="4">
        <v>96254.79</v>
      </c>
      <c r="S401" s="4">
        <v>0</v>
      </c>
      <c r="T401" s="4">
        <v>0</v>
      </c>
      <c r="U401" s="48">
        <v>40559</v>
      </c>
    </row>
    <row r="402" spans="1:21" ht="24.95" customHeight="1" x14ac:dyDescent="0.2">
      <c r="A402" s="6">
        <v>115</v>
      </c>
      <c r="B402" s="9" t="s">
        <v>441</v>
      </c>
      <c r="C402" s="4">
        <f t="shared" si="49"/>
        <v>1205365.28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1205365.28</v>
      </c>
      <c r="J402" s="48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8">
        <v>41299</v>
      </c>
    </row>
    <row r="403" spans="1:21" ht="24.95" customHeight="1" x14ac:dyDescent="0.2">
      <c r="A403" s="6">
        <v>116</v>
      </c>
      <c r="B403" s="9" t="s">
        <v>442</v>
      </c>
      <c r="C403" s="4">
        <f t="shared" si="49"/>
        <v>16025719.959999999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8">
        <v>0</v>
      </c>
      <c r="K403" s="4">
        <v>0</v>
      </c>
      <c r="L403" s="4">
        <v>15919556.699999999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106163.26</v>
      </c>
      <c r="S403" s="4">
        <v>0</v>
      </c>
      <c r="T403" s="4">
        <v>0</v>
      </c>
      <c r="U403" s="48">
        <v>41963</v>
      </c>
    </row>
    <row r="404" spans="1:21" ht="24.95" customHeight="1" x14ac:dyDescent="0.2">
      <c r="A404" s="6">
        <v>117</v>
      </c>
      <c r="B404" s="9" t="s">
        <v>443</v>
      </c>
      <c r="C404" s="4">
        <f t="shared" si="49"/>
        <v>9494047.7100000009</v>
      </c>
      <c r="D404" s="4">
        <v>1642427.29</v>
      </c>
      <c r="E404" s="4">
        <v>370110.23</v>
      </c>
      <c r="F404" s="4">
        <v>0</v>
      </c>
      <c r="G404" s="4">
        <v>368089.61</v>
      </c>
      <c r="H404" s="4">
        <v>0</v>
      </c>
      <c r="I404" s="4">
        <v>0</v>
      </c>
      <c r="J404" s="48">
        <v>0</v>
      </c>
      <c r="K404" s="4">
        <v>0</v>
      </c>
      <c r="L404" s="4">
        <v>3453239.58</v>
      </c>
      <c r="M404" s="4">
        <v>0</v>
      </c>
      <c r="N404" s="4">
        <v>3312373.5</v>
      </c>
      <c r="O404" s="4">
        <v>241319.76</v>
      </c>
      <c r="P404" s="4">
        <v>0</v>
      </c>
      <c r="Q404" s="4">
        <v>0</v>
      </c>
      <c r="R404" s="4">
        <v>106487.74</v>
      </c>
      <c r="S404" s="4">
        <v>0</v>
      </c>
      <c r="T404" s="4">
        <v>0</v>
      </c>
      <c r="U404" s="48">
        <v>39079</v>
      </c>
    </row>
    <row r="405" spans="1:21" ht="24.95" customHeight="1" x14ac:dyDescent="0.2">
      <c r="A405" s="6">
        <v>118</v>
      </c>
      <c r="B405" s="9" t="s">
        <v>444</v>
      </c>
      <c r="C405" s="4">
        <f t="shared" si="49"/>
        <v>13407233.949999999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8">
        <v>0</v>
      </c>
      <c r="K405" s="4">
        <v>0</v>
      </c>
      <c r="L405" s="4">
        <v>13325933.119999999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81300.83</v>
      </c>
      <c r="S405" s="4">
        <v>0</v>
      </c>
      <c r="T405" s="4">
        <v>0</v>
      </c>
      <c r="U405" s="48">
        <v>37309</v>
      </c>
    </row>
    <row r="406" spans="1:21" ht="24.95" customHeight="1" x14ac:dyDescent="0.2">
      <c r="A406" s="6">
        <v>119</v>
      </c>
      <c r="B406" s="9" t="s">
        <v>445</v>
      </c>
      <c r="C406" s="4">
        <f t="shared" si="49"/>
        <v>28925860.669999998</v>
      </c>
      <c r="D406" s="4">
        <v>8554648.8000000007</v>
      </c>
      <c r="E406" s="4">
        <v>832590.92</v>
      </c>
      <c r="F406" s="4">
        <v>754531.96</v>
      </c>
      <c r="G406" s="4">
        <v>1701921.56</v>
      </c>
      <c r="H406" s="4">
        <v>1996422.8</v>
      </c>
      <c r="I406" s="4">
        <v>0</v>
      </c>
      <c r="J406" s="48">
        <v>0</v>
      </c>
      <c r="K406" s="4">
        <v>0</v>
      </c>
      <c r="L406" s="4">
        <v>14854740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231004.63</v>
      </c>
      <c r="S406" s="4">
        <v>0</v>
      </c>
      <c r="T406" s="4">
        <v>0</v>
      </c>
      <c r="U406" s="48">
        <v>39100</v>
      </c>
    </row>
    <row r="407" spans="1:21" ht="24.95" customHeight="1" x14ac:dyDescent="0.2">
      <c r="A407" s="6">
        <v>120</v>
      </c>
      <c r="B407" s="9" t="s">
        <v>446</v>
      </c>
      <c r="C407" s="4">
        <f t="shared" si="49"/>
        <v>28946984.27</v>
      </c>
      <c r="D407" s="4">
        <v>8554648.8000000007</v>
      </c>
      <c r="E407" s="4">
        <v>832590.92</v>
      </c>
      <c r="F407" s="4">
        <v>754531.96</v>
      </c>
      <c r="G407" s="4">
        <v>1701921.56</v>
      </c>
      <c r="H407" s="4">
        <v>1996422.8</v>
      </c>
      <c r="I407" s="4">
        <v>0</v>
      </c>
      <c r="J407" s="48">
        <v>0</v>
      </c>
      <c r="K407" s="4">
        <v>0</v>
      </c>
      <c r="L407" s="4">
        <v>14854740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252128.23</v>
      </c>
      <c r="S407" s="4">
        <v>0</v>
      </c>
      <c r="T407" s="4">
        <v>0</v>
      </c>
      <c r="U407" s="48">
        <v>39092</v>
      </c>
    </row>
    <row r="408" spans="1:21" ht="24.95" customHeight="1" x14ac:dyDescent="0.2">
      <c r="A408" s="6">
        <v>121</v>
      </c>
      <c r="B408" s="9" t="s">
        <v>447</v>
      </c>
      <c r="C408" s="4">
        <f t="shared" si="49"/>
        <v>1849058.97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1849058.97</v>
      </c>
      <c r="J408" s="48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8">
        <v>37348</v>
      </c>
    </row>
    <row r="409" spans="1:21" ht="24.95" customHeight="1" x14ac:dyDescent="0.2">
      <c r="A409" s="6">
        <v>122</v>
      </c>
      <c r="B409" s="9" t="s">
        <v>448</v>
      </c>
      <c r="C409" s="4">
        <f t="shared" si="49"/>
        <v>22967890.52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8">
        <v>7</v>
      </c>
      <c r="K409" s="4">
        <v>22792960.52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174930</v>
      </c>
      <c r="R409" s="4">
        <v>0</v>
      </c>
      <c r="S409" s="4">
        <v>0</v>
      </c>
      <c r="T409" s="4">
        <v>0</v>
      </c>
      <c r="U409" s="48">
        <v>37211</v>
      </c>
    </row>
    <row r="410" spans="1:21" ht="24.95" customHeight="1" x14ac:dyDescent="0.2">
      <c r="A410" s="6">
        <v>123</v>
      </c>
      <c r="B410" s="9" t="s">
        <v>449</v>
      </c>
      <c r="C410" s="4">
        <f t="shared" si="49"/>
        <v>13124508.880000001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8">
        <v>4</v>
      </c>
      <c r="K410" s="4">
        <v>13024548.880000001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99960</v>
      </c>
      <c r="R410" s="4">
        <v>0</v>
      </c>
      <c r="S410" s="4">
        <v>0</v>
      </c>
      <c r="T410" s="4">
        <v>0</v>
      </c>
      <c r="U410" s="48">
        <v>37158</v>
      </c>
    </row>
    <row r="411" spans="1:21" ht="24.95" customHeight="1" x14ac:dyDescent="0.2">
      <c r="A411" s="6">
        <v>124</v>
      </c>
      <c r="B411" s="9" t="s">
        <v>450</v>
      </c>
      <c r="C411" s="4">
        <f t="shared" si="49"/>
        <v>16405636.1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8">
        <v>5</v>
      </c>
      <c r="K411" s="4">
        <v>16280686.1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124950</v>
      </c>
      <c r="R411" s="4">
        <v>0</v>
      </c>
      <c r="S411" s="4">
        <v>0</v>
      </c>
      <c r="T411" s="4">
        <v>0</v>
      </c>
      <c r="U411" s="48">
        <v>37160</v>
      </c>
    </row>
    <row r="412" spans="1:21" ht="24.95" customHeight="1" x14ac:dyDescent="0.2">
      <c r="A412" s="6">
        <v>125</v>
      </c>
      <c r="B412" s="9" t="s">
        <v>451</v>
      </c>
      <c r="C412" s="4">
        <f t="shared" si="49"/>
        <v>6562254.4400000004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8">
        <v>2</v>
      </c>
      <c r="K412" s="4">
        <v>6512274.4400000004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49980</v>
      </c>
      <c r="R412" s="4">
        <v>0</v>
      </c>
      <c r="S412" s="4">
        <v>0</v>
      </c>
      <c r="T412" s="4">
        <v>0</v>
      </c>
      <c r="U412" s="48">
        <v>40927</v>
      </c>
    </row>
    <row r="413" spans="1:21" ht="24.95" customHeight="1" x14ac:dyDescent="0.2">
      <c r="A413" s="6">
        <v>126</v>
      </c>
      <c r="B413" s="9" t="s">
        <v>452</v>
      </c>
      <c r="C413" s="4">
        <f t="shared" si="49"/>
        <v>13124508.880000001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8">
        <v>4</v>
      </c>
      <c r="K413" s="4">
        <v>13024548.880000001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99960</v>
      </c>
      <c r="R413" s="4">
        <v>0</v>
      </c>
      <c r="S413" s="4">
        <v>0</v>
      </c>
      <c r="T413" s="4">
        <v>0</v>
      </c>
      <c r="U413" s="48">
        <v>36753</v>
      </c>
    </row>
    <row r="414" spans="1:21" ht="24.95" customHeight="1" x14ac:dyDescent="0.2">
      <c r="A414" s="6">
        <v>127</v>
      </c>
      <c r="B414" s="9" t="s">
        <v>453</v>
      </c>
      <c r="C414" s="4">
        <f t="shared" si="49"/>
        <v>13124508.880000001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8">
        <v>4</v>
      </c>
      <c r="K414" s="4">
        <v>13024548.880000001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99960</v>
      </c>
      <c r="R414" s="4">
        <v>0</v>
      </c>
      <c r="S414" s="4">
        <v>0</v>
      </c>
      <c r="T414" s="4">
        <v>0</v>
      </c>
      <c r="U414" s="48">
        <v>36757</v>
      </c>
    </row>
    <row r="415" spans="1:21" ht="24.95" customHeight="1" x14ac:dyDescent="0.2">
      <c r="A415" s="6">
        <v>128</v>
      </c>
      <c r="B415" s="9" t="s">
        <v>454</v>
      </c>
      <c r="C415" s="4">
        <f t="shared" si="49"/>
        <v>6562254.4400000004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8">
        <v>2</v>
      </c>
      <c r="K415" s="4">
        <v>6512274.4400000004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49980</v>
      </c>
      <c r="R415" s="4">
        <v>0</v>
      </c>
      <c r="S415" s="4">
        <v>0</v>
      </c>
      <c r="T415" s="4">
        <v>0</v>
      </c>
      <c r="U415" s="48">
        <v>36758</v>
      </c>
    </row>
    <row r="416" spans="1:21" ht="24.95" customHeight="1" x14ac:dyDescent="0.2">
      <c r="A416" s="6">
        <v>129</v>
      </c>
      <c r="B416" s="9" t="s">
        <v>455</v>
      </c>
      <c r="C416" s="4">
        <f t="shared" si="49"/>
        <v>6562254.4400000004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8">
        <v>2</v>
      </c>
      <c r="K416" s="4">
        <v>6512274.4400000004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49980</v>
      </c>
      <c r="R416" s="4">
        <v>0</v>
      </c>
      <c r="S416" s="4">
        <v>0</v>
      </c>
      <c r="T416" s="4">
        <v>0</v>
      </c>
      <c r="U416" s="48">
        <v>36762</v>
      </c>
    </row>
    <row r="417" spans="1:21" ht="24.95" customHeight="1" x14ac:dyDescent="0.2">
      <c r="A417" s="6">
        <v>130</v>
      </c>
      <c r="B417" s="9" t="s">
        <v>456</v>
      </c>
      <c r="C417" s="4">
        <f t="shared" ref="C417:C448" si="50">D417+E417+F417+G417+H417+I417+K417+L417+M417+N417+O417+P417+Q417+R417+S417+T417</f>
        <v>9843381.6600000001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8">
        <v>3</v>
      </c>
      <c r="K417" s="4">
        <v>9768411.6600000001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74970</v>
      </c>
      <c r="R417" s="4">
        <v>0</v>
      </c>
      <c r="S417" s="4">
        <v>0</v>
      </c>
      <c r="T417" s="4">
        <v>0</v>
      </c>
      <c r="U417" s="48">
        <v>36756</v>
      </c>
    </row>
    <row r="418" spans="1:21" ht="24.95" customHeight="1" x14ac:dyDescent="0.2">
      <c r="A418" s="6">
        <v>131</v>
      </c>
      <c r="B418" s="9" t="s">
        <v>457</v>
      </c>
      <c r="C418" s="4">
        <f t="shared" si="50"/>
        <v>16405636.1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8">
        <v>5</v>
      </c>
      <c r="K418" s="4">
        <v>16280686.1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124950</v>
      </c>
      <c r="R418" s="4">
        <v>0</v>
      </c>
      <c r="S418" s="4">
        <v>0</v>
      </c>
      <c r="T418" s="4">
        <v>0</v>
      </c>
      <c r="U418" s="48">
        <v>37495</v>
      </c>
    </row>
    <row r="419" spans="1:21" ht="24.95" customHeight="1" x14ac:dyDescent="0.2">
      <c r="A419" s="6">
        <v>132</v>
      </c>
      <c r="B419" s="9" t="s">
        <v>458</v>
      </c>
      <c r="C419" s="4">
        <f t="shared" si="50"/>
        <v>6964256.3200000003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8">
        <v>2</v>
      </c>
      <c r="K419" s="4">
        <v>6914276.3200000003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49980</v>
      </c>
      <c r="R419" s="4">
        <v>0</v>
      </c>
      <c r="S419" s="4">
        <v>0</v>
      </c>
      <c r="T419" s="4">
        <v>0</v>
      </c>
      <c r="U419" s="48">
        <v>41576</v>
      </c>
    </row>
    <row r="420" spans="1:21" ht="24.95" customHeight="1" x14ac:dyDescent="0.2">
      <c r="A420" s="6">
        <v>133</v>
      </c>
      <c r="B420" s="9" t="s">
        <v>459</v>
      </c>
      <c r="C420" s="4">
        <f t="shared" si="50"/>
        <v>3297787.22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8">
        <v>1</v>
      </c>
      <c r="K420" s="4">
        <v>3256137.22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41650</v>
      </c>
      <c r="R420" s="4">
        <v>0</v>
      </c>
      <c r="S420" s="4">
        <v>0</v>
      </c>
      <c r="T420" s="4">
        <v>0</v>
      </c>
      <c r="U420" s="48">
        <v>36837</v>
      </c>
    </row>
    <row r="421" spans="1:21" ht="24.95" customHeight="1" x14ac:dyDescent="0.2">
      <c r="A421" s="6">
        <v>134</v>
      </c>
      <c r="B421" s="9" t="s">
        <v>460</v>
      </c>
      <c r="C421" s="4">
        <f t="shared" si="50"/>
        <v>9843381.6600000001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8">
        <v>3</v>
      </c>
      <c r="K421" s="4">
        <v>9768411.6600000001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74970</v>
      </c>
      <c r="R421" s="4">
        <v>0</v>
      </c>
      <c r="S421" s="4">
        <v>0</v>
      </c>
      <c r="T421" s="4">
        <v>0</v>
      </c>
      <c r="U421" s="48">
        <v>40548</v>
      </c>
    </row>
    <row r="422" spans="1:21" ht="24.95" customHeight="1" x14ac:dyDescent="0.2">
      <c r="A422" s="6">
        <v>135</v>
      </c>
      <c r="B422" s="9" t="s">
        <v>461</v>
      </c>
      <c r="C422" s="4">
        <f t="shared" si="50"/>
        <v>11506803.279999999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8">
        <v>4</v>
      </c>
      <c r="K422" s="4">
        <v>11406843.279999999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99960</v>
      </c>
      <c r="R422" s="4">
        <v>0</v>
      </c>
      <c r="S422" s="4">
        <v>0</v>
      </c>
      <c r="T422" s="4">
        <v>0</v>
      </c>
      <c r="U422" s="48">
        <v>40554</v>
      </c>
    </row>
    <row r="423" spans="1:21" ht="24.95" customHeight="1" x14ac:dyDescent="0.2">
      <c r="A423" s="6">
        <v>136</v>
      </c>
      <c r="B423" s="9" t="s">
        <v>462</v>
      </c>
      <c r="C423" s="4">
        <f t="shared" si="50"/>
        <v>6562254.4400000004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8">
        <v>2</v>
      </c>
      <c r="K423" s="4">
        <v>6512274.4400000004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49980</v>
      </c>
      <c r="R423" s="4">
        <v>0</v>
      </c>
      <c r="S423" s="4">
        <v>0</v>
      </c>
      <c r="T423" s="4">
        <v>0</v>
      </c>
      <c r="U423" s="48">
        <v>40522</v>
      </c>
    </row>
    <row r="424" spans="1:21" ht="24.95" customHeight="1" x14ac:dyDescent="0.2">
      <c r="A424" s="6">
        <v>137</v>
      </c>
      <c r="B424" s="9" t="s">
        <v>463</v>
      </c>
      <c r="C424" s="4">
        <f t="shared" si="50"/>
        <v>13124508.880000001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8">
        <v>4</v>
      </c>
      <c r="K424" s="4">
        <v>13024548.880000001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99960</v>
      </c>
      <c r="R424" s="4">
        <v>0</v>
      </c>
      <c r="S424" s="4">
        <v>0</v>
      </c>
      <c r="T424" s="4">
        <v>0</v>
      </c>
      <c r="U424" s="48">
        <v>40396</v>
      </c>
    </row>
    <row r="425" spans="1:21" ht="24.95" customHeight="1" x14ac:dyDescent="0.2">
      <c r="A425" s="6">
        <v>138</v>
      </c>
      <c r="B425" s="9" t="s">
        <v>464</v>
      </c>
      <c r="C425" s="4">
        <f t="shared" si="50"/>
        <v>6562254.4400000004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8">
        <v>2</v>
      </c>
      <c r="K425" s="4">
        <v>6512274.4400000004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49980</v>
      </c>
      <c r="R425" s="4">
        <v>0</v>
      </c>
      <c r="S425" s="4">
        <v>0</v>
      </c>
      <c r="T425" s="4">
        <v>0</v>
      </c>
      <c r="U425" s="48">
        <v>36843</v>
      </c>
    </row>
    <row r="426" spans="1:21" ht="24.95" customHeight="1" x14ac:dyDescent="0.2">
      <c r="A426" s="6">
        <v>139</v>
      </c>
      <c r="B426" s="9" t="s">
        <v>465</v>
      </c>
      <c r="C426" s="4">
        <f t="shared" si="50"/>
        <v>6562254.4400000004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8">
        <v>2</v>
      </c>
      <c r="K426" s="4">
        <v>6512274.4400000004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49980</v>
      </c>
      <c r="R426" s="4">
        <v>0</v>
      </c>
      <c r="S426" s="4">
        <v>0</v>
      </c>
      <c r="T426" s="4">
        <v>0</v>
      </c>
      <c r="U426" s="48">
        <v>36844</v>
      </c>
    </row>
    <row r="427" spans="1:21" ht="24.95" customHeight="1" x14ac:dyDescent="0.2">
      <c r="A427" s="6">
        <v>140</v>
      </c>
      <c r="B427" s="9" t="s">
        <v>466</v>
      </c>
      <c r="C427" s="4">
        <f t="shared" si="50"/>
        <v>6562254.4400000004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8">
        <v>2</v>
      </c>
      <c r="K427" s="4">
        <v>6512274.4400000004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49980</v>
      </c>
      <c r="R427" s="4">
        <v>0</v>
      </c>
      <c r="S427" s="4">
        <v>0</v>
      </c>
      <c r="T427" s="4">
        <v>0</v>
      </c>
      <c r="U427" s="48">
        <v>36855</v>
      </c>
    </row>
    <row r="428" spans="1:21" ht="24.95" customHeight="1" x14ac:dyDescent="0.2">
      <c r="A428" s="6">
        <v>141</v>
      </c>
      <c r="B428" s="9" t="s">
        <v>467</v>
      </c>
      <c r="C428" s="4">
        <f t="shared" si="50"/>
        <v>16405636.1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8">
        <v>5</v>
      </c>
      <c r="K428" s="4">
        <v>16280686.1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124950</v>
      </c>
      <c r="R428" s="4">
        <v>0</v>
      </c>
      <c r="S428" s="4">
        <v>0</v>
      </c>
      <c r="T428" s="4">
        <v>0</v>
      </c>
      <c r="U428" s="48">
        <v>36860</v>
      </c>
    </row>
    <row r="429" spans="1:21" ht="24.95" customHeight="1" x14ac:dyDescent="0.2">
      <c r="A429" s="6">
        <v>142</v>
      </c>
      <c r="B429" s="9" t="s">
        <v>468</v>
      </c>
      <c r="C429" s="4">
        <f t="shared" si="50"/>
        <v>6964256.3200000003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8">
        <v>2</v>
      </c>
      <c r="K429" s="4">
        <v>6914276.3200000003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49980</v>
      </c>
      <c r="R429" s="4">
        <v>0</v>
      </c>
      <c r="S429" s="4">
        <v>0</v>
      </c>
      <c r="T429" s="4">
        <v>0</v>
      </c>
      <c r="U429" s="48">
        <v>36861</v>
      </c>
    </row>
    <row r="430" spans="1:21" ht="24.95" customHeight="1" x14ac:dyDescent="0.2">
      <c r="A430" s="6">
        <v>143</v>
      </c>
      <c r="B430" s="9" t="s">
        <v>469</v>
      </c>
      <c r="C430" s="4">
        <f t="shared" si="50"/>
        <v>6562254.4400000004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8">
        <v>2</v>
      </c>
      <c r="K430" s="4">
        <v>6512274.4400000004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49980</v>
      </c>
      <c r="R430" s="4">
        <v>0</v>
      </c>
      <c r="S430" s="4">
        <v>0</v>
      </c>
      <c r="T430" s="4">
        <v>0</v>
      </c>
      <c r="U430" s="48">
        <v>36897</v>
      </c>
    </row>
    <row r="431" spans="1:21" ht="24.95" customHeight="1" x14ac:dyDescent="0.2">
      <c r="A431" s="6">
        <v>144</v>
      </c>
      <c r="B431" s="9" t="s">
        <v>470</v>
      </c>
      <c r="C431" s="4">
        <f t="shared" si="50"/>
        <v>3297787.22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8">
        <v>1</v>
      </c>
      <c r="K431" s="4">
        <v>3256137.22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41650</v>
      </c>
      <c r="R431" s="4">
        <v>0</v>
      </c>
      <c r="S431" s="4">
        <v>0</v>
      </c>
      <c r="T431" s="4">
        <v>0</v>
      </c>
      <c r="U431" s="48">
        <v>36898</v>
      </c>
    </row>
    <row r="432" spans="1:21" ht="24.95" customHeight="1" x14ac:dyDescent="0.2">
      <c r="A432" s="6">
        <v>145</v>
      </c>
      <c r="B432" s="9" t="s">
        <v>471</v>
      </c>
      <c r="C432" s="4">
        <f t="shared" si="50"/>
        <v>6562254.4400000004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8">
        <v>2</v>
      </c>
      <c r="K432" s="4">
        <v>6512274.4400000004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49980</v>
      </c>
      <c r="R432" s="4">
        <v>0</v>
      </c>
      <c r="S432" s="4">
        <v>0</v>
      </c>
      <c r="T432" s="4">
        <v>0</v>
      </c>
      <c r="U432" s="48">
        <v>38954</v>
      </c>
    </row>
    <row r="433" spans="1:21" ht="24.95" customHeight="1" x14ac:dyDescent="0.2">
      <c r="A433" s="6">
        <v>146</v>
      </c>
      <c r="B433" s="9" t="s">
        <v>472</v>
      </c>
      <c r="C433" s="4">
        <f t="shared" si="50"/>
        <v>5753401.6399999997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8">
        <v>2</v>
      </c>
      <c r="K433" s="4">
        <v>5703421.6399999997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49980</v>
      </c>
      <c r="R433" s="4">
        <v>0</v>
      </c>
      <c r="S433" s="4">
        <v>0</v>
      </c>
      <c r="T433" s="4">
        <v>0</v>
      </c>
      <c r="U433" s="48">
        <v>38997</v>
      </c>
    </row>
    <row r="434" spans="1:21" ht="24.95" customHeight="1" x14ac:dyDescent="0.2">
      <c r="A434" s="6">
        <v>147</v>
      </c>
      <c r="B434" s="9" t="s">
        <v>473</v>
      </c>
      <c r="C434" s="4">
        <f t="shared" si="50"/>
        <v>6562254.4400000004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8">
        <v>2</v>
      </c>
      <c r="K434" s="4">
        <v>6512274.4400000004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49980</v>
      </c>
      <c r="R434" s="4">
        <v>0</v>
      </c>
      <c r="S434" s="4">
        <v>0</v>
      </c>
      <c r="T434" s="4">
        <v>0</v>
      </c>
      <c r="U434" s="48">
        <v>39015</v>
      </c>
    </row>
    <row r="435" spans="1:21" ht="24.95" customHeight="1" x14ac:dyDescent="0.2">
      <c r="A435" s="6">
        <v>148</v>
      </c>
      <c r="B435" s="9" t="s">
        <v>474</v>
      </c>
      <c r="C435" s="4">
        <f t="shared" si="50"/>
        <v>6562254.4400000004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8">
        <v>2</v>
      </c>
      <c r="K435" s="4">
        <v>6512274.4400000004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49980</v>
      </c>
      <c r="R435" s="4">
        <v>0</v>
      </c>
      <c r="S435" s="4">
        <v>0</v>
      </c>
      <c r="T435" s="4">
        <v>0</v>
      </c>
      <c r="U435" s="48">
        <v>41237</v>
      </c>
    </row>
    <row r="436" spans="1:21" ht="24.95" customHeight="1" x14ac:dyDescent="0.2">
      <c r="A436" s="6">
        <v>149</v>
      </c>
      <c r="B436" s="9" t="s">
        <v>475</v>
      </c>
      <c r="C436" s="4">
        <f t="shared" si="50"/>
        <v>6562254.4400000004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8">
        <v>2</v>
      </c>
      <c r="K436" s="4">
        <v>6512274.4400000004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49980</v>
      </c>
      <c r="R436" s="4">
        <v>0</v>
      </c>
      <c r="S436" s="4">
        <v>0</v>
      </c>
      <c r="T436" s="4">
        <v>0</v>
      </c>
      <c r="U436" s="48">
        <v>41268</v>
      </c>
    </row>
    <row r="437" spans="1:21" ht="24.95" customHeight="1" x14ac:dyDescent="0.2">
      <c r="A437" s="6">
        <v>150</v>
      </c>
      <c r="B437" s="9" t="s">
        <v>476</v>
      </c>
      <c r="C437" s="4">
        <f t="shared" si="50"/>
        <v>6562254.4400000004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8">
        <v>2</v>
      </c>
      <c r="K437" s="4">
        <v>6512274.4400000004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49980</v>
      </c>
      <c r="R437" s="4">
        <v>0</v>
      </c>
      <c r="S437" s="4">
        <v>0</v>
      </c>
      <c r="T437" s="4">
        <v>0</v>
      </c>
      <c r="U437" s="48">
        <v>38328</v>
      </c>
    </row>
    <row r="438" spans="1:21" ht="24.95" customHeight="1" x14ac:dyDescent="0.2">
      <c r="A438" s="6">
        <v>151</v>
      </c>
      <c r="B438" s="9" t="s">
        <v>287</v>
      </c>
      <c r="C438" s="4">
        <f t="shared" si="50"/>
        <v>17260204.920000002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8">
        <v>6</v>
      </c>
      <c r="K438" s="4">
        <v>17110264.920000002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149940</v>
      </c>
      <c r="R438" s="4">
        <v>0</v>
      </c>
      <c r="S438" s="4">
        <v>0</v>
      </c>
      <c r="T438" s="4">
        <v>0</v>
      </c>
      <c r="U438" s="48">
        <v>38373</v>
      </c>
    </row>
    <row r="439" spans="1:21" ht="24.95" customHeight="1" x14ac:dyDescent="0.2">
      <c r="A439" s="6">
        <v>152</v>
      </c>
      <c r="B439" s="9" t="s">
        <v>477</v>
      </c>
      <c r="C439" s="4">
        <f t="shared" si="50"/>
        <v>6562254.4400000004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8">
        <v>2</v>
      </c>
      <c r="K439" s="4">
        <v>6512274.4400000004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49980</v>
      </c>
      <c r="R439" s="4">
        <v>0</v>
      </c>
      <c r="S439" s="4">
        <v>0</v>
      </c>
      <c r="T439" s="4">
        <v>0</v>
      </c>
      <c r="U439" s="48">
        <v>37078</v>
      </c>
    </row>
    <row r="440" spans="1:21" ht="24.95" customHeight="1" x14ac:dyDescent="0.2">
      <c r="A440" s="6">
        <v>153</v>
      </c>
      <c r="B440" s="9" t="s">
        <v>478</v>
      </c>
      <c r="C440" s="4">
        <f t="shared" si="50"/>
        <v>6964256.3200000003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8">
        <v>2</v>
      </c>
      <c r="K440" s="4">
        <v>6914276.3200000003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49980</v>
      </c>
      <c r="R440" s="4">
        <v>0</v>
      </c>
      <c r="S440" s="4">
        <v>0</v>
      </c>
      <c r="T440" s="4">
        <v>0</v>
      </c>
      <c r="U440" s="48">
        <v>41498</v>
      </c>
    </row>
    <row r="441" spans="1:21" ht="24.95" customHeight="1" x14ac:dyDescent="0.2">
      <c r="A441" s="6">
        <v>154</v>
      </c>
      <c r="B441" s="9" t="s">
        <v>479</v>
      </c>
      <c r="C441" s="4">
        <f t="shared" si="50"/>
        <v>8630102.4600000009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8">
        <v>3</v>
      </c>
      <c r="K441" s="4">
        <v>8555132.4600000009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74970</v>
      </c>
      <c r="R441" s="4">
        <v>0</v>
      </c>
      <c r="S441" s="4">
        <v>0</v>
      </c>
      <c r="T441" s="4">
        <v>0</v>
      </c>
      <c r="U441" s="48">
        <v>42333</v>
      </c>
    </row>
    <row r="442" spans="1:21" ht="24.95" customHeight="1" x14ac:dyDescent="0.2">
      <c r="A442" s="6">
        <v>155</v>
      </c>
      <c r="B442" s="9" t="s">
        <v>480</v>
      </c>
      <c r="C442" s="4">
        <f t="shared" si="50"/>
        <v>9843381.6600000001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8">
        <v>3</v>
      </c>
      <c r="K442" s="4">
        <v>9768411.6600000001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74970</v>
      </c>
      <c r="R442" s="4">
        <v>0</v>
      </c>
      <c r="S442" s="4">
        <v>0</v>
      </c>
      <c r="T442" s="4">
        <v>0</v>
      </c>
      <c r="U442" s="48">
        <v>42037</v>
      </c>
    </row>
    <row r="443" spans="1:21" ht="24.95" customHeight="1" x14ac:dyDescent="0.2">
      <c r="A443" s="6">
        <v>156</v>
      </c>
      <c r="B443" s="9" t="s">
        <v>481</v>
      </c>
      <c r="C443" s="4">
        <f t="shared" si="50"/>
        <v>6562254.4400000004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8">
        <v>2</v>
      </c>
      <c r="K443" s="4">
        <v>6512274.4400000004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49980</v>
      </c>
      <c r="R443" s="4">
        <v>0</v>
      </c>
      <c r="S443" s="4">
        <v>0</v>
      </c>
      <c r="T443" s="4">
        <v>0</v>
      </c>
      <c r="U443" s="48">
        <v>41545</v>
      </c>
    </row>
    <row r="444" spans="1:21" ht="24.95" customHeight="1" x14ac:dyDescent="0.2">
      <c r="A444" s="6">
        <v>157</v>
      </c>
      <c r="B444" s="9" t="s">
        <v>482</v>
      </c>
      <c r="C444" s="4">
        <f t="shared" si="50"/>
        <v>6562254.4400000004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8">
        <v>2</v>
      </c>
      <c r="K444" s="4">
        <v>6512274.4400000004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49980</v>
      </c>
      <c r="R444" s="4">
        <v>0</v>
      </c>
      <c r="S444" s="4">
        <v>0</v>
      </c>
      <c r="T444" s="4">
        <v>0</v>
      </c>
      <c r="U444" s="48">
        <v>37143</v>
      </c>
    </row>
    <row r="445" spans="1:21" ht="24.95" customHeight="1" x14ac:dyDescent="0.2">
      <c r="A445" s="6">
        <v>158</v>
      </c>
      <c r="B445" s="9" t="s">
        <v>483</v>
      </c>
      <c r="C445" s="4">
        <f t="shared" si="50"/>
        <v>6562254.4400000004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8">
        <v>2</v>
      </c>
      <c r="K445" s="4">
        <v>6512274.4400000004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49980</v>
      </c>
      <c r="R445" s="4">
        <v>0</v>
      </c>
      <c r="S445" s="4">
        <v>0</v>
      </c>
      <c r="T445" s="4">
        <v>0</v>
      </c>
      <c r="U445" s="48">
        <v>37146</v>
      </c>
    </row>
    <row r="446" spans="1:21" ht="24.95" customHeight="1" x14ac:dyDescent="0.2">
      <c r="A446" s="6">
        <v>159</v>
      </c>
      <c r="B446" s="9" t="s">
        <v>484</v>
      </c>
      <c r="C446" s="4">
        <f t="shared" si="50"/>
        <v>13124508.880000001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8">
        <v>4</v>
      </c>
      <c r="K446" s="4">
        <v>13024548.880000001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99960</v>
      </c>
      <c r="R446" s="4">
        <v>0</v>
      </c>
      <c r="S446" s="4">
        <v>0</v>
      </c>
      <c r="T446" s="4">
        <v>0</v>
      </c>
      <c r="U446" s="48">
        <v>37148</v>
      </c>
    </row>
    <row r="447" spans="1:21" ht="24.95" customHeight="1" x14ac:dyDescent="0.2">
      <c r="A447" s="6">
        <v>160</v>
      </c>
      <c r="B447" s="9" t="s">
        <v>485</v>
      </c>
      <c r="C447" s="4">
        <f t="shared" si="50"/>
        <v>16405636.1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8">
        <v>5</v>
      </c>
      <c r="K447" s="4">
        <v>16280686.1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124950</v>
      </c>
      <c r="R447" s="4">
        <v>0</v>
      </c>
      <c r="S447" s="4">
        <v>0</v>
      </c>
      <c r="T447" s="4">
        <v>0</v>
      </c>
      <c r="U447" s="48">
        <v>40662</v>
      </c>
    </row>
    <row r="448" spans="1:21" ht="24.95" customHeight="1" x14ac:dyDescent="0.2">
      <c r="A448" s="6">
        <v>161</v>
      </c>
      <c r="B448" s="9" t="s">
        <v>486</v>
      </c>
      <c r="C448" s="4">
        <f t="shared" si="50"/>
        <v>6964256.3200000003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8">
        <v>2</v>
      </c>
      <c r="K448" s="4">
        <v>6914276.3200000003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49980</v>
      </c>
      <c r="R448" s="4">
        <v>0</v>
      </c>
      <c r="S448" s="4">
        <v>0</v>
      </c>
      <c r="T448" s="4">
        <v>0</v>
      </c>
      <c r="U448" s="48">
        <v>37338</v>
      </c>
    </row>
    <row r="449" spans="1:21" ht="24.95" customHeight="1" x14ac:dyDescent="0.2">
      <c r="A449" s="6">
        <v>162</v>
      </c>
      <c r="B449" s="9" t="s">
        <v>487</v>
      </c>
      <c r="C449" s="4">
        <f t="shared" ref="C449:C480" si="51">D449+E449+F449+G449+H449+I449+K449+L449+M449+N449+O449+P449+Q449+R449+S449+T449</f>
        <v>6562254.4400000004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8">
        <v>2</v>
      </c>
      <c r="K449" s="4">
        <v>6512274.4400000004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49980</v>
      </c>
      <c r="R449" s="4">
        <v>0</v>
      </c>
      <c r="S449" s="4">
        <v>0</v>
      </c>
      <c r="T449" s="4">
        <v>0</v>
      </c>
      <c r="U449" s="48">
        <v>37396</v>
      </c>
    </row>
    <row r="450" spans="1:21" ht="24.95" customHeight="1" x14ac:dyDescent="0.2">
      <c r="A450" s="6">
        <v>163</v>
      </c>
      <c r="B450" s="9" t="s">
        <v>488</v>
      </c>
      <c r="C450" s="4">
        <f t="shared" si="51"/>
        <v>9843381.6600000001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8">
        <v>3</v>
      </c>
      <c r="K450" s="4">
        <v>9768411.6600000001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74970</v>
      </c>
      <c r="R450" s="4">
        <v>0</v>
      </c>
      <c r="S450" s="4">
        <v>0</v>
      </c>
      <c r="T450" s="4">
        <v>0</v>
      </c>
      <c r="U450" s="48">
        <v>37397</v>
      </c>
    </row>
    <row r="451" spans="1:21" ht="24.95" customHeight="1" x14ac:dyDescent="0.2">
      <c r="A451" s="6">
        <v>164</v>
      </c>
      <c r="B451" s="9" t="s">
        <v>489</v>
      </c>
      <c r="C451" s="4">
        <f t="shared" si="51"/>
        <v>9843381.6600000001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8">
        <v>3</v>
      </c>
      <c r="K451" s="4">
        <v>9768411.6600000001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74970</v>
      </c>
      <c r="R451" s="4">
        <v>0</v>
      </c>
      <c r="S451" s="4">
        <v>0</v>
      </c>
      <c r="T451" s="4">
        <v>0</v>
      </c>
      <c r="U451" s="48">
        <v>37400</v>
      </c>
    </row>
    <row r="452" spans="1:21" ht="24.95" customHeight="1" x14ac:dyDescent="0.2">
      <c r="A452" s="6">
        <v>165</v>
      </c>
      <c r="B452" s="9" t="s">
        <v>490</v>
      </c>
      <c r="C452" s="4">
        <f t="shared" si="51"/>
        <v>6562254.4400000004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8">
        <v>2</v>
      </c>
      <c r="K452" s="4">
        <v>6512274.4400000004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49980</v>
      </c>
      <c r="R452" s="4">
        <v>0</v>
      </c>
      <c r="S452" s="4">
        <v>0</v>
      </c>
      <c r="T452" s="4">
        <v>0</v>
      </c>
      <c r="U452" s="48">
        <v>37404</v>
      </c>
    </row>
    <row r="453" spans="1:21" ht="24.95" customHeight="1" x14ac:dyDescent="0.2">
      <c r="A453" s="6">
        <v>166</v>
      </c>
      <c r="B453" s="9" t="s">
        <v>491</v>
      </c>
      <c r="C453" s="4">
        <f t="shared" si="51"/>
        <v>6562254.4400000004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8">
        <v>2</v>
      </c>
      <c r="K453" s="4">
        <v>6512274.4400000004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49980</v>
      </c>
      <c r="R453" s="4">
        <v>0</v>
      </c>
      <c r="S453" s="4">
        <v>0</v>
      </c>
      <c r="T453" s="4">
        <v>0</v>
      </c>
      <c r="U453" s="48">
        <v>37402</v>
      </c>
    </row>
    <row r="454" spans="1:21" ht="24.95" customHeight="1" x14ac:dyDescent="0.2">
      <c r="A454" s="6">
        <v>167</v>
      </c>
      <c r="B454" s="9" t="s">
        <v>492</v>
      </c>
      <c r="C454" s="4">
        <f t="shared" si="51"/>
        <v>9843381.6600000001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8">
        <v>3</v>
      </c>
      <c r="K454" s="4">
        <v>9768411.6600000001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74970</v>
      </c>
      <c r="R454" s="4">
        <v>0</v>
      </c>
      <c r="S454" s="4">
        <v>0</v>
      </c>
      <c r="T454" s="4">
        <v>0</v>
      </c>
      <c r="U454" s="48">
        <v>37600</v>
      </c>
    </row>
    <row r="455" spans="1:21" ht="24.95" customHeight="1" x14ac:dyDescent="0.2">
      <c r="A455" s="6">
        <v>168</v>
      </c>
      <c r="B455" s="9" t="s">
        <v>493</v>
      </c>
      <c r="C455" s="4">
        <f t="shared" si="51"/>
        <v>9843381.6600000001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8">
        <v>3</v>
      </c>
      <c r="K455" s="4">
        <v>9768411.6600000001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74970</v>
      </c>
      <c r="R455" s="4">
        <v>0</v>
      </c>
      <c r="S455" s="4">
        <v>0</v>
      </c>
      <c r="T455" s="4">
        <v>0</v>
      </c>
      <c r="U455" s="48">
        <v>40763</v>
      </c>
    </row>
    <row r="456" spans="1:21" ht="24.95" customHeight="1" x14ac:dyDescent="0.2">
      <c r="A456" s="6">
        <v>169</v>
      </c>
      <c r="B456" s="9" t="s">
        <v>494</v>
      </c>
      <c r="C456" s="4">
        <f t="shared" si="51"/>
        <v>19686763.32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8">
        <v>6</v>
      </c>
      <c r="K456" s="4">
        <v>19536823.32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149940</v>
      </c>
      <c r="R456" s="4">
        <v>0</v>
      </c>
      <c r="S456" s="4">
        <v>0</v>
      </c>
      <c r="T456" s="4">
        <v>0</v>
      </c>
      <c r="U456" s="48">
        <v>37196</v>
      </c>
    </row>
    <row r="457" spans="1:21" ht="24.95" customHeight="1" x14ac:dyDescent="0.2">
      <c r="A457" s="6">
        <v>170</v>
      </c>
      <c r="B457" s="9" t="s">
        <v>495</v>
      </c>
      <c r="C457" s="4">
        <f t="shared" si="51"/>
        <v>7663882.6500000004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8">
        <v>0</v>
      </c>
      <c r="K457" s="4">
        <v>0</v>
      </c>
      <c r="L457" s="4">
        <v>0</v>
      </c>
      <c r="M457" s="4">
        <v>0</v>
      </c>
      <c r="N457" s="4">
        <v>7500000</v>
      </c>
      <c r="O457" s="4">
        <v>0</v>
      </c>
      <c r="P457" s="4">
        <v>0</v>
      </c>
      <c r="Q457" s="4">
        <v>0</v>
      </c>
      <c r="R457" s="4">
        <v>163882.65</v>
      </c>
      <c r="S457" s="4">
        <v>0</v>
      </c>
      <c r="T457" s="4">
        <v>0</v>
      </c>
      <c r="U457" s="48">
        <v>38745</v>
      </c>
    </row>
    <row r="458" spans="1:21" ht="24.95" customHeight="1" x14ac:dyDescent="0.2">
      <c r="A458" s="6">
        <v>171</v>
      </c>
      <c r="B458" s="9" t="s">
        <v>496</v>
      </c>
      <c r="C458" s="4">
        <f t="shared" si="51"/>
        <v>2893360.82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8">
        <v>1</v>
      </c>
      <c r="K458" s="4">
        <v>2851710.82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41650</v>
      </c>
      <c r="R458" s="4">
        <v>0</v>
      </c>
      <c r="S458" s="4">
        <v>0</v>
      </c>
      <c r="T458" s="4">
        <v>0</v>
      </c>
      <c r="U458" s="48">
        <v>38119</v>
      </c>
    </row>
    <row r="459" spans="1:21" ht="24.95" customHeight="1" x14ac:dyDescent="0.2">
      <c r="A459" s="6">
        <v>172</v>
      </c>
      <c r="B459" s="9" t="s">
        <v>497</v>
      </c>
      <c r="C459" s="4">
        <f t="shared" si="51"/>
        <v>2893360.82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8">
        <v>1</v>
      </c>
      <c r="K459" s="4">
        <v>2851710.82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41650</v>
      </c>
      <c r="R459" s="4">
        <v>0</v>
      </c>
      <c r="S459" s="4">
        <v>0</v>
      </c>
      <c r="T459" s="4">
        <v>0</v>
      </c>
      <c r="U459" s="48">
        <v>38926</v>
      </c>
    </row>
    <row r="460" spans="1:21" ht="24.95" customHeight="1" x14ac:dyDescent="0.2">
      <c r="A460" s="6">
        <v>173</v>
      </c>
      <c r="B460" s="9" t="s">
        <v>263</v>
      </c>
      <c r="C460" s="4">
        <f t="shared" si="51"/>
        <v>46273403.730000004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8">
        <v>0</v>
      </c>
      <c r="K460" s="4">
        <v>0</v>
      </c>
      <c r="L460" s="4">
        <v>18546190.199999999</v>
      </c>
      <c r="M460" s="4">
        <v>1204149.6000000001</v>
      </c>
      <c r="N460" s="4">
        <v>23717174.399999999</v>
      </c>
      <c r="O460" s="4">
        <v>2053913.4</v>
      </c>
      <c r="P460" s="4">
        <v>0</v>
      </c>
      <c r="Q460" s="4">
        <v>444251.64</v>
      </c>
      <c r="R460" s="4">
        <v>307724.49</v>
      </c>
      <c r="S460" s="4">
        <v>0</v>
      </c>
      <c r="T460" s="4">
        <v>0</v>
      </c>
      <c r="U460" s="48">
        <v>41888</v>
      </c>
    </row>
    <row r="461" spans="1:21" ht="24.95" customHeight="1" x14ac:dyDescent="0.2">
      <c r="A461" s="6">
        <v>174</v>
      </c>
      <c r="B461" s="9" t="s">
        <v>498</v>
      </c>
      <c r="C461" s="4">
        <f t="shared" si="51"/>
        <v>15047204.739999998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8">
        <v>0</v>
      </c>
      <c r="K461" s="4">
        <v>0</v>
      </c>
      <c r="L461" s="4">
        <v>0</v>
      </c>
      <c r="M461" s="4">
        <v>0</v>
      </c>
      <c r="N461" s="4">
        <v>14714705.699999999</v>
      </c>
      <c r="O461" s="4">
        <v>0</v>
      </c>
      <c r="P461" s="4">
        <v>0</v>
      </c>
      <c r="Q461" s="4">
        <v>228910</v>
      </c>
      <c r="R461" s="4">
        <v>103589.04</v>
      </c>
      <c r="S461" s="4">
        <v>0</v>
      </c>
      <c r="T461" s="4">
        <v>0</v>
      </c>
      <c r="U461" s="48">
        <v>38674</v>
      </c>
    </row>
    <row r="462" spans="1:21" ht="24.95" customHeight="1" x14ac:dyDescent="0.2">
      <c r="A462" s="6">
        <v>175</v>
      </c>
      <c r="B462" s="9" t="s">
        <v>499</v>
      </c>
      <c r="C462" s="4">
        <f t="shared" si="51"/>
        <v>5200145.74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8">
        <v>0</v>
      </c>
      <c r="K462" s="4">
        <v>0</v>
      </c>
      <c r="L462" s="4">
        <v>0</v>
      </c>
      <c r="M462" s="4">
        <v>0</v>
      </c>
      <c r="N462" s="4">
        <v>4954834.8</v>
      </c>
      <c r="O462" s="4">
        <v>0</v>
      </c>
      <c r="P462" s="4">
        <v>0</v>
      </c>
      <c r="Q462" s="4">
        <v>210430</v>
      </c>
      <c r="R462" s="4">
        <v>34880.94</v>
      </c>
      <c r="S462" s="4">
        <v>0</v>
      </c>
      <c r="T462" s="4">
        <v>0</v>
      </c>
      <c r="U462" s="48">
        <v>38675</v>
      </c>
    </row>
    <row r="463" spans="1:21" ht="24.95" customHeight="1" x14ac:dyDescent="0.2">
      <c r="A463" s="6">
        <v>176</v>
      </c>
      <c r="B463" s="9" t="s">
        <v>500</v>
      </c>
      <c r="C463" s="4">
        <f t="shared" si="51"/>
        <v>7626292.2000000002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8">
        <v>0</v>
      </c>
      <c r="K463" s="4">
        <v>0</v>
      </c>
      <c r="L463" s="4">
        <v>7586292.2000000002</v>
      </c>
      <c r="M463" s="4">
        <v>0</v>
      </c>
      <c r="N463" s="4">
        <v>0</v>
      </c>
      <c r="O463" s="4">
        <v>0</v>
      </c>
      <c r="P463" s="4">
        <v>0</v>
      </c>
      <c r="Q463" s="4">
        <v>40000</v>
      </c>
      <c r="R463" s="4">
        <v>0</v>
      </c>
      <c r="S463" s="4">
        <v>0</v>
      </c>
      <c r="T463" s="4">
        <v>0</v>
      </c>
      <c r="U463" s="48">
        <v>37391</v>
      </c>
    </row>
    <row r="464" spans="1:21" ht="24.95" customHeight="1" x14ac:dyDescent="0.2">
      <c r="A464" s="6">
        <v>177</v>
      </c>
      <c r="B464" s="9" t="s">
        <v>501</v>
      </c>
      <c r="C464" s="4">
        <f t="shared" si="51"/>
        <v>6385450.1900000004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8">
        <v>0</v>
      </c>
      <c r="K464" s="4">
        <v>0</v>
      </c>
      <c r="L464" s="4">
        <v>6345450.1900000004</v>
      </c>
      <c r="M464" s="4">
        <v>0</v>
      </c>
      <c r="N464" s="4">
        <v>0</v>
      </c>
      <c r="O464" s="4">
        <v>0</v>
      </c>
      <c r="P464" s="4">
        <v>0</v>
      </c>
      <c r="Q464" s="4">
        <v>40000</v>
      </c>
      <c r="R464" s="4">
        <v>0</v>
      </c>
      <c r="S464" s="4">
        <v>0</v>
      </c>
      <c r="T464" s="4">
        <v>0</v>
      </c>
      <c r="U464" s="48">
        <v>36784</v>
      </c>
    </row>
    <row r="465" spans="1:21" ht="24.95" customHeight="1" x14ac:dyDescent="0.2">
      <c r="A465" s="6">
        <v>178</v>
      </c>
      <c r="B465" s="9" t="s">
        <v>502</v>
      </c>
      <c r="C465" s="4">
        <f t="shared" si="51"/>
        <v>2185096.7200000002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8">
        <v>0</v>
      </c>
      <c r="K465" s="4">
        <v>0</v>
      </c>
      <c r="L465" s="4">
        <v>2145096.7200000002</v>
      </c>
      <c r="M465" s="4">
        <v>0</v>
      </c>
      <c r="N465" s="4">
        <v>0</v>
      </c>
      <c r="O465" s="4">
        <v>0</v>
      </c>
      <c r="P465" s="4">
        <v>0</v>
      </c>
      <c r="Q465" s="4">
        <v>40000</v>
      </c>
      <c r="R465" s="4">
        <v>0</v>
      </c>
      <c r="S465" s="4">
        <v>0</v>
      </c>
      <c r="T465" s="4">
        <v>0</v>
      </c>
      <c r="U465" s="84">
        <v>37567</v>
      </c>
    </row>
    <row r="466" spans="1:21" ht="24.95" customHeight="1" x14ac:dyDescent="0.2">
      <c r="A466" s="6">
        <v>179</v>
      </c>
      <c r="B466" s="9" t="s">
        <v>503</v>
      </c>
      <c r="C466" s="4">
        <f t="shared" si="51"/>
        <v>7499349.1399999997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8">
        <v>0</v>
      </c>
      <c r="K466" s="4">
        <v>0</v>
      </c>
      <c r="L466" s="4">
        <v>7459349.1399999997</v>
      </c>
      <c r="M466" s="4">
        <v>0</v>
      </c>
      <c r="N466" s="4">
        <v>0</v>
      </c>
      <c r="O466" s="4">
        <v>0</v>
      </c>
      <c r="P466" s="4">
        <v>0</v>
      </c>
      <c r="Q466" s="4">
        <v>40000</v>
      </c>
      <c r="R466" s="4">
        <v>0</v>
      </c>
      <c r="S466" s="4">
        <v>0</v>
      </c>
      <c r="T466" s="4">
        <v>0</v>
      </c>
      <c r="U466" s="48">
        <v>36690</v>
      </c>
    </row>
    <row r="467" spans="1:21" ht="24.95" customHeight="1" x14ac:dyDescent="0.2">
      <c r="A467" s="6">
        <v>180</v>
      </c>
      <c r="B467" s="9" t="s">
        <v>504</v>
      </c>
      <c r="C467" s="4">
        <f t="shared" si="51"/>
        <v>6112090.3399999999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8">
        <v>0</v>
      </c>
      <c r="K467" s="4">
        <v>0</v>
      </c>
      <c r="L467" s="4">
        <v>6072090.3399999999</v>
      </c>
      <c r="M467" s="4">
        <v>0</v>
      </c>
      <c r="N467" s="4">
        <v>0</v>
      </c>
      <c r="O467" s="4">
        <v>0</v>
      </c>
      <c r="P467" s="4">
        <v>0</v>
      </c>
      <c r="Q467" s="4">
        <v>40000</v>
      </c>
      <c r="R467" s="4">
        <v>0</v>
      </c>
      <c r="S467" s="4">
        <v>0</v>
      </c>
      <c r="T467" s="4">
        <v>0</v>
      </c>
      <c r="U467" s="48">
        <v>40367</v>
      </c>
    </row>
    <row r="468" spans="1:21" ht="24.95" customHeight="1" x14ac:dyDescent="0.2">
      <c r="A468" s="6">
        <v>181</v>
      </c>
      <c r="B468" s="9" t="s">
        <v>505</v>
      </c>
      <c r="C468" s="4">
        <f t="shared" si="51"/>
        <v>6864273.0800000001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8">
        <v>0</v>
      </c>
      <c r="K468" s="4">
        <v>0</v>
      </c>
      <c r="L468" s="4">
        <v>6824273.0800000001</v>
      </c>
      <c r="M468" s="4">
        <v>0</v>
      </c>
      <c r="N468" s="4">
        <v>0</v>
      </c>
      <c r="O468" s="4">
        <v>0</v>
      </c>
      <c r="P468" s="4">
        <v>0</v>
      </c>
      <c r="Q468" s="4">
        <v>40000</v>
      </c>
      <c r="R468" s="4">
        <v>0</v>
      </c>
      <c r="S468" s="4">
        <v>0</v>
      </c>
      <c r="T468" s="4">
        <v>0</v>
      </c>
      <c r="U468" s="48">
        <v>36684</v>
      </c>
    </row>
    <row r="469" spans="1:21" ht="24.95" customHeight="1" x14ac:dyDescent="0.2">
      <c r="A469" s="6">
        <v>182</v>
      </c>
      <c r="B469" s="9" t="s">
        <v>506</v>
      </c>
      <c r="C469" s="4">
        <f t="shared" si="51"/>
        <v>6587818.1900000004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8">
        <v>0</v>
      </c>
      <c r="K469" s="4">
        <v>0</v>
      </c>
      <c r="L469" s="4">
        <v>6407702.9000000004</v>
      </c>
      <c r="M469" s="4">
        <v>0</v>
      </c>
      <c r="N469" s="4">
        <v>0</v>
      </c>
      <c r="O469" s="4">
        <v>0</v>
      </c>
      <c r="P469" s="4">
        <v>0</v>
      </c>
      <c r="Q469" s="4">
        <v>40000</v>
      </c>
      <c r="R469" s="4">
        <v>140115.29</v>
      </c>
      <c r="S469" s="4">
        <v>0</v>
      </c>
      <c r="T469" s="4">
        <v>0</v>
      </c>
      <c r="U469" s="85">
        <v>39004</v>
      </c>
    </row>
    <row r="470" spans="1:21" ht="24.95" customHeight="1" x14ac:dyDescent="0.2">
      <c r="A470" s="6">
        <v>183</v>
      </c>
      <c r="B470" s="9" t="s">
        <v>507</v>
      </c>
      <c r="C470" s="4">
        <f t="shared" si="51"/>
        <v>6194315.2700000005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8">
        <v>0</v>
      </c>
      <c r="K470" s="4">
        <v>0</v>
      </c>
      <c r="L470" s="4">
        <v>6040038.4000000004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154276.87</v>
      </c>
      <c r="S470" s="4">
        <v>0</v>
      </c>
      <c r="T470" s="4">
        <v>0</v>
      </c>
      <c r="U470" s="84">
        <v>36989</v>
      </c>
    </row>
    <row r="471" spans="1:21" ht="24.95" customHeight="1" x14ac:dyDescent="0.2">
      <c r="A471" s="6">
        <v>184</v>
      </c>
      <c r="B471" s="9" t="s">
        <v>508</v>
      </c>
      <c r="C471" s="4">
        <f t="shared" si="51"/>
        <v>7082337.8499999996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8">
        <v>0</v>
      </c>
      <c r="K471" s="4">
        <v>0</v>
      </c>
      <c r="L471" s="4">
        <v>6956889.7999999998</v>
      </c>
      <c r="M471" s="4">
        <v>0</v>
      </c>
      <c r="N471" s="4">
        <v>0</v>
      </c>
      <c r="O471" s="4">
        <v>0</v>
      </c>
      <c r="P471" s="4">
        <v>0</v>
      </c>
      <c r="Q471" s="4">
        <v>40000</v>
      </c>
      <c r="R471" s="4">
        <v>85448.05</v>
      </c>
      <c r="S471" s="4">
        <v>0</v>
      </c>
      <c r="T471" s="4">
        <v>0</v>
      </c>
      <c r="U471" s="85">
        <v>37576</v>
      </c>
    </row>
    <row r="472" spans="1:21" ht="24.95" customHeight="1" x14ac:dyDescent="0.2">
      <c r="A472" s="6">
        <v>185</v>
      </c>
      <c r="B472" s="9" t="s">
        <v>509</v>
      </c>
      <c r="C472" s="4">
        <f t="shared" si="51"/>
        <v>31812858.129999999</v>
      </c>
      <c r="D472" s="4">
        <v>3874121.26</v>
      </c>
      <c r="E472" s="4">
        <v>1996275.22</v>
      </c>
      <c r="F472" s="4">
        <v>1901972.3</v>
      </c>
      <c r="G472" s="4">
        <v>1554981.44</v>
      </c>
      <c r="H472" s="4">
        <v>1519004.32</v>
      </c>
      <c r="I472" s="4">
        <v>0</v>
      </c>
      <c r="J472" s="48">
        <v>0</v>
      </c>
      <c r="K472" s="4">
        <v>0</v>
      </c>
      <c r="L472" s="4">
        <v>9480148.6999999993</v>
      </c>
      <c r="M472" s="4">
        <v>0</v>
      </c>
      <c r="N472" s="4">
        <v>9075086.4000000004</v>
      </c>
      <c r="O472" s="4">
        <v>1555151.06</v>
      </c>
      <c r="P472" s="4">
        <v>0</v>
      </c>
      <c r="Q472" s="4">
        <v>0</v>
      </c>
      <c r="R472" s="4">
        <v>856117.43</v>
      </c>
      <c r="S472" s="4">
        <v>0</v>
      </c>
      <c r="T472" s="4">
        <v>0</v>
      </c>
      <c r="U472" s="84">
        <v>39048</v>
      </c>
    </row>
    <row r="473" spans="1:21" ht="24.95" customHeight="1" x14ac:dyDescent="0.2">
      <c r="A473" s="6">
        <v>186</v>
      </c>
      <c r="B473" s="9" t="s">
        <v>510</v>
      </c>
      <c r="C473" s="4">
        <f t="shared" si="51"/>
        <v>23641021.370000001</v>
      </c>
      <c r="D473" s="4">
        <v>3482304.13</v>
      </c>
      <c r="E473" s="4">
        <v>1558755.05</v>
      </c>
      <c r="F473" s="4">
        <v>1302075.97</v>
      </c>
      <c r="G473" s="4">
        <v>1017511.15</v>
      </c>
      <c r="H473" s="4">
        <v>1712906.46</v>
      </c>
      <c r="I473" s="4">
        <v>0</v>
      </c>
      <c r="J473" s="48">
        <v>0</v>
      </c>
      <c r="K473" s="4">
        <v>0</v>
      </c>
      <c r="L473" s="4">
        <v>6428114.5899999999</v>
      </c>
      <c r="M473" s="4">
        <v>584302.01</v>
      </c>
      <c r="N473" s="4">
        <v>6220379.1200000001</v>
      </c>
      <c r="O473" s="4">
        <v>996641.72</v>
      </c>
      <c r="P473" s="4">
        <v>0</v>
      </c>
      <c r="Q473" s="4">
        <v>0</v>
      </c>
      <c r="R473" s="4">
        <v>338031.17</v>
      </c>
      <c r="S473" s="4">
        <v>0</v>
      </c>
      <c r="T473" s="4">
        <v>0</v>
      </c>
      <c r="U473" s="84">
        <v>39049</v>
      </c>
    </row>
    <row r="474" spans="1:21" ht="24.95" customHeight="1" x14ac:dyDescent="0.2">
      <c r="A474" s="6">
        <v>187</v>
      </c>
      <c r="B474" s="9" t="s">
        <v>511</v>
      </c>
      <c r="C474" s="4">
        <f t="shared" si="51"/>
        <v>31838666.150000002</v>
      </c>
      <c r="D474" s="4">
        <v>9554073.5999999996</v>
      </c>
      <c r="E474" s="4">
        <v>1057083.8799999999</v>
      </c>
      <c r="F474" s="4">
        <v>2902976.39</v>
      </c>
      <c r="G474" s="4">
        <v>4319433.91</v>
      </c>
      <c r="H474" s="4">
        <v>3857107.2</v>
      </c>
      <c r="I474" s="4">
        <v>0</v>
      </c>
      <c r="J474" s="48">
        <v>0</v>
      </c>
      <c r="K474" s="4">
        <v>0</v>
      </c>
      <c r="L474" s="4">
        <v>0</v>
      </c>
      <c r="M474" s="4">
        <v>0</v>
      </c>
      <c r="N474" s="4">
        <v>9886978.7200000007</v>
      </c>
      <c r="O474" s="4">
        <v>0</v>
      </c>
      <c r="P474" s="4">
        <v>0</v>
      </c>
      <c r="Q474" s="4">
        <v>0</v>
      </c>
      <c r="R474" s="4">
        <v>261012.45</v>
      </c>
      <c r="S474" s="4">
        <v>0</v>
      </c>
      <c r="T474" s="4">
        <v>0</v>
      </c>
      <c r="U474" s="48">
        <v>38322</v>
      </c>
    </row>
    <row r="475" spans="1:21" ht="24.95" customHeight="1" x14ac:dyDescent="0.2">
      <c r="A475" s="6">
        <v>188</v>
      </c>
      <c r="B475" s="9" t="s">
        <v>512</v>
      </c>
      <c r="C475" s="4">
        <f t="shared" si="51"/>
        <v>19453516.609999999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8">
        <v>0</v>
      </c>
      <c r="K475" s="4">
        <v>0</v>
      </c>
      <c r="L475" s="4">
        <v>6630948.5499999998</v>
      </c>
      <c r="M475" s="4">
        <v>0</v>
      </c>
      <c r="N475" s="4">
        <v>12458884.5</v>
      </c>
      <c r="O475" s="4">
        <v>0</v>
      </c>
      <c r="P475" s="4">
        <v>0</v>
      </c>
      <c r="Q475" s="4">
        <v>80000</v>
      </c>
      <c r="R475" s="4">
        <v>283683.56</v>
      </c>
      <c r="S475" s="4">
        <v>0</v>
      </c>
      <c r="T475" s="4">
        <v>0</v>
      </c>
      <c r="U475" s="48">
        <v>38404</v>
      </c>
    </row>
    <row r="476" spans="1:21" ht="24.95" customHeight="1" x14ac:dyDescent="0.2">
      <c r="A476" s="6">
        <v>189</v>
      </c>
      <c r="B476" s="9" t="s">
        <v>513</v>
      </c>
      <c r="C476" s="4">
        <f t="shared" si="51"/>
        <v>19317912.84</v>
      </c>
      <c r="D476" s="4">
        <v>0</v>
      </c>
      <c r="E476" s="4">
        <v>0</v>
      </c>
      <c r="F476" s="4">
        <v>0</v>
      </c>
      <c r="G476" s="4">
        <v>0</v>
      </c>
      <c r="H476" s="4">
        <v>2602336</v>
      </c>
      <c r="I476" s="4">
        <v>0</v>
      </c>
      <c r="J476" s="48">
        <v>0</v>
      </c>
      <c r="K476" s="4">
        <v>0</v>
      </c>
      <c r="L476" s="4">
        <v>7155164</v>
      </c>
      <c r="M476" s="4">
        <v>0</v>
      </c>
      <c r="N476" s="4">
        <v>9265408</v>
      </c>
      <c r="O476" s="4">
        <v>0</v>
      </c>
      <c r="P476" s="4">
        <v>0</v>
      </c>
      <c r="Q476" s="4">
        <v>0</v>
      </c>
      <c r="R476" s="4">
        <v>295004.84000000003</v>
      </c>
      <c r="S476" s="4">
        <v>0</v>
      </c>
      <c r="T476" s="4">
        <v>0</v>
      </c>
      <c r="U476" s="84">
        <v>38829</v>
      </c>
    </row>
    <row r="477" spans="1:21" ht="24.95" customHeight="1" x14ac:dyDescent="0.2">
      <c r="A477" s="6">
        <v>190</v>
      </c>
      <c r="B477" s="9" t="s">
        <v>514</v>
      </c>
      <c r="C477" s="4">
        <f t="shared" si="51"/>
        <v>9120069.8299999982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8">
        <v>0</v>
      </c>
      <c r="K477" s="4">
        <v>0</v>
      </c>
      <c r="L477" s="4">
        <v>1846487.45</v>
      </c>
      <c r="M477" s="4">
        <v>265343.84999999998</v>
      </c>
      <c r="N477" s="4">
        <v>6800664.5999999996</v>
      </c>
      <c r="O477" s="4">
        <v>0</v>
      </c>
      <c r="P477" s="4">
        <v>0</v>
      </c>
      <c r="Q477" s="4">
        <v>120000</v>
      </c>
      <c r="R477" s="4">
        <v>87573.93</v>
      </c>
      <c r="S477" s="4">
        <v>0</v>
      </c>
      <c r="T477" s="4">
        <v>0</v>
      </c>
      <c r="U477" s="84">
        <v>38801</v>
      </c>
    </row>
    <row r="478" spans="1:21" ht="24.95" customHeight="1" x14ac:dyDescent="0.2">
      <c r="A478" s="6">
        <v>191</v>
      </c>
      <c r="B478" s="9" t="s">
        <v>515</v>
      </c>
      <c r="C478" s="4">
        <f t="shared" si="51"/>
        <v>27755737.18</v>
      </c>
      <c r="D478" s="4">
        <v>2862882.42</v>
      </c>
      <c r="E478" s="4">
        <v>1358865.74</v>
      </c>
      <c r="F478" s="4">
        <v>1483734.1</v>
      </c>
      <c r="G478" s="4">
        <v>1132908.48</v>
      </c>
      <c r="H478" s="4">
        <v>1618745.44</v>
      </c>
      <c r="I478" s="4">
        <v>0</v>
      </c>
      <c r="J478" s="48">
        <v>0</v>
      </c>
      <c r="K478" s="4">
        <v>0</v>
      </c>
      <c r="L478" s="4">
        <v>9618742.0600000005</v>
      </c>
      <c r="M478" s="4">
        <v>484224.88</v>
      </c>
      <c r="N478" s="4">
        <v>7415872.3200000003</v>
      </c>
      <c r="O478" s="4">
        <v>908219.02</v>
      </c>
      <c r="P478" s="4">
        <v>0</v>
      </c>
      <c r="Q478" s="4">
        <v>360000</v>
      </c>
      <c r="R478" s="4">
        <v>511542.72</v>
      </c>
      <c r="S478" s="4">
        <v>0</v>
      </c>
      <c r="T478" s="4">
        <v>0</v>
      </c>
      <c r="U478" s="84">
        <v>41541</v>
      </c>
    </row>
    <row r="479" spans="1:21" ht="24.95" customHeight="1" x14ac:dyDescent="0.2">
      <c r="A479" s="6">
        <v>192</v>
      </c>
      <c r="B479" s="9" t="s">
        <v>516</v>
      </c>
      <c r="C479" s="4">
        <f t="shared" si="51"/>
        <v>68301336.340000004</v>
      </c>
      <c r="D479" s="4">
        <v>14721304.550000001</v>
      </c>
      <c r="E479" s="4">
        <v>2189109.14</v>
      </c>
      <c r="F479" s="4">
        <v>3233025.96</v>
      </c>
      <c r="G479" s="4">
        <v>11259759.49</v>
      </c>
      <c r="H479" s="4">
        <v>5214390.46</v>
      </c>
      <c r="I479" s="4">
        <v>0</v>
      </c>
      <c r="J479" s="48">
        <v>0</v>
      </c>
      <c r="K479" s="4">
        <v>0</v>
      </c>
      <c r="L479" s="4">
        <v>12638664.539999999</v>
      </c>
      <c r="M479" s="4">
        <v>820591.33</v>
      </c>
      <c r="N479" s="4">
        <v>16162532.99</v>
      </c>
      <c r="O479" s="4">
        <v>1399679.51</v>
      </c>
      <c r="P479" s="4">
        <v>0</v>
      </c>
      <c r="Q479" s="4">
        <v>246890</v>
      </c>
      <c r="R479" s="4">
        <v>415388.37</v>
      </c>
      <c r="S479" s="4">
        <v>0</v>
      </c>
      <c r="T479" s="4">
        <v>0</v>
      </c>
      <c r="U479" s="84">
        <v>38324</v>
      </c>
    </row>
    <row r="480" spans="1:21" ht="24.95" customHeight="1" x14ac:dyDescent="0.2">
      <c r="A480" s="6">
        <v>193</v>
      </c>
      <c r="B480" s="9" t="s">
        <v>517</v>
      </c>
      <c r="C480" s="4">
        <f t="shared" si="51"/>
        <v>31326356.750000004</v>
      </c>
      <c r="D480" s="4">
        <v>12139908.4</v>
      </c>
      <c r="E480" s="4">
        <v>1805246.57</v>
      </c>
      <c r="F480" s="4">
        <v>2666111.48</v>
      </c>
      <c r="G480" s="4">
        <v>9285348.8800000008</v>
      </c>
      <c r="H480" s="4">
        <v>4300041.6399999997</v>
      </c>
      <c r="I480" s="4">
        <v>0</v>
      </c>
      <c r="J480" s="48">
        <v>0</v>
      </c>
      <c r="K480" s="4">
        <v>0</v>
      </c>
      <c r="L480" s="4">
        <v>0</v>
      </c>
      <c r="M480" s="4">
        <v>676699.78</v>
      </c>
      <c r="N480" s="4">
        <v>0</v>
      </c>
      <c r="O480" s="4">
        <v>0</v>
      </c>
      <c r="P480" s="4">
        <v>0</v>
      </c>
      <c r="Q480" s="4">
        <v>453000</v>
      </c>
      <c r="R480" s="4">
        <v>0</v>
      </c>
      <c r="S480" s="4">
        <v>0</v>
      </c>
      <c r="T480" s="4">
        <v>0</v>
      </c>
      <c r="U480" s="84">
        <v>41244</v>
      </c>
    </row>
    <row r="481" spans="1:21" ht="24.95" customHeight="1" x14ac:dyDescent="0.2">
      <c r="A481" s="6">
        <v>194</v>
      </c>
      <c r="B481" s="9" t="s">
        <v>518</v>
      </c>
      <c r="C481" s="4">
        <f t="shared" ref="C481:C512" si="52">D481+E481+F481+G481+H481+I481+K481+L481+M481+N481+O481+P481+Q481+R481+S481+T481</f>
        <v>49046975.729999997</v>
      </c>
      <c r="D481" s="4">
        <v>12163466.26</v>
      </c>
      <c r="E481" s="4">
        <v>1074770.17</v>
      </c>
      <c r="F481" s="4">
        <v>2854132.92</v>
      </c>
      <c r="G481" s="4">
        <v>3383860.21</v>
      </c>
      <c r="H481" s="4">
        <v>4645039.16</v>
      </c>
      <c r="I481" s="4">
        <v>0</v>
      </c>
      <c r="J481" s="48">
        <v>0</v>
      </c>
      <c r="K481" s="4">
        <v>0</v>
      </c>
      <c r="L481" s="4">
        <v>12710355.49</v>
      </c>
      <c r="M481" s="4">
        <v>565744.48</v>
      </c>
      <c r="N481" s="4">
        <v>11058601.24</v>
      </c>
      <c r="O481" s="4">
        <v>591005.80000000005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84">
        <v>41617</v>
      </c>
    </row>
    <row r="482" spans="1:21" ht="24.95" customHeight="1" x14ac:dyDescent="0.2">
      <c r="A482" s="6">
        <v>195</v>
      </c>
      <c r="B482" s="9" t="s">
        <v>519</v>
      </c>
      <c r="C482" s="4">
        <f t="shared" si="52"/>
        <v>85161351.75999999</v>
      </c>
      <c r="D482" s="4">
        <v>33084667</v>
      </c>
      <c r="E482" s="4">
        <v>4347212.38</v>
      </c>
      <c r="F482" s="4">
        <v>5273089.25</v>
      </c>
      <c r="G482" s="4">
        <v>8853146.5</v>
      </c>
      <c r="H482" s="4">
        <v>30404033</v>
      </c>
      <c r="I482" s="4">
        <v>0</v>
      </c>
      <c r="J482" s="48">
        <v>0</v>
      </c>
      <c r="K482" s="4">
        <v>0</v>
      </c>
      <c r="L482" s="4">
        <v>0</v>
      </c>
      <c r="M482" s="4">
        <v>2142743.63</v>
      </c>
      <c r="N482" s="4">
        <v>0</v>
      </c>
      <c r="O482" s="4">
        <v>0</v>
      </c>
      <c r="P482" s="4">
        <v>0</v>
      </c>
      <c r="Q482" s="4">
        <v>1056460</v>
      </c>
      <c r="R482" s="4">
        <v>0</v>
      </c>
      <c r="S482" s="4">
        <v>0</v>
      </c>
      <c r="T482" s="4">
        <v>0</v>
      </c>
      <c r="U482" s="84">
        <v>38304</v>
      </c>
    </row>
    <row r="483" spans="1:21" ht="24.95" customHeight="1" x14ac:dyDescent="0.2">
      <c r="A483" s="6">
        <v>196</v>
      </c>
      <c r="B483" s="9" t="s">
        <v>520</v>
      </c>
      <c r="C483" s="4">
        <f t="shared" si="52"/>
        <v>15498859.550000001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8">
        <v>0</v>
      </c>
      <c r="K483" s="4">
        <v>0</v>
      </c>
      <c r="L483" s="4">
        <v>0</v>
      </c>
      <c r="M483" s="4">
        <v>0</v>
      </c>
      <c r="N483" s="4">
        <v>15498859.550000001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84">
        <v>38362</v>
      </c>
    </row>
    <row r="484" spans="1:21" ht="24.95" customHeight="1" x14ac:dyDescent="0.2">
      <c r="A484" s="6">
        <v>197</v>
      </c>
      <c r="B484" s="9" t="s">
        <v>521</v>
      </c>
      <c r="C484" s="4">
        <f t="shared" si="52"/>
        <v>14706813.82</v>
      </c>
      <c r="D484" s="4">
        <v>0</v>
      </c>
      <c r="E484" s="4">
        <v>231085.26</v>
      </c>
      <c r="F484" s="4">
        <v>0</v>
      </c>
      <c r="G484" s="4">
        <v>862390.3</v>
      </c>
      <c r="H484" s="4">
        <v>976738.94</v>
      </c>
      <c r="I484" s="4">
        <v>0</v>
      </c>
      <c r="J484" s="48">
        <v>0</v>
      </c>
      <c r="K484" s="4">
        <v>0</v>
      </c>
      <c r="L484" s="4">
        <v>4148870.24</v>
      </c>
      <c r="M484" s="4">
        <v>0</v>
      </c>
      <c r="N484" s="4">
        <v>7545549.79</v>
      </c>
      <c r="O484" s="4">
        <v>624266.18000000005</v>
      </c>
      <c r="P484" s="4">
        <v>0</v>
      </c>
      <c r="Q484" s="4">
        <v>317913.11</v>
      </c>
      <c r="R484" s="4">
        <v>0</v>
      </c>
      <c r="S484" s="4">
        <v>0</v>
      </c>
      <c r="T484" s="4">
        <v>0</v>
      </c>
      <c r="U484" s="48">
        <v>38050</v>
      </c>
    </row>
    <row r="485" spans="1:21" ht="24.95" customHeight="1" x14ac:dyDescent="0.2">
      <c r="A485" s="6">
        <v>198</v>
      </c>
      <c r="B485" s="9" t="s">
        <v>522</v>
      </c>
      <c r="C485" s="4">
        <f t="shared" si="52"/>
        <v>4239667.28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4239667.28</v>
      </c>
      <c r="J485" s="48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8">
        <v>40728</v>
      </c>
    </row>
    <row r="486" spans="1:21" ht="24.95" customHeight="1" x14ac:dyDescent="0.2">
      <c r="A486" s="6">
        <v>199</v>
      </c>
      <c r="B486" s="9" t="s">
        <v>523</v>
      </c>
      <c r="C486" s="4">
        <f t="shared" si="52"/>
        <v>503024.58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503024.58</v>
      </c>
      <c r="J486" s="48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8">
        <v>40729</v>
      </c>
    </row>
    <row r="487" spans="1:21" ht="24.95" customHeight="1" x14ac:dyDescent="0.2">
      <c r="A487" s="6">
        <v>200</v>
      </c>
      <c r="B487" s="9" t="s">
        <v>524</v>
      </c>
      <c r="C487" s="4">
        <f t="shared" si="52"/>
        <v>3841106.99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3841106.99</v>
      </c>
      <c r="J487" s="48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8">
        <v>40730</v>
      </c>
    </row>
    <row r="488" spans="1:21" ht="24.95" customHeight="1" x14ac:dyDescent="0.2">
      <c r="A488" s="6">
        <v>201</v>
      </c>
      <c r="B488" s="9" t="s">
        <v>525</v>
      </c>
      <c r="C488" s="4">
        <f t="shared" si="52"/>
        <v>536722.93000000005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536722.93000000005</v>
      </c>
      <c r="J488" s="48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8">
        <v>40731</v>
      </c>
    </row>
    <row r="489" spans="1:21" ht="24.95" customHeight="1" x14ac:dyDescent="0.2">
      <c r="A489" s="6">
        <v>202</v>
      </c>
      <c r="B489" s="9" t="s">
        <v>526</v>
      </c>
      <c r="C489" s="4">
        <f t="shared" si="52"/>
        <v>2298516.7200000002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2298516.7200000002</v>
      </c>
      <c r="J489" s="48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86">
        <v>40732</v>
      </c>
    </row>
    <row r="490" spans="1:21" ht="24.95" customHeight="1" x14ac:dyDescent="0.2">
      <c r="A490" s="6">
        <v>203</v>
      </c>
      <c r="B490" s="9" t="s">
        <v>527</v>
      </c>
      <c r="C490" s="4">
        <f t="shared" si="52"/>
        <v>38756989.170000009</v>
      </c>
      <c r="D490" s="4">
        <v>10987064.390000001</v>
      </c>
      <c r="E490" s="4">
        <v>758173.81</v>
      </c>
      <c r="F490" s="4">
        <v>1926118.98</v>
      </c>
      <c r="G490" s="4">
        <v>1698570.29</v>
      </c>
      <c r="H490" s="4">
        <v>3667056.96</v>
      </c>
      <c r="I490" s="4">
        <v>0</v>
      </c>
      <c r="J490" s="48">
        <v>0</v>
      </c>
      <c r="K490" s="4">
        <v>0</v>
      </c>
      <c r="L490" s="4">
        <v>9111813.6999999993</v>
      </c>
      <c r="M490" s="4">
        <v>529229.28</v>
      </c>
      <c r="N490" s="4">
        <v>9557892.5600000005</v>
      </c>
      <c r="O490" s="4">
        <v>521069.2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84">
        <v>38922</v>
      </c>
    </row>
    <row r="491" spans="1:21" ht="24.95" customHeight="1" x14ac:dyDescent="0.2">
      <c r="A491" s="6">
        <v>204</v>
      </c>
      <c r="B491" s="9" t="s">
        <v>239</v>
      </c>
      <c r="C491" s="4">
        <f t="shared" si="52"/>
        <v>99531316.600000009</v>
      </c>
      <c r="D491" s="4">
        <v>21067123.559999999</v>
      </c>
      <c r="E491" s="4">
        <v>2768148.17</v>
      </c>
      <c r="F491" s="4">
        <v>3357713.19</v>
      </c>
      <c r="G491" s="4">
        <v>5637364.6200000001</v>
      </c>
      <c r="H491" s="4">
        <v>19360192.440000001</v>
      </c>
      <c r="I491" s="4">
        <v>0</v>
      </c>
      <c r="J491" s="48">
        <v>0</v>
      </c>
      <c r="K491" s="4">
        <v>0</v>
      </c>
      <c r="L491" s="4">
        <v>9494804.3599999994</v>
      </c>
      <c r="M491" s="4">
        <v>1364421.92</v>
      </c>
      <c r="N491" s="4">
        <v>34969628.340000004</v>
      </c>
      <c r="O491" s="4">
        <v>0</v>
      </c>
      <c r="P491" s="4">
        <v>0</v>
      </c>
      <c r="Q491" s="4">
        <v>1511920</v>
      </c>
      <c r="R491" s="4">
        <v>0</v>
      </c>
      <c r="S491" s="4">
        <v>0</v>
      </c>
      <c r="T491" s="4">
        <v>0</v>
      </c>
      <c r="U491" s="84">
        <v>36793</v>
      </c>
    </row>
    <row r="492" spans="1:21" ht="24.95" customHeight="1" x14ac:dyDescent="0.2">
      <c r="A492" s="6">
        <v>205</v>
      </c>
      <c r="B492" s="9" t="s">
        <v>280</v>
      </c>
      <c r="C492" s="4">
        <f t="shared" si="52"/>
        <v>1666141.09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8">
        <v>0</v>
      </c>
      <c r="K492" s="4">
        <v>0</v>
      </c>
      <c r="L492" s="4">
        <v>0</v>
      </c>
      <c r="M492" s="4">
        <v>0</v>
      </c>
      <c r="N492" s="4">
        <v>0</v>
      </c>
      <c r="O492" s="4">
        <v>1666141.09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84">
        <v>38770</v>
      </c>
    </row>
    <row r="493" spans="1:21" ht="24.95" customHeight="1" x14ac:dyDescent="0.2">
      <c r="A493" s="6">
        <v>206</v>
      </c>
      <c r="B493" s="9" t="s">
        <v>528</v>
      </c>
      <c r="C493" s="4">
        <f t="shared" si="52"/>
        <v>823117.05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8">
        <v>0</v>
      </c>
      <c r="K493" s="4">
        <v>0</v>
      </c>
      <c r="L493" s="4">
        <v>0</v>
      </c>
      <c r="M493" s="4">
        <v>304216.36</v>
      </c>
      <c r="N493" s="4">
        <v>0</v>
      </c>
      <c r="O493" s="4">
        <v>518900.69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84">
        <v>38408</v>
      </c>
    </row>
    <row r="494" spans="1:21" ht="24.95" customHeight="1" x14ac:dyDescent="0.2">
      <c r="A494" s="6">
        <v>207</v>
      </c>
      <c r="B494" s="9" t="s">
        <v>529</v>
      </c>
      <c r="C494" s="4">
        <f t="shared" si="52"/>
        <v>2761470.3</v>
      </c>
      <c r="D494" s="4">
        <v>0</v>
      </c>
      <c r="E494" s="4">
        <v>0</v>
      </c>
      <c r="F494" s="4">
        <v>2260350.2999999998</v>
      </c>
      <c r="G494" s="4">
        <v>0</v>
      </c>
      <c r="H494" s="4">
        <v>0</v>
      </c>
      <c r="I494" s="4">
        <v>0</v>
      </c>
      <c r="J494" s="48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501120</v>
      </c>
      <c r="R494" s="4">
        <v>0</v>
      </c>
      <c r="S494" s="4">
        <v>0</v>
      </c>
      <c r="T494" s="4">
        <v>0</v>
      </c>
      <c r="U494" s="84">
        <v>37164</v>
      </c>
    </row>
    <row r="495" spans="1:21" ht="24.95" customHeight="1" x14ac:dyDescent="0.2">
      <c r="A495" s="6">
        <v>208</v>
      </c>
      <c r="B495" s="9" t="s">
        <v>530</v>
      </c>
      <c r="C495" s="4">
        <f t="shared" si="52"/>
        <v>4776815.1500000004</v>
      </c>
      <c r="D495" s="4">
        <v>0</v>
      </c>
      <c r="E495" s="4">
        <v>0</v>
      </c>
      <c r="F495" s="4">
        <v>3387985.15</v>
      </c>
      <c r="G495" s="4">
        <v>0</v>
      </c>
      <c r="H495" s="4">
        <v>0</v>
      </c>
      <c r="I495" s="4">
        <v>0</v>
      </c>
      <c r="J495" s="48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1388830</v>
      </c>
      <c r="R495" s="4">
        <v>0</v>
      </c>
      <c r="S495" s="4">
        <v>0</v>
      </c>
      <c r="T495" s="4">
        <v>0</v>
      </c>
      <c r="U495" s="84">
        <v>41575</v>
      </c>
    </row>
    <row r="496" spans="1:21" ht="24.95" customHeight="1" x14ac:dyDescent="0.2">
      <c r="A496" s="6">
        <v>209</v>
      </c>
      <c r="B496" s="9" t="s">
        <v>531</v>
      </c>
      <c r="C496" s="4">
        <f t="shared" si="52"/>
        <v>20461933.919999998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8">
        <v>0</v>
      </c>
      <c r="K496" s="4">
        <v>0</v>
      </c>
      <c r="L496" s="4">
        <v>5374826.5899999999</v>
      </c>
      <c r="M496" s="4">
        <v>623892.18000000005</v>
      </c>
      <c r="N496" s="4">
        <v>13363280.1</v>
      </c>
      <c r="O496" s="4">
        <v>909956.28</v>
      </c>
      <c r="P496" s="4">
        <v>0</v>
      </c>
      <c r="Q496" s="4">
        <v>0</v>
      </c>
      <c r="R496" s="4">
        <v>189978.77</v>
      </c>
      <c r="S496" s="4">
        <v>0</v>
      </c>
      <c r="T496" s="4">
        <v>0</v>
      </c>
      <c r="U496" s="48">
        <v>38276</v>
      </c>
    </row>
    <row r="497" spans="1:21" ht="24.95" customHeight="1" x14ac:dyDescent="0.2">
      <c r="A497" s="6">
        <v>210</v>
      </c>
      <c r="B497" s="9" t="s">
        <v>532</v>
      </c>
      <c r="C497" s="4">
        <f t="shared" si="52"/>
        <v>26228780.119999997</v>
      </c>
      <c r="D497" s="4">
        <v>3243284.17</v>
      </c>
      <c r="E497" s="4">
        <v>1002915.54</v>
      </c>
      <c r="F497" s="4">
        <v>1429499.98</v>
      </c>
      <c r="G497" s="4">
        <v>1078959.8400000001</v>
      </c>
      <c r="H497" s="4">
        <v>2008220.63</v>
      </c>
      <c r="I497" s="4">
        <v>0</v>
      </c>
      <c r="J497" s="48">
        <v>0</v>
      </c>
      <c r="K497" s="4">
        <v>0</v>
      </c>
      <c r="L497" s="4">
        <v>6870040.9199999999</v>
      </c>
      <c r="M497" s="4">
        <v>487238.29</v>
      </c>
      <c r="N497" s="4">
        <v>8302551.6500000004</v>
      </c>
      <c r="O497" s="4">
        <v>938198.99</v>
      </c>
      <c r="P497" s="4">
        <v>0</v>
      </c>
      <c r="Q497" s="4">
        <v>360000</v>
      </c>
      <c r="R497" s="4">
        <v>507870.11</v>
      </c>
      <c r="S497" s="4">
        <v>0</v>
      </c>
      <c r="T497" s="4">
        <v>0</v>
      </c>
      <c r="U497" s="48">
        <v>39014</v>
      </c>
    </row>
    <row r="498" spans="1:21" ht="24.95" customHeight="1" x14ac:dyDescent="0.2">
      <c r="A498" s="6">
        <v>211</v>
      </c>
      <c r="B498" s="9" t="s">
        <v>533</v>
      </c>
      <c r="C498" s="4">
        <f t="shared" si="52"/>
        <v>95200907.539999992</v>
      </c>
      <c r="D498" s="4">
        <v>19786306.620000001</v>
      </c>
      <c r="E498" s="4">
        <v>2942292.55</v>
      </c>
      <c r="F498" s="4">
        <v>4345378.68</v>
      </c>
      <c r="G498" s="4">
        <v>15133784.699999999</v>
      </c>
      <c r="H498" s="4">
        <v>7008450.1100000003</v>
      </c>
      <c r="I498" s="4">
        <v>0</v>
      </c>
      <c r="J498" s="48">
        <v>0</v>
      </c>
      <c r="K498" s="4">
        <v>0</v>
      </c>
      <c r="L498" s="4">
        <v>23555791.739999998</v>
      </c>
      <c r="M498" s="4">
        <v>0</v>
      </c>
      <c r="N498" s="4">
        <v>21723403.140000001</v>
      </c>
      <c r="O498" s="4">
        <v>0</v>
      </c>
      <c r="P498" s="4">
        <v>0</v>
      </c>
      <c r="Q498" s="4">
        <v>705500</v>
      </c>
      <c r="R498" s="4">
        <v>0</v>
      </c>
      <c r="S498" s="4">
        <v>0</v>
      </c>
      <c r="T498" s="4">
        <v>0</v>
      </c>
      <c r="U498" s="48">
        <v>38995</v>
      </c>
    </row>
    <row r="499" spans="1:21" ht="24.95" customHeight="1" x14ac:dyDescent="0.2">
      <c r="A499" s="6">
        <v>212</v>
      </c>
      <c r="B499" s="9" t="s">
        <v>534</v>
      </c>
      <c r="C499" s="4">
        <f t="shared" si="52"/>
        <v>55882966.960000001</v>
      </c>
      <c r="D499" s="4">
        <v>12285403.279999999</v>
      </c>
      <c r="E499" s="4">
        <v>1826882.16</v>
      </c>
      <c r="F499" s="4">
        <v>2698064.4</v>
      </c>
      <c r="G499" s="4">
        <v>9396632.3200000003</v>
      </c>
      <c r="H499" s="4">
        <v>4351576.96</v>
      </c>
      <c r="I499" s="4">
        <v>0</v>
      </c>
      <c r="J499" s="48">
        <v>0</v>
      </c>
      <c r="K499" s="4">
        <v>0</v>
      </c>
      <c r="L499" s="4">
        <v>10547373.039999999</v>
      </c>
      <c r="M499" s="4">
        <v>684809.92</v>
      </c>
      <c r="N499" s="4">
        <v>13488154.880000001</v>
      </c>
      <c r="O499" s="4">
        <v>0</v>
      </c>
      <c r="P499" s="4">
        <v>0</v>
      </c>
      <c r="Q499" s="4">
        <v>604070</v>
      </c>
      <c r="R499" s="4">
        <v>0</v>
      </c>
      <c r="S499" s="4">
        <v>0</v>
      </c>
      <c r="T499" s="4">
        <v>0</v>
      </c>
      <c r="U499" s="48">
        <v>38996</v>
      </c>
    </row>
    <row r="500" spans="1:21" ht="24.95" customHeight="1" x14ac:dyDescent="0.2">
      <c r="A500" s="6">
        <v>213</v>
      </c>
      <c r="B500" s="9" t="s">
        <v>535</v>
      </c>
      <c r="C500" s="4">
        <f t="shared" si="52"/>
        <v>153245563.59999999</v>
      </c>
      <c r="D500" s="4">
        <v>33156847.199999999</v>
      </c>
      <c r="E500" s="4">
        <v>4930538.4000000004</v>
      </c>
      <c r="F500" s="4">
        <v>7281756</v>
      </c>
      <c r="G500" s="4">
        <v>25360396.800000001</v>
      </c>
      <c r="H500" s="4">
        <v>11744390.4</v>
      </c>
      <c r="I500" s="4">
        <v>0</v>
      </c>
      <c r="J500" s="48">
        <v>0</v>
      </c>
      <c r="K500" s="4">
        <v>0</v>
      </c>
      <c r="L500" s="4">
        <v>28466109.600000001</v>
      </c>
      <c r="M500" s="4">
        <v>1848220.8</v>
      </c>
      <c r="N500" s="4">
        <v>36402931.200000003</v>
      </c>
      <c r="O500" s="4">
        <v>3152503.2</v>
      </c>
      <c r="P500" s="4">
        <v>0</v>
      </c>
      <c r="Q500" s="4">
        <v>901870</v>
      </c>
      <c r="R500" s="4">
        <v>0</v>
      </c>
      <c r="S500" s="4">
        <v>0</v>
      </c>
      <c r="T500" s="4">
        <v>0</v>
      </c>
      <c r="U500" s="48">
        <v>37013</v>
      </c>
    </row>
    <row r="501" spans="1:21" ht="24.95" customHeight="1" x14ac:dyDescent="0.2">
      <c r="A501" s="6">
        <v>214</v>
      </c>
      <c r="B501" s="9" t="s">
        <v>536</v>
      </c>
      <c r="C501" s="4">
        <f t="shared" si="52"/>
        <v>49520843.150000013</v>
      </c>
      <c r="D501" s="4">
        <v>9443245.4600000009</v>
      </c>
      <c r="E501" s="4">
        <v>2340344.46</v>
      </c>
      <c r="F501" s="4">
        <v>3475468.72</v>
      </c>
      <c r="G501" s="4">
        <v>12248315.48</v>
      </c>
      <c r="H501" s="4">
        <v>5645920.5999999996</v>
      </c>
      <c r="I501" s="4">
        <v>0</v>
      </c>
      <c r="J501" s="48">
        <v>0</v>
      </c>
      <c r="K501" s="4">
        <v>0</v>
      </c>
      <c r="L501" s="4">
        <v>9487870.8000000007</v>
      </c>
      <c r="M501" s="4">
        <v>898477.57</v>
      </c>
      <c r="N501" s="4">
        <v>5981200.0599999996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8">
        <v>36710</v>
      </c>
    </row>
    <row r="502" spans="1:21" ht="24.95" customHeight="1" x14ac:dyDescent="0.2">
      <c r="A502" s="6">
        <v>215</v>
      </c>
      <c r="B502" s="9" t="s">
        <v>537</v>
      </c>
      <c r="C502" s="4">
        <f t="shared" si="52"/>
        <v>52910205.100000001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8">
        <v>0</v>
      </c>
      <c r="K502" s="4">
        <v>0</v>
      </c>
      <c r="L502" s="4">
        <v>0</v>
      </c>
      <c r="M502" s="4">
        <v>0</v>
      </c>
      <c r="N502" s="4">
        <v>52648200.880000003</v>
      </c>
      <c r="O502" s="4">
        <v>0</v>
      </c>
      <c r="P502" s="4">
        <v>0</v>
      </c>
      <c r="Q502" s="4">
        <v>0</v>
      </c>
      <c r="R502" s="4">
        <v>262004.22</v>
      </c>
      <c r="S502" s="4">
        <v>0</v>
      </c>
      <c r="T502" s="4">
        <v>0</v>
      </c>
      <c r="U502" s="48">
        <v>40700</v>
      </c>
    </row>
    <row r="503" spans="1:21" ht="24.95" customHeight="1" x14ac:dyDescent="0.2">
      <c r="A503" s="6">
        <v>216</v>
      </c>
      <c r="B503" s="9" t="s">
        <v>538</v>
      </c>
      <c r="C503" s="4">
        <f t="shared" si="52"/>
        <v>10536680.950000001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8">
        <v>0</v>
      </c>
      <c r="K503" s="4">
        <v>0</v>
      </c>
      <c r="L503" s="4">
        <v>0</v>
      </c>
      <c r="M503" s="4">
        <v>0</v>
      </c>
      <c r="N503" s="4">
        <v>10484504.800000001</v>
      </c>
      <c r="O503" s="4">
        <v>0</v>
      </c>
      <c r="P503" s="4">
        <v>0</v>
      </c>
      <c r="Q503" s="4">
        <v>0</v>
      </c>
      <c r="R503" s="4">
        <v>52176.15</v>
      </c>
      <c r="S503" s="4">
        <v>0</v>
      </c>
      <c r="T503" s="4">
        <v>0</v>
      </c>
      <c r="U503" s="48">
        <v>40680</v>
      </c>
    </row>
    <row r="504" spans="1:21" ht="24.95" customHeight="1" x14ac:dyDescent="0.2">
      <c r="A504" s="6">
        <v>217</v>
      </c>
      <c r="B504" s="9" t="s">
        <v>539</v>
      </c>
      <c r="C504" s="4">
        <f t="shared" si="52"/>
        <v>37206527.090000011</v>
      </c>
      <c r="D504" s="4">
        <v>0</v>
      </c>
      <c r="E504" s="4">
        <v>0</v>
      </c>
      <c r="F504" s="4">
        <v>0</v>
      </c>
      <c r="G504" s="4">
        <v>0</v>
      </c>
      <c r="H504" s="4">
        <v>2514380.7000000002</v>
      </c>
      <c r="I504" s="4">
        <v>0</v>
      </c>
      <c r="J504" s="48">
        <v>0</v>
      </c>
      <c r="K504" s="4">
        <v>0</v>
      </c>
      <c r="L504" s="4">
        <v>8094957.2000000002</v>
      </c>
      <c r="M504" s="4">
        <v>696230.72</v>
      </c>
      <c r="N504" s="4">
        <v>22952244.780000001</v>
      </c>
      <c r="O504" s="4">
        <v>2479619.1</v>
      </c>
      <c r="P504" s="4">
        <v>0</v>
      </c>
      <c r="Q504" s="4">
        <v>0</v>
      </c>
      <c r="R504" s="4">
        <v>469094.59</v>
      </c>
      <c r="S504" s="4">
        <v>0</v>
      </c>
      <c r="T504" s="4">
        <v>0</v>
      </c>
      <c r="U504" s="48">
        <v>38773</v>
      </c>
    </row>
    <row r="505" spans="1:21" ht="24.95" customHeight="1" x14ac:dyDescent="0.2">
      <c r="A505" s="6">
        <v>218</v>
      </c>
      <c r="B505" s="9" t="s">
        <v>540</v>
      </c>
      <c r="C505" s="4">
        <f t="shared" si="52"/>
        <v>43104477.130000003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8">
        <v>0</v>
      </c>
      <c r="K505" s="4">
        <v>0</v>
      </c>
      <c r="L505" s="4">
        <v>0</v>
      </c>
      <c r="M505" s="4">
        <v>0</v>
      </c>
      <c r="N505" s="4">
        <v>42921724.359999999</v>
      </c>
      <c r="O505" s="4">
        <v>0</v>
      </c>
      <c r="P505" s="4">
        <v>0</v>
      </c>
      <c r="Q505" s="4">
        <v>0</v>
      </c>
      <c r="R505" s="4">
        <v>182752.77</v>
      </c>
      <c r="S505" s="4">
        <v>0</v>
      </c>
      <c r="T505" s="4">
        <v>0</v>
      </c>
      <c r="U505" s="48">
        <v>39030</v>
      </c>
    </row>
    <row r="506" spans="1:21" ht="24.95" customHeight="1" x14ac:dyDescent="0.2">
      <c r="A506" s="6">
        <v>219</v>
      </c>
      <c r="B506" s="9" t="s">
        <v>541</v>
      </c>
      <c r="C506" s="4">
        <f t="shared" si="52"/>
        <v>1291265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8">
        <v>0</v>
      </c>
      <c r="K506" s="4">
        <v>0</v>
      </c>
      <c r="L506" s="4">
        <v>1291265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8">
        <v>42256</v>
      </c>
    </row>
    <row r="507" spans="1:21" ht="24.95" customHeight="1" x14ac:dyDescent="0.2">
      <c r="A507" s="6">
        <v>220</v>
      </c>
      <c r="B507" s="9" t="s">
        <v>542</v>
      </c>
      <c r="C507" s="4">
        <f t="shared" si="52"/>
        <v>850000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8">
        <v>0</v>
      </c>
      <c r="K507" s="4">
        <v>0</v>
      </c>
      <c r="L507" s="4">
        <v>850000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8">
        <v>42257</v>
      </c>
    </row>
    <row r="508" spans="1:21" ht="24.95" customHeight="1" x14ac:dyDescent="0.2">
      <c r="A508" s="6">
        <v>221</v>
      </c>
      <c r="B508" s="9" t="s">
        <v>543</v>
      </c>
      <c r="C508" s="4">
        <f t="shared" si="52"/>
        <v>28202720.439999998</v>
      </c>
      <c r="D508" s="4">
        <v>7590819.5999999996</v>
      </c>
      <c r="E508" s="4">
        <v>909071.62</v>
      </c>
      <c r="F508" s="4">
        <v>3204123.58</v>
      </c>
      <c r="G508" s="4">
        <v>3682429.15</v>
      </c>
      <c r="H508" s="4">
        <v>5508079.0899999999</v>
      </c>
      <c r="I508" s="4">
        <v>0</v>
      </c>
      <c r="J508" s="48">
        <v>0</v>
      </c>
      <c r="K508" s="4">
        <v>0</v>
      </c>
      <c r="L508" s="4">
        <v>7132034.3600000003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176163.04</v>
      </c>
      <c r="S508" s="4">
        <v>0</v>
      </c>
      <c r="T508" s="4">
        <v>0</v>
      </c>
      <c r="U508" s="48">
        <v>38936</v>
      </c>
    </row>
    <row r="509" spans="1:21" ht="24.95" customHeight="1" x14ac:dyDescent="0.2">
      <c r="A509" s="6">
        <v>222</v>
      </c>
      <c r="B509" s="9" t="s">
        <v>544</v>
      </c>
      <c r="C509" s="4">
        <f t="shared" si="52"/>
        <v>20093955.52</v>
      </c>
      <c r="D509" s="4">
        <v>8233824</v>
      </c>
      <c r="E509" s="4">
        <v>1044068.12</v>
      </c>
      <c r="F509" s="4">
        <v>2533611.7999999998</v>
      </c>
      <c r="G509" s="4">
        <v>4160821.21</v>
      </c>
      <c r="H509" s="4">
        <v>3946003.2</v>
      </c>
      <c r="I509" s="4">
        <v>0</v>
      </c>
      <c r="J509" s="48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175627.19</v>
      </c>
      <c r="S509" s="4">
        <v>0</v>
      </c>
      <c r="T509" s="4">
        <v>0</v>
      </c>
      <c r="U509" s="48">
        <v>38319</v>
      </c>
    </row>
    <row r="510" spans="1:21" ht="24.95" customHeight="1" x14ac:dyDescent="0.2">
      <c r="A510" s="6">
        <v>223</v>
      </c>
      <c r="B510" s="9" t="s">
        <v>545</v>
      </c>
      <c r="C510" s="4">
        <f t="shared" si="52"/>
        <v>7900186.6900000004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8">
        <v>0</v>
      </c>
      <c r="K510" s="4">
        <v>0</v>
      </c>
      <c r="L510" s="4">
        <v>0</v>
      </c>
      <c r="M510" s="4">
        <v>0</v>
      </c>
      <c r="N510" s="4">
        <v>7900186.6900000004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8">
        <v>38691</v>
      </c>
    </row>
    <row r="511" spans="1:21" ht="24.95" customHeight="1" x14ac:dyDescent="0.2">
      <c r="A511" s="6">
        <v>224</v>
      </c>
      <c r="B511" s="9" t="s">
        <v>291</v>
      </c>
      <c r="C511" s="4">
        <f t="shared" si="52"/>
        <v>7914169.0499999998</v>
      </c>
      <c r="D511" s="4">
        <v>0</v>
      </c>
      <c r="E511" s="4">
        <v>496335.29</v>
      </c>
      <c r="F511" s="4">
        <v>1042667.31</v>
      </c>
      <c r="G511" s="4">
        <v>1296011.32</v>
      </c>
      <c r="H511" s="4">
        <v>0</v>
      </c>
      <c r="I511" s="4">
        <v>0</v>
      </c>
      <c r="J511" s="48">
        <v>0</v>
      </c>
      <c r="K511" s="4">
        <v>0</v>
      </c>
      <c r="L511" s="4">
        <v>0</v>
      </c>
      <c r="M511" s="4">
        <v>86137.8</v>
      </c>
      <c r="N511" s="4">
        <v>4680352.46</v>
      </c>
      <c r="O511" s="4">
        <v>312664.87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8">
        <v>37553</v>
      </c>
    </row>
    <row r="512" spans="1:21" ht="24.95" customHeight="1" x14ac:dyDescent="0.2">
      <c r="A512" s="6">
        <v>225</v>
      </c>
      <c r="B512" s="9" t="s">
        <v>546</v>
      </c>
      <c r="C512" s="4">
        <f t="shared" si="52"/>
        <v>88202419.700000003</v>
      </c>
      <c r="D512" s="4">
        <v>26000000</v>
      </c>
      <c r="E512" s="4">
        <v>2900000</v>
      </c>
      <c r="F512" s="4">
        <v>4500000</v>
      </c>
      <c r="G512" s="4">
        <v>3500000</v>
      </c>
      <c r="H512" s="4">
        <v>9000000</v>
      </c>
      <c r="I512" s="4">
        <v>0</v>
      </c>
      <c r="J512" s="48">
        <v>0</v>
      </c>
      <c r="K512" s="4">
        <v>0</v>
      </c>
      <c r="L512" s="4">
        <v>13623879.699999999</v>
      </c>
      <c r="M512" s="4">
        <v>800000</v>
      </c>
      <c r="N512" s="4">
        <v>27000000</v>
      </c>
      <c r="O512" s="4">
        <v>0</v>
      </c>
      <c r="P512" s="4">
        <v>0</v>
      </c>
      <c r="Q512" s="4">
        <v>878540</v>
      </c>
      <c r="R512" s="4">
        <v>0</v>
      </c>
      <c r="S512" s="4">
        <v>0</v>
      </c>
      <c r="T512" s="4">
        <v>0</v>
      </c>
      <c r="U512" s="10">
        <v>39027</v>
      </c>
    </row>
    <row r="513" spans="1:21" ht="24.95" customHeight="1" x14ac:dyDescent="0.2">
      <c r="A513" s="6">
        <v>226</v>
      </c>
      <c r="B513" s="9" t="s">
        <v>547</v>
      </c>
      <c r="C513" s="4">
        <f t="shared" ref="C513:C521" si="53">D513+E513+F513+G513+H513+I513+K513+L513+M513+N513+O513+P513+Q513+R513+S513+T513</f>
        <v>88726411.640000015</v>
      </c>
      <c r="D513" s="4">
        <v>19150562.280000001</v>
      </c>
      <c r="E513" s="4">
        <v>2847755.16</v>
      </c>
      <c r="F513" s="4">
        <v>4205759.4000000004</v>
      </c>
      <c r="G513" s="4">
        <v>14647528.32</v>
      </c>
      <c r="H513" s="4">
        <v>6783264.96</v>
      </c>
      <c r="I513" s="4">
        <v>0</v>
      </c>
      <c r="J513" s="48">
        <v>0</v>
      </c>
      <c r="K513" s="4">
        <v>0</v>
      </c>
      <c r="L513" s="4">
        <v>16441310.039999999</v>
      </c>
      <c r="M513" s="4">
        <v>1067485.92</v>
      </c>
      <c r="N513" s="4">
        <v>21025418.879999999</v>
      </c>
      <c r="O513" s="4">
        <v>1820806.68</v>
      </c>
      <c r="P513" s="4">
        <v>0</v>
      </c>
      <c r="Q513" s="4">
        <v>736520</v>
      </c>
      <c r="R513" s="4">
        <v>0</v>
      </c>
      <c r="S513" s="4">
        <v>0</v>
      </c>
      <c r="T513" s="4">
        <v>0</v>
      </c>
      <c r="U513" s="10">
        <v>37218</v>
      </c>
    </row>
    <row r="514" spans="1:21" ht="24.95" customHeight="1" x14ac:dyDescent="0.2">
      <c r="A514" s="6">
        <v>227</v>
      </c>
      <c r="B514" s="9" t="s">
        <v>185</v>
      </c>
      <c r="C514" s="4">
        <f t="shared" si="53"/>
        <v>27611244.82</v>
      </c>
      <c r="D514" s="4">
        <v>10031324.23</v>
      </c>
      <c r="E514" s="4">
        <v>2194404.58</v>
      </c>
      <c r="F514" s="4">
        <v>1096086.68</v>
      </c>
      <c r="G514" s="4">
        <v>8819484.4100000001</v>
      </c>
      <c r="H514" s="4">
        <v>5236229.6399999997</v>
      </c>
      <c r="I514" s="4">
        <v>0</v>
      </c>
      <c r="J514" s="48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233715.28</v>
      </c>
      <c r="S514" s="4">
        <v>0</v>
      </c>
      <c r="T514" s="4">
        <v>0</v>
      </c>
      <c r="U514" s="6">
        <v>36618</v>
      </c>
    </row>
    <row r="515" spans="1:21" ht="24.95" customHeight="1" x14ac:dyDescent="0.2">
      <c r="A515" s="6">
        <v>228</v>
      </c>
      <c r="B515" s="9" t="s">
        <v>167</v>
      </c>
      <c r="C515" s="4">
        <f t="shared" si="53"/>
        <v>20598944.439999998</v>
      </c>
      <c r="D515" s="4">
        <v>9430919.7699999996</v>
      </c>
      <c r="E515" s="4">
        <v>1407975.04</v>
      </c>
      <c r="F515" s="4">
        <v>608645.76</v>
      </c>
      <c r="G515" s="4">
        <v>4873313.09</v>
      </c>
      <c r="H515" s="4">
        <v>4108083.46</v>
      </c>
      <c r="I515" s="4">
        <v>0</v>
      </c>
      <c r="J515" s="48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170007.32</v>
      </c>
      <c r="S515" s="4">
        <v>0</v>
      </c>
      <c r="T515" s="4">
        <v>0</v>
      </c>
      <c r="U515" s="6">
        <v>36662</v>
      </c>
    </row>
    <row r="516" spans="1:21" ht="24.95" customHeight="1" x14ac:dyDescent="0.2">
      <c r="A516" s="6">
        <v>229</v>
      </c>
      <c r="B516" s="9" t="s">
        <v>176</v>
      </c>
      <c r="C516" s="4">
        <f t="shared" si="53"/>
        <v>17308052.109999999</v>
      </c>
      <c r="D516" s="4">
        <v>9514153.1500000004</v>
      </c>
      <c r="E516" s="4">
        <v>1076851.7</v>
      </c>
      <c r="F516" s="4">
        <v>3051503.59</v>
      </c>
      <c r="G516" s="4">
        <v>3407937.43</v>
      </c>
      <c r="H516" s="4">
        <v>0</v>
      </c>
      <c r="I516" s="4">
        <v>0</v>
      </c>
      <c r="J516" s="48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257606.24</v>
      </c>
      <c r="S516" s="4">
        <v>0</v>
      </c>
      <c r="T516" s="4">
        <v>0</v>
      </c>
      <c r="U516" s="6">
        <v>38278</v>
      </c>
    </row>
    <row r="517" spans="1:21" ht="24.95" customHeight="1" x14ac:dyDescent="0.2">
      <c r="A517" s="6">
        <v>230</v>
      </c>
      <c r="B517" s="9" t="s">
        <v>200</v>
      </c>
      <c r="C517" s="4">
        <f t="shared" si="53"/>
        <v>6718378.2599999998</v>
      </c>
      <c r="D517" s="4">
        <v>6654241.0800000001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8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64137.18</v>
      </c>
      <c r="S517" s="4">
        <v>0</v>
      </c>
      <c r="T517" s="4">
        <v>0</v>
      </c>
      <c r="U517" s="6">
        <v>37151</v>
      </c>
    </row>
    <row r="518" spans="1:21" ht="24.95" customHeight="1" x14ac:dyDescent="0.2">
      <c r="A518" s="6">
        <v>231</v>
      </c>
      <c r="B518" s="9" t="s">
        <v>172</v>
      </c>
      <c r="C518" s="4">
        <f t="shared" si="53"/>
        <v>307721.5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307721.5</v>
      </c>
      <c r="J518" s="48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6">
        <v>38206</v>
      </c>
    </row>
    <row r="519" spans="1:21" ht="24.95" customHeight="1" x14ac:dyDescent="0.2">
      <c r="A519" s="6">
        <v>232</v>
      </c>
      <c r="B519" s="9" t="s">
        <v>548</v>
      </c>
      <c r="C519" s="4">
        <f t="shared" si="53"/>
        <v>7116465.1399999997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8">
        <v>0</v>
      </c>
      <c r="K519" s="4">
        <v>0</v>
      </c>
      <c r="L519" s="4">
        <v>7116465.1399999997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6">
        <v>40705</v>
      </c>
    </row>
    <row r="520" spans="1:21" ht="24.95" customHeight="1" x14ac:dyDescent="0.2">
      <c r="A520" s="6">
        <v>233</v>
      </c>
      <c r="B520" s="9" t="s">
        <v>549</v>
      </c>
      <c r="C520" s="4">
        <f t="shared" si="53"/>
        <v>23694062.050000001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8">
        <v>0</v>
      </c>
      <c r="K520" s="4">
        <v>0</v>
      </c>
      <c r="L520" s="4">
        <v>5042477.45</v>
      </c>
      <c r="M520" s="4">
        <v>0</v>
      </c>
      <c r="N520" s="4">
        <v>18571584.600000001</v>
      </c>
      <c r="O520" s="4">
        <v>0</v>
      </c>
      <c r="P520" s="4">
        <v>0</v>
      </c>
      <c r="Q520" s="4">
        <v>80000</v>
      </c>
      <c r="R520" s="4">
        <v>0</v>
      </c>
      <c r="S520" s="4">
        <v>0</v>
      </c>
      <c r="T520" s="4">
        <v>0</v>
      </c>
      <c r="U520" s="10">
        <v>39050</v>
      </c>
    </row>
    <row r="521" spans="1:21" ht="24.95" customHeight="1" x14ac:dyDescent="0.2">
      <c r="A521" s="6">
        <v>234</v>
      </c>
      <c r="B521" s="9" t="s">
        <v>191</v>
      </c>
      <c r="C521" s="4">
        <f t="shared" si="53"/>
        <v>9745709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8">
        <v>0</v>
      </c>
      <c r="K521" s="4">
        <v>0</v>
      </c>
      <c r="L521" s="4">
        <v>9705709</v>
      </c>
      <c r="M521" s="4">
        <v>0</v>
      </c>
      <c r="N521" s="4">
        <v>0</v>
      </c>
      <c r="O521" s="4">
        <v>0</v>
      </c>
      <c r="P521" s="4">
        <v>0</v>
      </c>
      <c r="Q521" s="4">
        <v>40000</v>
      </c>
      <c r="R521" s="4">
        <v>0</v>
      </c>
      <c r="S521" s="4">
        <v>0</v>
      </c>
      <c r="T521" s="4">
        <v>0</v>
      </c>
      <c r="U521" s="48">
        <v>42524</v>
      </c>
    </row>
    <row r="522" spans="1:21" ht="24.95" customHeight="1" x14ac:dyDescent="0.2">
      <c r="A522" s="92" t="s">
        <v>32</v>
      </c>
      <c r="B522" s="9"/>
      <c r="C522" s="7">
        <f>SUM(C523)</f>
        <v>13506768.23</v>
      </c>
      <c r="D522" s="7">
        <f t="shared" ref="D522:T522" si="54">SUM(D523)</f>
        <v>13108256.800000001</v>
      </c>
      <c r="E522" s="7">
        <f t="shared" si="54"/>
        <v>0</v>
      </c>
      <c r="F522" s="7">
        <f t="shared" si="54"/>
        <v>0</v>
      </c>
      <c r="G522" s="7">
        <f t="shared" si="54"/>
        <v>0</v>
      </c>
      <c r="H522" s="7">
        <f t="shared" si="54"/>
        <v>0</v>
      </c>
      <c r="I522" s="7">
        <f t="shared" si="54"/>
        <v>0</v>
      </c>
      <c r="J522" s="49">
        <f t="shared" si="54"/>
        <v>0</v>
      </c>
      <c r="K522" s="7">
        <f t="shared" si="54"/>
        <v>0</v>
      </c>
      <c r="L522" s="7">
        <f t="shared" si="54"/>
        <v>0</v>
      </c>
      <c r="M522" s="7">
        <f t="shared" si="54"/>
        <v>0</v>
      </c>
      <c r="N522" s="7">
        <f t="shared" si="54"/>
        <v>0</v>
      </c>
      <c r="O522" s="7">
        <f t="shared" si="54"/>
        <v>0</v>
      </c>
      <c r="P522" s="7">
        <f t="shared" si="54"/>
        <v>0</v>
      </c>
      <c r="Q522" s="7">
        <f t="shared" si="54"/>
        <v>0</v>
      </c>
      <c r="R522" s="7">
        <f t="shared" si="54"/>
        <v>398511.43</v>
      </c>
      <c r="S522" s="7">
        <f t="shared" si="54"/>
        <v>0</v>
      </c>
      <c r="T522" s="7">
        <f t="shared" si="54"/>
        <v>0</v>
      </c>
      <c r="U522" s="43" t="s">
        <v>56</v>
      </c>
    </row>
    <row r="523" spans="1:21" ht="24.95" customHeight="1" x14ac:dyDescent="0.2">
      <c r="A523" s="6">
        <v>235</v>
      </c>
      <c r="B523" s="9" t="s">
        <v>323</v>
      </c>
      <c r="C523" s="4">
        <f>D523+E523+F523+G523+H523+I523+K523+L523+M523+N523+O523+P523+Q523+R523+S523+T523</f>
        <v>13506768.23</v>
      </c>
      <c r="D523" s="4">
        <v>13108256.800000001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8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398511.43</v>
      </c>
      <c r="S523" s="4">
        <v>0</v>
      </c>
      <c r="T523" s="4">
        <v>0</v>
      </c>
      <c r="U523" s="6">
        <v>40239</v>
      </c>
    </row>
    <row r="524" spans="1:21" ht="24.95" customHeight="1" x14ac:dyDescent="0.2">
      <c r="A524" s="93" t="s">
        <v>33</v>
      </c>
      <c r="B524" s="9"/>
      <c r="C524" s="7">
        <f>SUM(C525)</f>
        <v>5471848.5700000003</v>
      </c>
      <c r="D524" s="7">
        <f t="shared" ref="D524:T524" si="55">SUM(D525)</f>
        <v>0</v>
      </c>
      <c r="E524" s="7">
        <f t="shared" si="55"/>
        <v>495698.46</v>
      </c>
      <c r="F524" s="7">
        <f t="shared" si="55"/>
        <v>0</v>
      </c>
      <c r="G524" s="7">
        <f t="shared" si="55"/>
        <v>492992.19</v>
      </c>
      <c r="H524" s="7">
        <f t="shared" si="55"/>
        <v>0</v>
      </c>
      <c r="I524" s="7">
        <f t="shared" si="55"/>
        <v>0</v>
      </c>
      <c r="J524" s="49">
        <f t="shared" si="55"/>
        <v>0</v>
      </c>
      <c r="K524" s="7">
        <f t="shared" si="55"/>
        <v>0</v>
      </c>
      <c r="L524" s="7">
        <f t="shared" si="55"/>
        <v>0</v>
      </c>
      <c r="M524" s="7">
        <f t="shared" si="55"/>
        <v>0</v>
      </c>
      <c r="N524" s="7">
        <f t="shared" si="55"/>
        <v>4436349.75</v>
      </c>
      <c r="O524" s="7">
        <f t="shared" si="55"/>
        <v>0</v>
      </c>
      <c r="P524" s="7">
        <f t="shared" si="55"/>
        <v>0</v>
      </c>
      <c r="Q524" s="7">
        <f t="shared" si="55"/>
        <v>0</v>
      </c>
      <c r="R524" s="7">
        <f t="shared" si="55"/>
        <v>46808.17</v>
      </c>
      <c r="S524" s="7">
        <f t="shared" si="55"/>
        <v>0</v>
      </c>
      <c r="T524" s="7">
        <f t="shared" si="55"/>
        <v>0</v>
      </c>
      <c r="U524" s="43" t="s">
        <v>56</v>
      </c>
    </row>
    <row r="525" spans="1:21" ht="24.95" customHeight="1" x14ac:dyDescent="0.2">
      <c r="A525" s="6">
        <v>236</v>
      </c>
      <c r="B525" s="9" t="s">
        <v>550</v>
      </c>
      <c r="C525" s="4">
        <f>D525+E525+F525+G525+H525+I525+K525+L525+M525+N525+O525+P525+Q525+R525+S525+T525</f>
        <v>5471848.5700000003</v>
      </c>
      <c r="D525" s="4">
        <v>0</v>
      </c>
      <c r="E525" s="4">
        <v>495698.46</v>
      </c>
      <c r="F525" s="4">
        <v>0</v>
      </c>
      <c r="G525" s="4">
        <v>492992.19</v>
      </c>
      <c r="H525" s="4">
        <v>0</v>
      </c>
      <c r="I525" s="4">
        <v>0</v>
      </c>
      <c r="J525" s="48">
        <v>0</v>
      </c>
      <c r="K525" s="4">
        <v>0</v>
      </c>
      <c r="L525" s="4">
        <v>0</v>
      </c>
      <c r="M525" s="4">
        <v>0</v>
      </c>
      <c r="N525" s="4">
        <v>4436349.75</v>
      </c>
      <c r="O525" s="4">
        <v>0</v>
      </c>
      <c r="P525" s="4">
        <v>0</v>
      </c>
      <c r="Q525" s="4">
        <v>0</v>
      </c>
      <c r="R525" s="4">
        <v>46808.17</v>
      </c>
      <c r="S525" s="4">
        <v>0</v>
      </c>
      <c r="T525" s="4">
        <v>0</v>
      </c>
      <c r="U525" s="48">
        <v>42228</v>
      </c>
    </row>
    <row r="526" spans="1:21" ht="24.95" customHeight="1" x14ac:dyDescent="0.2">
      <c r="A526" s="93" t="s">
        <v>34</v>
      </c>
      <c r="B526" s="9"/>
      <c r="C526" s="7">
        <f>SUM(C527:C528)</f>
        <v>6919601.1399999997</v>
      </c>
      <c r="D526" s="7">
        <f t="shared" ref="D526:T526" si="56">SUM(D527:D528)</f>
        <v>0</v>
      </c>
      <c r="E526" s="7">
        <f t="shared" si="56"/>
        <v>275563.26</v>
      </c>
      <c r="F526" s="7">
        <f t="shared" si="56"/>
        <v>0</v>
      </c>
      <c r="G526" s="7">
        <f t="shared" si="56"/>
        <v>0</v>
      </c>
      <c r="H526" s="7">
        <f t="shared" si="56"/>
        <v>1112756.3999999999</v>
      </c>
      <c r="I526" s="7">
        <f t="shared" si="56"/>
        <v>0</v>
      </c>
      <c r="J526" s="49">
        <f t="shared" si="56"/>
        <v>0</v>
      </c>
      <c r="K526" s="7">
        <f t="shared" si="56"/>
        <v>0</v>
      </c>
      <c r="L526" s="7">
        <f t="shared" si="56"/>
        <v>5297216.4000000004</v>
      </c>
      <c r="M526" s="7">
        <f t="shared" si="56"/>
        <v>0</v>
      </c>
      <c r="N526" s="7">
        <f t="shared" si="56"/>
        <v>0</v>
      </c>
      <c r="O526" s="7">
        <f t="shared" si="56"/>
        <v>0</v>
      </c>
      <c r="P526" s="7">
        <f t="shared" si="56"/>
        <v>0</v>
      </c>
      <c r="Q526" s="7">
        <f t="shared" si="56"/>
        <v>142980</v>
      </c>
      <c r="R526" s="7">
        <f t="shared" si="56"/>
        <v>91085.08</v>
      </c>
      <c r="S526" s="7">
        <f t="shared" si="56"/>
        <v>0</v>
      </c>
      <c r="T526" s="7">
        <f t="shared" si="56"/>
        <v>0</v>
      </c>
      <c r="U526" s="43" t="s">
        <v>56</v>
      </c>
    </row>
    <row r="527" spans="1:21" ht="24.95" customHeight="1" x14ac:dyDescent="0.2">
      <c r="A527" s="6">
        <v>237</v>
      </c>
      <c r="B527" s="9" t="s">
        <v>551</v>
      </c>
      <c r="C527" s="4">
        <f>D527+E527+F527+G527+H527+I527+K527+L527+M527+N527+O527+P527+Q527+R527+S527+T527</f>
        <v>3441770.88</v>
      </c>
      <c r="D527" s="4">
        <v>0</v>
      </c>
      <c r="E527" s="4">
        <v>0</v>
      </c>
      <c r="F527" s="4">
        <v>0</v>
      </c>
      <c r="G527" s="4">
        <v>0</v>
      </c>
      <c r="H527" s="4">
        <v>572662.43999999994</v>
      </c>
      <c r="I527" s="4">
        <v>0</v>
      </c>
      <c r="J527" s="48">
        <v>0</v>
      </c>
      <c r="K527" s="4">
        <v>0</v>
      </c>
      <c r="L527" s="4">
        <v>2726128.44</v>
      </c>
      <c r="M527" s="4">
        <v>0</v>
      </c>
      <c r="N527" s="4">
        <v>0</v>
      </c>
      <c r="O527" s="4">
        <v>0</v>
      </c>
      <c r="P527" s="4">
        <v>0</v>
      </c>
      <c r="Q527" s="4">
        <v>142980</v>
      </c>
      <c r="R527" s="4">
        <v>0</v>
      </c>
      <c r="S527" s="4">
        <v>0</v>
      </c>
      <c r="T527" s="4">
        <v>0</v>
      </c>
      <c r="U527" s="48">
        <v>40160</v>
      </c>
    </row>
    <row r="528" spans="1:21" ht="24.95" customHeight="1" x14ac:dyDescent="0.2">
      <c r="A528" s="6">
        <v>238</v>
      </c>
      <c r="B528" s="9" t="s">
        <v>552</v>
      </c>
      <c r="C528" s="4">
        <f>D528+E528+F528+G528+H528+I528+K528+L528+M528+N528+O528+P528+Q528+R528+S528+T528</f>
        <v>3477830.26</v>
      </c>
      <c r="D528" s="4">
        <v>0</v>
      </c>
      <c r="E528" s="4">
        <v>275563.26</v>
      </c>
      <c r="F528" s="4">
        <v>0</v>
      </c>
      <c r="G528" s="4">
        <v>0</v>
      </c>
      <c r="H528" s="4">
        <v>540093.96</v>
      </c>
      <c r="I528" s="4">
        <v>0</v>
      </c>
      <c r="J528" s="48">
        <v>0</v>
      </c>
      <c r="K528" s="4">
        <v>0</v>
      </c>
      <c r="L528" s="4">
        <v>2571087.96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91085.08</v>
      </c>
      <c r="S528" s="4">
        <v>0</v>
      </c>
      <c r="T528" s="4">
        <v>0</v>
      </c>
      <c r="U528" s="48">
        <v>39431</v>
      </c>
    </row>
    <row r="529" spans="1:21" ht="24.95" customHeight="1" x14ac:dyDescent="0.2">
      <c r="A529" s="93" t="s">
        <v>35</v>
      </c>
      <c r="B529" s="9"/>
      <c r="C529" s="7">
        <f>SUM(C530:C531)</f>
        <v>6481505.7199999997</v>
      </c>
      <c r="D529" s="7">
        <f t="shared" ref="D529:T529" si="57">SUM(D530:D531)</f>
        <v>0</v>
      </c>
      <c r="E529" s="7">
        <f t="shared" si="57"/>
        <v>207095.56</v>
      </c>
      <c r="F529" s="7">
        <f t="shared" si="57"/>
        <v>0</v>
      </c>
      <c r="G529" s="7">
        <f t="shared" si="57"/>
        <v>0</v>
      </c>
      <c r="H529" s="7">
        <f t="shared" si="57"/>
        <v>405899.76</v>
      </c>
      <c r="I529" s="7">
        <f t="shared" si="57"/>
        <v>0</v>
      </c>
      <c r="J529" s="49">
        <f t="shared" si="57"/>
        <v>0</v>
      </c>
      <c r="K529" s="7">
        <f t="shared" si="57"/>
        <v>0</v>
      </c>
      <c r="L529" s="7">
        <f t="shared" si="57"/>
        <v>3825209.76</v>
      </c>
      <c r="M529" s="7">
        <f t="shared" si="57"/>
        <v>0</v>
      </c>
      <c r="N529" s="7">
        <f t="shared" si="57"/>
        <v>1853442</v>
      </c>
      <c r="O529" s="7">
        <f t="shared" si="57"/>
        <v>135030.72</v>
      </c>
      <c r="P529" s="7">
        <f t="shared" si="57"/>
        <v>0</v>
      </c>
      <c r="Q529" s="7">
        <f t="shared" si="57"/>
        <v>0</v>
      </c>
      <c r="R529" s="7">
        <f t="shared" si="57"/>
        <v>54827.92</v>
      </c>
      <c r="S529" s="7">
        <f t="shared" si="57"/>
        <v>0</v>
      </c>
      <c r="T529" s="7">
        <f t="shared" si="57"/>
        <v>0</v>
      </c>
      <c r="U529" s="43" t="s">
        <v>56</v>
      </c>
    </row>
    <row r="530" spans="1:21" ht="24.95" customHeight="1" x14ac:dyDescent="0.2">
      <c r="A530" s="6">
        <v>239</v>
      </c>
      <c r="B530" s="9" t="s">
        <v>553</v>
      </c>
      <c r="C530" s="4">
        <f>D530+E530+F530+G530+H530+I530+K530+L530+M530+N530+O530+P530+Q530+R530+S530+T530</f>
        <v>4569959.68</v>
      </c>
      <c r="D530" s="4">
        <v>0</v>
      </c>
      <c r="E530" s="4">
        <v>207095.56</v>
      </c>
      <c r="F530" s="4">
        <v>0</v>
      </c>
      <c r="G530" s="4">
        <v>0</v>
      </c>
      <c r="H530" s="4">
        <v>405899.76</v>
      </c>
      <c r="I530" s="4">
        <v>0</v>
      </c>
      <c r="J530" s="48">
        <v>0</v>
      </c>
      <c r="K530" s="4">
        <v>0</v>
      </c>
      <c r="L530" s="4">
        <v>1932263.76</v>
      </c>
      <c r="M530" s="4">
        <v>0</v>
      </c>
      <c r="N530" s="4">
        <v>1853442</v>
      </c>
      <c r="O530" s="4">
        <v>135030.72</v>
      </c>
      <c r="P530" s="4">
        <v>0</v>
      </c>
      <c r="Q530" s="4">
        <v>0</v>
      </c>
      <c r="R530" s="4">
        <v>36227.879999999997</v>
      </c>
      <c r="S530" s="4">
        <v>0</v>
      </c>
      <c r="T530" s="4">
        <v>0</v>
      </c>
      <c r="U530" s="48">
        <v>39935</v>
      </c>
    </row>
    <row r="531" spans="1:21" ht="24.95" customHeight="1" x14ac:dyDescent="0.2">
      <c r="A531" s="6">
        <v>240</v>
      </c>
      <c r="B531" s="9" t="s">
        <v>554</v>
      </c>
      <c r="C531" s="4">
        <f>D531+E531+F531+G531+H531+I531+K531+L531+M531+N531+O531+P531+Q531+R531+S531+T531</f>
        <v>1911546.04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8">
        <v>0</v>
      </c>
      <c r="K531" s="4">
        <v>0</v>
      </c>
      <c r="L531" s="4">
        <v>1892946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18600.04</v>
      </c>
      <c r="S531" s="4">
        <v>0</v>
      </c>
      <c r="T531" s="4">
        <v>0</v>
      </c>
      <c r="U531" s="48">
        <v>39975</v>
      </c>
    </row>
    <row r="532" spans="1:21" ht="24.95" customHeight="1" x14ac:dyDescent="0.2">
      <c r="A532" s="93" t="s">
        <v>41</v>
      </c>
      <c r="B532" s="9"/>
      <c r="C532" s="7">
        <f>SUM(C533)</f>
        <v>6329431.9199999999</v>
      </c>
      <c r="D532" s="7">
        <f t="shared" ref="D532:T532" si="58">SUM(D533)</f>
        <v>0</v>
      </c>
      <c r="E532" s="7">
        <f t="shared" si="58"/>
        <v>0</v>
      </c>
      <c r="F532" s="7">
        <f t="shared" si="58"/>
        <v>0</v>
      </c>
      <c r="G532" s="7">
        <f t="shared" si="58"/>
        <v>0</v>
      </c>
      <c r="H532" s="7">
        <f t="shared" si="58"/>
        <v>0</v>
      </c>
      <c r="I532" s="7">
        <f t="shared" si="58"/>
        <v>0</v>
      </c>
      <c r="J532" s="49">
        <f t="shared" si="58"/>
        <v>0</v>
      </c>
      <c r="K532" s="7">
        <f t="shared" si="58"/>
        <v>0</v>
      </c>
      <c r="L532" s="7">
        <f t="shared" si="58"/>
        <v>0</v>
      </c>
      <c r="M532" s="7">
        <f t="shared" si="58"/>
        <v>0</v>
      </c>
      <c r="N532" s="7">
        <f t="shared" si="58"/>
        <v>5848807.5</v>
      </c>
      <c r="O532" s="7">
        <f t="shared" si="58"/>
        <v>426109.2</v>
      </c>
      <c r="P532" s="7">
        <f t="shared" si="58"/>
        <v>0</v>
      </c>
      <c r="Q532" s="7">
        <f t="shared" si="58"/>
        <v>0</v>
      </c>
      <c r="R532" s="7">
        <f t="shared" si="58"/>
        <v>54515.22</v>
      </c>
      <c r="S532" s="7">
        <f t="shared" si="58"/>
        <v>0</v>
      </c>
      <c r="T532" s="7">
        <f t="shared" si="58"/>
        <v>0</v>
      </c>
      <c r="U532" s="43" t="s">
        <v>56</v>
      </c>
    </row>
    <row r="533" spans="1:21" ht="24.95" customHeight="1" x14ac:dyDescent="0.2">
      <c r="A533" s="6">
        <v>241</v>
      </c>
      <c r="B533" s="9" t="s">
        <v>555</v>
      </c>
      <c r="C533" s="4">
        <f>D533+E533+F533+G533+H533+I533+K533+L533+M533+N533+O533+P533+Q533+R533+S533+T533</f>
        <v>6329431.9199999999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8">
        <v>0</v>
      </c>
      <c r="K533" s="4">
        <v>0</v>
      </c>
      <c r="L533" s="4">
        <v>0</v>
      </c>
      <c r="M533" s="4">
        <v>0</v>
      </c>
      <c r="N533" s="4">
        <v>5848807.5</v>
      </c>
      <c r="O533" s="4">
        <v>426109.2</v>
      </c>
      <c r="P533" s="4">
        <v>0</v>
      </c>
      <c r="Q533" s="4">
        <v>0</v>
      </c>
      <c r="R533" s="4">
        <v>54515.22</v>
      </c>
      <c r="S533" s="4">
        <v>0</v>
      </c>
      <c r="T533" s="4">
        <v>0</v>
      </c>
      <c r="U533" s="48">
        <v>40161</v>
      </c>
    </row>
    <row r="534" spans="1:21" ht="24.95" customHeight="1" x14ac:dyDescent="0.2">
      <c r="A534" s="93" t="s">
        <v>36</v>
      </c>
      <c r="B534" s="9"/>
      <c r="C534" s="7">
        <f>SUM(C535:C541)</f>
        <v>120337288.10999998</v>
      </c>
      <c r="D534" s="7">
        <f t="shared" ref="D534:T534" si="59">SUM(D535:D541)</f>
        <v>10911983.24</v>
      </c>
      <c r="E534" s="7">
        <f t="shared" si="59"/>
        <v>1345665.78</v>
      </c>
      <c r="F534" s="7">
        <f t="shared" si="59"/>
        <v>2687741.99</v>
      </c>
      <c r="G534" s="7">
        <f t="shared" si="59"/>
        <v>3069094.67</v>
      </c>
      <c r="H534" s="7">
        <f t="shared" si="59"/>
        <v>0</v>
      </c>
      <c r="I534" s="7">
        <f t="shared" si="59"/>
        <v>0</v>
      </c>
      <c r="J534" s="49">
        <f t="shared" si="59"/>
        <v>0</v>
      </c>
      <c r="K534" s="7">
        <f t="shared" si="59"/>
        <v>0</v>
      </c>
      <c r="L534" s="7">
        <f t="shared" si="59"/>
        <v>0</v>
      </c>
      <c r="M534" s="7">
        <f t="shared" si="59"/>
        <v>1859694.89</v>
      </c>
      <c r="N534" s="7">
        <f t="shared" si="59"/>
        <v>91243473.75</v>
      </c>
      <c r="O534" s="7">
        <f t="shared" si="59"/>
        <v>5937263.6399999997</v>
      </c>
      <c r="P534" s="7">
        <f t="shared" si="59"/>
        <v>0</v>
      </c>
      <c r="Q534" s="7">
        <f t="shared" si="59"/>
        <v>1596363.19</v>
      </c>
      <c r="R534" s="7">
        <f t="shared" si="59"/>
        <v>1686006.96</v>
      </c>
      <c r="S534" s="7">
        <f t="shared" si="59"/>
        <v>0</v>
      </c>
      <c r="T534" s="7">
        <f t="shared" si="59"/>
        <v>0</v>
      </c>
      <c r="U534" s="43" t="s">
        <v>56</v>
      </c>
    </row>
    <row r="535" spans="1:21" ht="24.95" customHeight="1" x14ac:dyDescent="0.2">
      <c r="A535" s="6">
        <v>242</v>
      </c>
      <c r="B535" s="9" t="s">
        <v>334</v>
      </c>
      <c r="C535" s="4">
        <f t="shared" ref="C535:C541" si="60">D535+E535+F535+G535+H535+I535+K535+L535+M535+N535+O535+P535+Q535+R535+S535+T535</f>
        <v>9198624.1600000001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8">
        <v>0</v>
      </c>
      <c r="K535" s="4">
        <v>0</v>
      </c>
      <c r="L535" s="4">
        <v>0</v>
      </c>
      <c r="M535" s="4">
        <v>0</v>
      </c>
      <c r="N535" s="4">
        <v>8181538</v>
      </c>
      <c r="O535" s="4">
        <v>741766.08</v>
      </c>
      <c r="P535" s="4">
        <v>0</v>
      </c>
      <c r="Q535" s="4">
        <v>180420</v>
      </c>
      <c r="R535" s="4">
        <v>94900.08</v>
      </c>
      <c r="S535" s="4">
        <v>0</v>
      </c>
      <c r="T535" s="4">
        <v>0</v>
      </c>
      <c r="U535" s="48">
        <v>41321</v>
      </c>
    </row>
    <row r="536" spans="1:21" ht="24.95" customHeight="1" x14ac:dyDescent="0.2">
      <c r="A536" s="6">
        <v>243</v>
      </c>
      <c r="B536" s="9" t="s">
        <v>335</v>
      </c>
      <c r="C536" s="4">
        <f t="shared" si="60"/>
        <v>6309462.1299999999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8">
        <v>0</v>
      </c>
      <c r="K536" s="4">
        <v>0</v>
      </c>
      <c r="L536" s="4">
        <v>0</v>
      </c>
      <c r="M536" s="4">
        <v>0</v>
      </c>
      <c r="N536" s="4">
        <v>5199879.58</v>
      </c>
      <c r="O536" s="4">
        <v>766297.68</v>
      </c>
      <c r="P536" s="4">
        <v>0</v>
      </c>
      <c r="Q536" s="4">
        <v>259750</v>
      </c>
      <c r="R536" s="4">
        <v>83534.87</v>
      </c>
      <c r="S536" s="4">
        <v>0</v>
      </c>
      <c r="T536" s="4">
        <v>0</v>
      </c>
      <c r="U536" s="48">
        <v>41322</v>
      </c>
    </row>
    <row r="537" spans="1:21" ht="24.95" customHeight="1" x14ac:dyDescent="0.2">
      <c r="A537" s="6">
        <v>244</v>
      </c>
      <c r="B537" s="9" t="s">
        <v>336</v>
      </c>
      <c r="C537" s="4">
        <f t="shared" si="60"/>
        <v>2640711.37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8">
        <v>0</v>
      </c>
      <c r="K537" s="4">
        <v>0</v>
      </c>
      <c r="L537" s="4">
        <v>0</v>
      </c>
      <c r="M537" s="4">
        <v>0</v>
      </c>
      <c r="N537" s="4">
        <v>2325753</v>
      </c>
      <c r="O537" s="4">
        <v>169440.48</v>
      </c>
      <c r="P537" s="4">
        <v>0</v>
      </c>
      <c r="Q537" s="4">
        <v>123840</v>
      </c>
      <c r="R537" s="4">
        <v>21677.89</v>
      </c>
      <c r="S537" s="4">
        <v>0</v>
      </c>
      <c r="T537" s="4">
        <v>0</v>
      </c>
      <c r="U537" s="48">
        <v>39363</v>
      </c>
    </row>
    <row r="538" spans="1:21" ht="24.95" customHeight="1" x14ac:dyDescent="0.2">
      <c r="A538" s="6">
        <v>245</v>
      </c>
      <c r="B538" s="9" t="s">
        <v>337</v>
      </c>
      <c r="C538" s="4">
        <f t="shared" si="60"/>
        <v>19274964.939999998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8">
        <v>0</v>
      </c>
      <c r="K538" s="4">
        <v>0</v>
      </c>
      <c r="L538" s="4">
        <v>0</v>
      </c>
      <c r="M538" s="4">
        <v>0</v>
      </c>
      <c r="N538" s="4">
        <v>18386793.07</v>
      </c>
      <c r="O538" s="4">
        <v>487528.22</v>
      </c>
      <c r="P538" s="4">
        <v>0</v>
      </c>
      <c r="Q538" s="4">
        <v>294850</v>
      </c>
      <c r="R538" s="4">
        <v>105793.65</v>
      </c>
      <c r="S538" s="4">
        <v>0</v>
      </c>
      <c r="T538" s="4">
        <v>0</v>
      </c>
      <c r="U538" s="48">
        <v>40113</v>
      </c>
    </row>
    <row r="539" spans="1:21" ht="24.95" customHeight="1" x14ac:dyDescent="0.2">
      <c r="A539" s="6">
        <v>246</v>
      </c>
      <c r="B539" s="9" t="s">
        <v>338</v>
      </c>
      <c r="C539" s="4">
        <f t="shared" si="60"/>
        <v>19198162.590000004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8">
        <v>0</v>
      </c>
      <c r="K539" s="4">
        <v>0</v>
      </c>
      <c r="L539" s="4">
        <v>0</v>
      </c>
      <c r="M539" s="4">
        <v>0</v>
      </c>
      <c r="N539" s="4">
        <v>18367719.300000001</v>
      </c>
      <c r="O539" s="4">
        <v>443133.1</v>
      </c>
      <c r="P539" s="4">
        <v>0</v>
      </c>
      <c r="Q539" s="4">
        <v>284510</v>
      </c>
      <c r="R539" s="4">
        <v>102800.19</v>
      </c>
      <c r="S539" s="4">
        <v>0</v>
      </c>
      <c r="T539" s="4">
        <v>0</v>
      </c>
      <c r="U539" s="48">
        <v>40116</v>
      </c>
    </row>
    <row r="540" spans="1:21" ht="24.95" customHeight="1" x14ac:dyDescent="0.2">
      <c r="A540" s="6">
        <v>247</v>
      </c>
      <c r="B540" s="9" t="s">
        <v>339</v>
      </c>
      <c r="C540" s="4">
        <f t="shared" si="60"/>
        <v>2440844.5099999998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8">
        <v>0</v>
      </c>
      <c r="K540" s="4">
        <v>0</v>
      </c>
      <c r="L540" s="4">
        <v>0</v>
      </c>
      <c r="M540" s="4">
        <v>0</v>
      </c>
      <c r="N540" s="4">
        <v>2139858</v>
      </c>
      <c r="O540" s="4">
        <v>155897.28</v>
      </c>
      <c r="P540" s="4">
        <v>0</v>
      </c>
      <c r="Q540" s="4">
        <v>122590</v>
      </c>
      <c r="R540" s="4">
        <v>22499.23</v>
      </c>
      <c r="S540" s="4">
        <v>0</v>
      </c>
      <c r="T540" s="4">
        <v>0</v>
      </c>
      <c r="U540" s="48">
        <v>41681</v>
      </c>
    </row>
    <row r="541" spans="1:21" ht="24.95" customHeight="1" x14ac:dyDescent="0.2">
      <c r="A541" s="6">
        <v>248</v>
      </c>
      <c r="B541" s="9" t="s">
        <v>340</v>
      </c>
      <c r="C541" s="4">
        <f t="shared" si="60"/>
        <v>61274518.409999989</v>
      </c>
      <c r="D541" s="4">
        <v>10911983.24</v>
      </c>
      <c r="E541" s="4">
        <v>1345665.78</v>
      </c>
      <c r="F541" s="4">
        <v>2687741.99</v>
      </c>
      <c r="G541" s="4">
        <v>3069094.67</v>
      </c>
      <c r="H541" s="4">
        <v>0</v>
      </c>
      <c r="I541" s="4">
        <v>0</v>
      </c>
      <c r="J541" s="48">
        <v>0</v>
      </c>
      <c r="K541" s="4">
        <v>0</v>
      </c>
      <c r="L541" s="4">
        <v>0</v>
      </c>
      <c r="M541" s="4">
        <v>1859694.89</v>
      </c>
      <c r="N541" s="4">
        <v>36641932.799999997</v>
      </c>
      <c r="O541" s="4">
        <v>3173200.8</v>
      </c>
      <c r="P541" s="4">
        <v>0</v>
      </c>
      <c r="Q541" s="4">
        <v>330403.19</v>
      </c>
      <c r="R541" s="4">
        <v>1254801.05</v>
      </c>
      <c r="S541" s="4">
        <v>0</v>
      </c>
      <c r="T541" s="4">
        <v>0</v>
      </c>
      <c r="U541" s="48">
        <v>42571</v>
      </c>
    </row>
    <row r="542" spans="1:21" s="25" customFormat="1" ht="24.95" customHeight="1" x14ac:dyDescent="0.2">
      <c r="A542" s="128" t="s">
        <v>57</v>
      </c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43" t="s">
        <v>56</v>
      </c>
    </row>
    <row r="543" spans="1:21" s="25" customFormat="1" ht="24.95" customHeight="1" x14ac:dyDescent="0.2">
      <c r="A543" s="123" t="s">
        <v>42</v>
      </c>
      <c r="B543" s="123"/>
      <c r="C543" s="7">
        <f>C544+C548+C553+C565+C567+C569+C591+C594+C599+C602+C604+C622+C624+C795+C798+C800+C814</f>
        <v>2492719229.5500002</v>
      </c>
      <c r="D543" s="7">
        <f t="shared" ref="D543:T543" si="61">D544+D548+D553+D565+D567+D569+D591+D594+D599+D602+D604+D622+D624+D795+D798+D800+D814</f>
        <v>256467642.75</v>
      </c>
      <c r="E543" s="7">
        <f t="shared" si="61"/>
        <v>63740582.459999993</v>
      </c>
      <c r="F543" s="7">
        <f t="shared" si="61"/>
        <v>49843195.129999988</v>
      </c>
      <c r="G543" s="7">
        <f t="shared" si="61"/>
        <v>121387678.91000001</v>
      </c>
      <c r="H543" s="7">
        <f t="shared" si="61"/>
        <v>141931656.56999999</v>
      </c>
      <c r="I543" s="7">
        <f t="shared" si="61"/>
        <v>7956989.7699999996</v>
      </c>
      <c r="J543" s="49">
        <f t="shared" si="61"/>
        <v>196</v>
      </c>
      <c r="K543" s="7">
        <f t="shared" si="61"/>
        <v>630568704</v>
      </c>
      <c r="L543" s="7">
        <f t="shared" si="61"/>
        <v>546777121.34000003</v>
      </c>
      <c r="M543" s="7">
        <f t="shared" si="61"/>
        <v>18583594.800000001</v>
      </c>
      <c r="N543" s="7">
        <f t="shared" si="61"/>
        <v>557771794.38000023</v>
      </c>
      <c r="O543" s="7">
        <f t="shared" si="61"/>
        <v>33785004.019999996</v>
      </c>
      <c r="P543" s="7">
        <f t="shared" si="61"/>
        <v>0</v>
      </c>
      <c r="Q543" s="7">
        <f t="shared" si="61"/>
        <v>28099500</v>
      </c>
      <c r="R543" s="7">
        <f t="shared" si="61"/>
        <v>35805765.420000002</v>
      </c>
      <c r="S543" s="7">
        <f t="shared" si="61"/>
        <v>0</v>
      </c>
      <c r="T543" s="7">
        <f t="shared" si="61"/>
        <v>0</v>
      </c>
      <c r="U543" s="43" t="s">
        <v>56</v>
      </c>
    </row>
    <row r="544" spans="1:21" s="25" customFormat="1" ht="24.95" customHeight="1" x14ac:dyDescent="0.2">
      <c r="A544" s="94" t="s">
        <v>20</v>
      </c>
      <c r="B544" s="83"/>
      <c r="C544" s="7">
        <f>SUM(C545:C547)</f>
        <v>57809082.780000001</v>
      </c>
      <c r="D544" s="7">
        <f t="shared" ref="D544:T544" si="62">SUM(D545:D547)</f>
        <v>5630598</v>
      </c>
      <c r="E544" s="7">
        <f t="shared" si="62"/>
        <v>3601779</v>
      </c>
      <c r="F544" s="7">
        <f t="shared" si="62"/>
        <v>2488692</v>
      </c>
      <c r="G544" s="7">
        <f t="shared" si="62"/>
        <v>5980066</v>
      </c>
      <c r="H544" s="7">
        <f t="shared" si="62"/>
        <v>5601778</v>
      </c>
      <c r="I544" s="7">
        <f t="shared" si="62"/>
        <v>0</v>
      </c>
      <c r="J544" s="49">
        <f t="shared" si="62"/>
        <v>0</v>
      </c>
      <c r="K544" s="7">
        <f t="shared" si="62"/>
        <v>0</v>
      </c>
      <c r="L544" s="7">
        <f t="shared" si="62"/>
        <v>20109197</v>
      </c>
      <c r="M544" s="7">
        <f t="shared" si="62"/>
        <v>1173915</v>
      </c>
      <c r="N544" s="7">
        <f t="shared" si="62"/>
        <v>11147135</v>
      </c>
      <c r="O544" s="7">
        <f t="shared" si="62"/>
        <v>236529</v>
      </c>
      <c r="P544" s="7">
        <f t="shared" si="62"/>
        <v>0</v>
      </c>
      <c r="Q544" s="7">
        <f t="shared" si="62"/>
        <v>720000</v>
      </c>
      <c r="R544" s="7">
        <f t="shared" si="62"/>
        <v>1119393.78</v>
      </c>
      <c r="S544" s="7">
        <f t="shared" si="62"/>
        <v>0</v>
      </c>
      <c r="T544" s="7">
        <f t="shared" si="62"/>
        <v>0</v>
      </c>
      <c r="U544" s="43" t="s">
        <v>56</v>
      </c>
    </row>
    <row r="545" spans="1:21" ht="24.95" customHeight="1" x14ac:dyDescent="0.2">
      <c r="A545" s="6">
        <v>1</v>
      </c>
      <c r="B545" s="9" t="s">
        <v>556</v>
      </c>
      <c r="C545" s="4">
        <f>D545+E545+F545+G545+H545+I545+K545+L545+M545+N545+O545+P545+Q545+R545+S545+T545</f>
        <v>26264674.100000001</v>
      </c>
      <c r="D545" s="4">
        <v>2365362</v>
      </c>
      <c r="E545" s="4">
        <v>1236543</v>
      </c>
      <c r="F545" s="4">
        <v>2365236</v>
      </c>
      <c r="G545" s="4">
        <v>3623653</v>
      </c>
      <c r="H545" s="4">
        <v>2365236</v>
      </c>
      <c r="I545" s="4">
        <v>0</v>
      </c>
      <c r="J545" s="48">
        <v>0</v>
      </c>
      <c r="K545" s="4">
        <v>0</v>
      </c>
      <c r="L545" s="4">
        <v>6323652</v>
      </c>
      <c r="M545" s="4">
        <v>632652</v>
      </c>
      <c r="N545" s="4">
        <v>6523621</v>
      </c>
      <c r="O545" s="4">
        <v>0</v>
      </c>
      <c r="P545" s="4">
        <v>0</v>
      </c>
      <c r="Q545" s="4">
        <v>320000</v>
      </c>
      <c r="R545" s="4">
        <v>508719.1</v>
      </c>
      <c r="S545" s="4">
        <v>0</v>
      </c>
      <c r="T545" s="4">
        <v>0</v>
      </c>
      <c r="U545" s="6">
        <v>42407</v>
      </c>
    </row>
    <row r="546" spans="1:21" ht="24.95" customHeight="1" x14ac:dyDescent="0.2">
      <c r="A546" s="6">
        <v>2</v>
      </c>
      <c r="B546" s="9" t="s">
        <v>557</v>
      </c>
      <c r="C546" s="4">
        <f>D546+E546+F546+G546+H546+I546+K546+L546+M546+N546+O546+P546+Q546+R546+S546+T546</f>
        <v>21679143.420000002</v>
      </c>
      <c r="D546" s="4">
        <v>3265236</v>
      </c>
      <c r="E546" s="4">
        <v>2365236</v>
      </c>
      <c r="F546" s="4">
        <v>123456</v>
      </c>
      <c r="G546" s="4">
        <v>2356413</v>
      </c>
      <c r="H546" s="4">
        <v>3236542</v>
      </c>
      <c r="I546" s="4">
        <v>0</v>
      </c>
      <c r="J546" s="48">
        <v>0</v>
      </c>
      <c r="K546" s="4">
        <v>0</v>
      </c>
      <c r="L546" s="4">
        <v>4152932</v>
      </c>
      <c r="M546" s="4">
        <v>541263</v>
      </c>
      <c r="N546" s="4">
        <v>4623514</v>
      </c>
      <c r="O546" s="4">
        <v>236529</v>
      </c>
      <c r="P546" s="4">
        <v>0</v>
      </c>
      <c r="Q546" s="4">
        <v>360000</v>
      </c>
      <c r="R546" s="4">
        <v>418022.42</v>
      </c>
      <c r="S546" s="4">
        <v>0</v>
      </c>
      <c r="T546" s="4">
        <v>0</v>
      </c>
      <c r="U546" s="6">
        <v>42295</v>
      </c>
    </row>
    <row r="547" spans="1:21" ht="24.95" customHeight="1" x14ac:dyDescent="0.2">
      <c r="A547" s="6">
        <v>3</v>
      </c>
      <c r="B547" s="9" t="s">
        <v>558</v>
      </c>
      <c r="C547" s="4">
        <f>D547+E547+F547+G547+H547+I547+K547+L547+M547+N547+O547+P547+Q547+R547+S547+T547</f>
        <v>9865265.2599999998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8">
        <v>0</v>
      </c>
      <c r="K547" s="4">
        <v>0</v>
      </c>
      <c r="L547" s="4">
        <v>9632613</v>
      </c>
      <c r="M547" s="4">
        <v>0</v>
      </c>
      <c r="N547" s="4">
        <v>0</v>
      </c>
      <c r="O547" s="4">
        <v>0</v>
      </c>
      <c r="P547" s="4">
        <v>0</v>
      </c>
      <c r="Q547" s="4">
        <v>40000</v>
      </c>
      <c r="R547" s="4">
        <v>192652.26</v>
      </c>
      <c r="S547" s="4">
        <v>0</v>
      </c>
      <c r="T547" s="4">
        <v>0</v>
      </c>
      <c r="U547" s="6">
        <v>42676</v>
      </c>
    </row>
    <row r="548" spans="1:21" ht="24.95" customHeight="1" x14ac:dyDescent="0.2">
      <c r="A548" s="81" t="s">
        <v>21</v>
      </c>
      <c r="B548" s="9"/>
      <c r="C548" s="7">
        <f>SUM(C549:C552)</f>
        <v>31334122.759999998</v>
      </c>
      <c r="D548" s="7">
        <f t="shared" ref="D548:T548" si="63">SUM(D549:D552)</f>
        <v>0</v>
      </c>
      <c r="E548" s="7">
        <f t="shared" si="63"/>
        <v>0</v>
      </c>
      <c r="F548" s="7">
        <f t="shared" si="63"/>
        <v>0</v>
      </c>
      <c r="G548" s="7">
        <f t="shared" si="63"/>
        <v>0</v>
      </c>
      <c r="H548" s="7">
        <f t="shared" si="63"/>
        <v>1725647.28</v>
      </c>
      <c r="I548" s="7">
        <f t="shared" si="63"/>
        <v>0</v>
      </c>
      <c r="J548" s="49">
        <f t="shared" si="63"/>
        <v>0</v>
      </c>
      <c r="K548" s="7">
        <f t="shared" si="63"/>
        <v>0</v>
      </c>
      <c r="L548" s="7">
        <f t="shared" si="63"/>
        <v>20496371.280000001</v>
      </c>
      <c r="M548" s="7">
        <f t="shared" si="63"/>
        <v>453901.68</v>
      </c>
      <c r="N548" s="7">
        <f t="shared" si="63"/>
        <v>7270042.6799999997</v>
      </c>
      <c r="O548" s="7">
        <f t="shared" si="63"/>
        <v>773765.28</v>
      </c>
      <c r="P548" s="7">
        <f t="shared" si="63"/>
        <v>0</v>
      </c>
      <c r="Q548" s="7">
        <f t="shared" si="63"/>
        <v>0</v>
      </c>
      <c r="R548" s="7">
        <f t="shared" si="63"/>
        <v>614394.56000000006</v>
      </c>
      <c r="S548" s="7">
        <f t="shared" si="63"/>
        <v>0</v>
      </c>
      <c r="T548" s="7">
        <f t="shared" si="63"/>
        <v>0</v>
      </c>
      <c r="U548" s="43" t="s">
        <v>56</v>
      </c>
    </row>
    <row r="549" spans="1:21" ht="24.95" customHeight="1" x14ac:dyDescent="0.2">
      <c r="A549" s="6">
        <v>4</v>
      </c>
      <c r="B549" s="9" t="s">
        <v>559</v>
      </c>
      <c r="C549" s="4">
        <f>D549+E549+F549+G549+H549+I549+K549+L549+M549+N549+O549+P549+Q549+R549+S549+T549</f>
        <v>8599256.0599999987</v>
      </c>
      <c r="D549" s="4">
        <v>0</v>
      </c>
      <c r="E549" s="4">
        <v>0</v>
      </c>
      <c r="F549" s="4">
        <v>0</v>
      </c>
      <c r="G549" s="4">
        <v>0</v>
      </c>
      <c r="H549" s="4">
        <v>1725647.28</v>
      </c>
      <c r="I549" s="4">
        <v>0</v>
      </c>
      <c r="J549" s="48">
        <v>0</v>
      </c>
      <c r="K549" s="4">
        <v>0</v>
      </c>
      <c r="L549" s="4">
        <v>6704995.9199999999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168612.86</v>
      </c>
      <c r="S549" s="4">
        <v>0</v>
      </c>
      <c r="T549" s="4">
        <v>0</v>
      </c>
      <c r="U549" s="6">
        <v>39879</v>
      </c>
    </row>
    <row r="550" spans="1:21" ht="24.95" customHeight="1" x14ac:dyDescent="0.2">
      <c r="A550" s="6">
        <v>5</v>
      </c>
      <c r="B550" s="9" t="s">
        <v>560</v>
      </c>
      <c r="C550" s="4">
        <f>D550+E550+F550+G550+H550+I550+K550+L550+M550+N550+O550+P550+Q550+R550+S550+T550</f>
        <v>8667663.8299999982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8">
        <v>0</v>
      </c>
      <c r="K550" s="4">
        <v>0</v>
      </c>
      <c r="L550" s="4">
        <v>0</v>
      </c>
      <c r="M550" s="4">
        <v>453901.68</v>
      </c>
      <c r="N550" s="4">
        <v>7270042.6799999997</v>
      </c>
      <c r="O550" s="4">
        <v>773765.28</v>
      </c>
      <c r="P550" s="4">
        <v>0</v>
      </c>
      <c r="Q550" s="4">
        <v>0</v>
      </c>
      <c r="R550" s="4">
        <v>169954.19</v>
      </c>
      <c r="S550" s="4">
        <v>0</v>
      </c>
      <c r="T550" s="4">
        <v>0</v>
      </c>
      <c r="U550" s="6">
        <v>39624</v>
      </c>
    </row>
    <row r="551" spans="1:21" ht="24.95" customHeight="1" x14ac:dyDescent="0.2">
      <c r="A551" s="6">
        <v>6</v>
      </c>
      <c r="B551" s="9" t="s">
        <v>561</v>
      </c>
      <c r="C551" s="4">
        <f>D551+E551+F551+G551+H551+I551+K551+L551+M551+N551+O551+P551+Q551+R551+S551+T551</f>
        <v>8303557.25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8">
        <v>0</v>
      </c>
      <c r="K551" s="4">
        <v>0</v>
      </c>
      <c r="L551" s="4">
        <v>8140742.4000000004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162814.85</v>
      </c>
      <c r="S551" s="4">
        <v>0</v>
      </c>
      <c r="T551" s="4">
        <v>0</v>
      </c>
      <c r="U551" s="6">
        <v>40007</v>
      </c>
    </row>
    <row r="552" spans="1:21" ht="24.95" customHeight="1" x14ac:dyDescent="0.2">
      <c r="A552" s="6">
        <v>7</v>
      </c>
      <c r="B552" s="9" t="s">
        <v>562</v>
      </c>
      <c r="C552" s="4">
        <f>D552+E552+F552+G552+H552+I552+K552+L552+M552+N552+O552+P552+Q552+R552+S552+T552</f>
        <v>5763645.6200000001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8">
        <v>0</v>
      </c>
      <c r="K552" s="4">
        <v>0</v>
      </c>
      <c r="L552" s="4">
        <v>5650632.96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113012.66</v>
      </c>
      <c r="S552" s="4">
        <v>0</v>
      </c>
      <c r="T552" s="4">
        <v>0</v>
      </c>
      <c r="U552" s="6">
        <v>40008</v>
      </c>
    </row>
    <row r="553" spans="1:21" ht="24.95" customHeight="1" x14ac:dyDescent="0.2">
      <c r="A553" s="81" t="s">
        <v>22</v>
      </c>
      <c r="B553" s="9"/>
      <c r="C553" s="7">
        <f>SUM(C554:C564)</f>
        <v>19560723.610000003</v>
      </c>
      <c r="D553" s="7">
        <f t="shared" ref="D553:T553" si="64">SUM(D554:D564)</f>
        <v>0</v>
      </c>
      <c r="E553" s="7">
        <f t="shared" si="64"/>
        <v>2246894.5099999998</v>
      </c>
      <c r="F553" s="7">
        <f t="shared" si="64"/>
        <v>0</v>
      </c>
      <c r="G553" s="7">
        <f t="shared" si="64"/>
        <v>2234627.5699999998</v>
      </c>
      <c r="H553" s="7">
        <f t="shared" si="64"/>
        <v>610508.22</v>
      </c>
      <c r="I553" s="7">
        <f t="shared" si="64"/>
        <v>0</v>
      </c>
      <c r="J553" s="49">
        <f t="shared" si="64"/>
        <v>0</v>
      </c>
      <c r="K553" s="7">
        <f t="shared" si="64"/>
        <v>0</v>
      </c>
      <c r="L553" s="7">
        <f t="shared" si="64"/>
        <v>8468255.4400000013</v>
      </c>
      <c r="M553" s="7">
        <f t="shared" si="64"/>
        <v>0</v>
      </c>
      <c r="N553" s="7">
        <f t="shared" si="64"/>
        <v>4358205</v>
      </c>
      <c r="O553" s="7">
        <f t="shared" si="64"/>
        <v>317512.8</v>
      </c>
      <c r="P553" s="7">
        <f t="shared" si="64"/>
        <v>0</v>
      </c>
      <c r="Q553" s="7">
        <f t="shared" si="64"/>
        <v>960000</v>
      </c>
      <c r="R553" s="7">
        <f t="shared" si="64"/>
        <v>364720.06999999995</v>
      </c>
      <c r="S553" s="7">
        <f t="shared" si="64"/>
        <v>0</v>
      </c>
      <c r="T553" s="7">
        <f t="shared" si="64"/>
        <v>0</v>
      </c>
      <c r="U553" s="43" t="s">
        <v>56</v>
      </c>
    </row>
    <row r="554" spans="1:21" ht="24.95" customHeight="1" x14ac:dyDescent="0.2">
      <c r="A554" s="6">
        <v>8</v>
      </c>
      <c r="B554" s="9" t="s">
        <v>563</v>
      </c>
      <c r="C554" s="4">
        <f t="shared" ref="C554:C564" si="65">D554+E554+F554+G554+H554+I554+K554+L554+M554+N554+O554+P554+Q554+R554+S554+T554</f>
        <v>743401.54</v>
      </c>
      <c r="D554" s="4">
        <v>0</v>
      </c>
      <c r="E554" s="4">
        <v>154552.37</v>
      </c>
      <c r="F554" s="4">
        <v>0</v>
      </c>
      <c r="G554" s="4">
        <v>153708.59</v>
      </c>
      <c r="H554" s="4">
        <v>302917.02</v>
      </c>
      <c r="I554" s="4">
        <v>0</v>
      </c>
      <c r="J554" s="48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120000</v>
      </c>
      <c r="R554" s="4">
        <v>12223.56</v>
      </c>
      <c r="S554" s="4">
        <v>0</v>
      </c>
      <c r="T554" s="4">
        <v>0</v>
      </c>
      <c r="U554" s="6">
        <v>42354</v>
      </c>
    </row>
    <row r="555" spans="1:21" ht="24.95" customHeight="1" x14ac:dyDescent="0.2">
      <c r="A555" s="6">
        <v>9</v>
      </c>
      <c r="B555" s="9" t="s">
        <v>564</v>
      </c>
      <c r="C555" s="4">
        <f t="shared" si="65"/>
        <v>753020.9800000001</v>
      </c>
      <c r="D555" s="4">
        <v>0</v>
      </c>
      <c r="E555" s="4">
        <v>156937.20000000001</v>
      </c>
      <c r="F555" s="4">
        <v>0</v>
      </c>
      <c r="G555" s="4">
        <v>156080.4</v>
      </c>
      <c r="H555" s="4">
        <v>307591.2</v>
      </c>
      <c r="I555" s="4">
        <v>0</v>
      </c>
      <c r="J555" s="48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120000</v>
      </c>
      <c r="R555" s="4">
        <v>12412.18</v>
      </c>
      <c r="S555" s="4">
        <v>0</v>
      </c>
      <c r="T555" s="4">
        <v>0</v>
      </c>
      <c r="U555" s="6">
        <v>39131</v>
      </c>
    </row>
    <row r="556" spans="1:21" ht="24.95" customHeight="1" x14ac:dyDescent="0.2">
      <c r="A556" s="6">
        <v>10</v>
      </c>
      <c r="B556" s="9" t="s">
        <v>565</v>
      </c>
      <c r="C556" s="4">
        <f t="shared" si="65"/>
        <v>608819.2300000001</v>
      </c>
      <c r="D556" s="4">
        <v>0</v>
      </c>
      <c r="E556" s="4">
        <v>299257.7</v>
      </c>
      <c r="F556" s="4">
        <v>0</v>
      </c>
      <c r="G556" s="4">
        <v>297623.90000000002</v>
      </c>
      <c r="H556" s="4">
        <v>0</v>
      </c>
      <c r="I556" s="4">
        <v>0</v>
      </c>
      <c r="J556" s="48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11937.63</v>
      </c>
      <c r="S556" s="4">
        <v>0</v>
      </c>
      <c r="T556" s="4">
        <v>0</v>
      </c>
      <c r="U556" s="6">
        <v>37406</v>
      </c>
    </row>
    <row r="557" spans="1:21" ht="24.95" customHeight="1" x14ac:dyDescent="0.2">
      <c r="A557" s="6">
        <v>11</v>
      </c>
      <c r="B557" s="9" t="s">
        <v>566</v>
      </c>
      <c r="C557" s="4">
        <f t="shared" si="65"/>
        <v>633728.13</v>
      </c>
      <c r="D557" s="4">
        <v>0</v>
      </c>
      <c r="E557" s="4">
        <v>272178.34000000003</v>
      </c>
      <c r="F557" s="4">
        <v>0</v>
      </c>
      <c r="G557" s="4">
        <v>270692.38</v>
      </c>
      <c r="H557" s="4">
        <v>0</v>
      </c>
      <c r="I557" s="4">
        <v>0</v>
      </c>
      <c r="J557" s="48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80000</v>
      </c>
      <c r="R557" s="4">
        <v>10857.41</v>
      </c>
      <c r="S557" s="4">
        <v>0</v>
      </c>
      <c r="T557" s="4">
        <v>0</v>
      </c>
      <c r="U557" s="6">
        <v>40956</v>
      </c>
    </row>
    <row r="558" spans="1:21" ht="24.95" customHeight="1" x14ac:dyDescent="0.2">
      <c r="A558" s="6">
        <v>12</v>
      </c>
      <c r="B558" s="9" t="s">
        <v>567</v>
      </c>
      <c r="C558" s="4">
        <f t="shared" si="65"/>
        <v>682558.88</v>
      </c>
      <c r="D558" s="4">
        <v>0</v>
      </c>
      <c r="E558" s="4">
        <v>296180.5</v>
      </c>
      <c r="F558" s="4">
        <v>0</v>
      </c>
      <c r="G558" s="4">
        <v>294563.5</v>
      </c>
      <c r="H558" s="4">
        <v>0</v>
      </c>
      <c r="I558" s="4">
        <v>0</v>
      </c>
      <c r="J558" s="48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80000</v>
      </c>
      <c r="R558" s="4">
        <v>11814.88</v>
      </c>
      <c r="S558" s="4">
        <v>0</v>
      </c>
      <c r="T558" s="4">
        <v>0</v>
      </c>
      <c r="U558" s="6">
        <v>40957</v>
      </c>
    </row>
    <row r="559" spans="1:21" ht="24.95" customHeight="1" x14ac:dyDescent="0.2">
      <c r="A559" s="6">
        <v>13</v>
      </c>
      <c r="B559" s="9" t="s">
        <v>568</v>
      </c>
      <c r="C559" s="4">
        <f t="shared" si="65"/>
        <v>623531.05999999994</v>
      </c>
      <c r="D559" s="4">
        <v>0</v>
      </c>
      <c r="E559" s="4">
        <v>306489.12</v>
      </c>
      <c r="F559" s="4">
        <v>0</v>
      </c>
      <c r="G559" s="4">
        <v>304815.84000000003</v>
      </c>
      <c r="H559" s="4">
        <v>0</v>
      </c>
      <c r="I559" s="4">
        <v>0</v>
      </c>
      <c r="J559" s="48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12226.1</v>
      </c>
      <c r="S559" s="4">
        <v>0</v>
      </c>
      <c r="T559" s="4">
        <v>0</v>
      </c>
      <c r="U559" s="6">
        <v>39970</v>
      </c>
    </row>
    <row r="560" spans="1:21" ht="24.95" customHeight="1" x14ac:dyDescent="0.2">
      <c r="A560" s="6">
        <v>14</v>
      </c>
      <c r="B560" s="9" t="s">
        <v>569</v>
      </c>
      <c r="C560" s="4">
        <f t="shared" si="65"/>
        <v>558110.38</v>
      </c>
      <c r="D560" s="4">
        <v>0</v>
      </c>
      <c r="E560" s="4">
        <v>274332.38</v>
      </c>
      <c r="F560" s="4">
        <v>0</v>
      </c>
      <c r="G560" s="4">
        <v>272834.65999999997</v>
      </c>
      <c r="H560" s="4">
        <v>0</v>
      </c>
      <c r="I560" s="4">
        <v>0</v>
      </c>
      <c r="J560" s="48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10943.34</v>
      </c>
      <c r="S560" s="4">
        <v>0</v>
      </c>
      <c r="T560" s="4">
        <v>0</v>
      </c>
      <c r="U560" s="6">
        <v>39778</v>
      </c>
    </row>
    <row r="561" spans="1:21" ht="24.95" customHeight="1" x14ac:dyDescent="0.2">
      <c r="A561" s="6">
        <v>15</v>
      </c>
      <c r="B561" s="9" t="s">
        <v>570</v>
      </c>
      <c r="C561" s="4">
        <f t="shared" si="65"/>
        <v>10594351.210000003</v>
      </c>
      <c r="D561" s="4">
        <v>0</v>
      </c>
      <c r="E561" s="4">
        <v>486966.9</v>
      </c>
      <c r="F561" s="4">
        <v>0</v>
      </c>
      <c r="G561" s="4">
        <v>484308.3</v>
      </c>
      <c r="H561" s="4">
        <v>0</v>
      </c>
      <c r="I561" s="4">
        <v>0</v>
      </c>
      <c r="J561" s="48">
        <v>0</v>
      </c>
      <c r="K561" s="4">
        <v>0</v>
      </c>
      <c r="L561" s="4">
        <v>4543547.4000000004</v>
      </c>
      <c r="M561" s="4">
        <v>0</v>
      </c>
      <c r="N561" s="4">
        <v>4358205</v>
      </c>
      <c r="O561" s="4">
        <v>317512.8</v>
      </c>
      <c r="P561" s="4">
        <v>0</v>
      </c>
      <c r="Q561" s="4">
        <v>200000</v>
      </c>
      <c r="R561" s="4">
        <v>203810.81</v>
      </c>
      <c r="S561" s="4">
        <v>0</v>
      </c>
      <c r="T561" s="4">
        <v>0</v>
      </c>
      <c r="U561" s="6">
        <v>39132</v>
      </c>
    </row>
    <row r="562" spans="1:21" ht="24.95" customHeight="1" x14ac:dyDescent="0.2">
      <c r="A562" s="6">
        <v>16</v>
      </c>
      <c r="B562" s="9" t="s">
        <v>571</v>
      </c>
      <c r="C562" s="4">
        <f t="shared" si="65"/>
        <v>4043202.2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8">
        <v>0</v>
      </c>
      <c r="K562" s="4">
        <v>0</v>
      </c>
      <c r="L562" s="4">
        <v>3924708.04</v>
      </c>
      <c r="M562" s="4">
        <v>0</v>
      </c>
      <c r="N562" s="4">
        <v>0</v>
      </c>
      <c r="O562" s="4">
        <v>0</v>
      </c>
      <c r="P562" s="4">
        <v>0</v>
      </c>
      <c r="Q562" s="4">
        <v>40000</v>
      </c>
      <c r="R562" s="4">
        <v>78494.16</v>
      </c>
      <c r="S562" s="4">
        <v>0</v>
      </c>
      <c r="T562" s="4">
        <v>0</v>
      </c>
      <c r="U562" s="6">
        <v>39780</v>
      </c>
    </row>
    <row r="563" spans="1:21" ht="24.95" customHeight="1" x14ac:dyDescent="0.2">
      <c r="A563" s="6">
        <v>17</v>
      </c>
      <c r="B563" s="9" t="s">
        <v>572</v>
      </c>
      <c r="C563" s="4">
        <f t="shared" si="65"/>
        <v>40000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8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40000</v>
      </c>
      <c r="R563" s="4">
        <v>0</v>
      </c>
      <c r="S563" s="4">
        <v>0</v>
      </c>
      <c r="T563" s="4">
        <v>0</v>
      </c>
      <c r="U563" s="6">
        <v>37432</v>
      </c>
    </row>
    <row r="564" spans="1:21" ht="24.95" customHeight="1" x14ac:dyDescent="0.2">
      <c r="A564" s="6">
        <v>18</v>
      </c>
      <c r="B564" s="9" t="s">
        <v>573</v>
      </c>
      <c r="C564" s="4">
        <f t="shared" si="65"/>
        <v>280000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8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280000</v>
      </c>
      <c r="R564" s="4">
        <v>0</v>
      </c>
      <c r="S564" s="4">
        <v>0</v>
      </c>
      <c r="T564" s="4">
        <v>0</v>
      </c>
      <c r="U564" s="6">
        <v>39917</v>
      </c>
    </row>
    <row r="565" spans="1:21" ht="24.95" customHeight="1" x14ac:dyDescent="0.2">
      <c r="A565" s="81" t="s">
        <v>23</v>
      </c>
      <c r="B565" s="9"/>
      <c r="C565" s="7">
        <f>SUM(C566)</f>
        <v>1866497.0699999998</v>
      </c>
      <c r="D565" s="7">
        <f t="shared" ref="D565:T565" si="66">SUM(D566)</f>
        <v>0</v>
      </c>
      <c r="E565" s="7">
        <f t="shared" si="66"/>
        <v>0</v>
      </c>
      <c r="F565" s="7">
        <f t="shared" si="66"/>
        <v>0</v>
      </c>
      <c r="G565" s="7">
        <f t="shared" si="66"/>
        <v>0</v>
      </c>
      <c r="H565" s="7">
        <f t="shared" si="66"/>
        <v>0</v>
      </c>
      <c r="I565" s="7">
        <f t="shared" si="66"/>
        <v>0</v>
      </c>
      <c r="J565" s="49">
        <f t="shared" si="66"/>
        <v>0</v>
      </c>
      <c r="K565" s="7">
        <f t="shared" si="66"/>
        <v>0</v>
      </c>
      <c r="L565" s="7">
        <f t="shared" si="66"/>
        <v>1790683.4</v>
      </c>
      <c r="M565" s="7">
        <f t="shared" si="66"/>
        <v>0</v>
      </c>
      <c r="N565" s="7">
        <f t="shared" si="66"/>
        <v>0</v>
      </c>
      <c r="O565" s="7">
        <f t="shared" si="66"/>
        <v>0</v>
      </c>
      <c r="P565" s="7">
        <f t="shared" si="66"/>
        <v>0</v>
      </c>
      <c r="Q565" s="7">
        <f t="shared" si="66"/>
        <v>40000</v>
      </c>
      <c r="R565" s="7">
        <f t="shared" si="66"/>
        <v>35813.67</v>
      </c>
      <c r="S565" s="7">
        <f t="shared" si="66"/>
        <v>0</v>
      </c>
      <c r="T565" s="7">
        <f t="shared" si="66"/>
        <v>0</v>
      </c>
      <c r="U565" s="43" t="s">
        <v>56</v>
      </c>
    </row>
    <row r="566" spans="1:21" ht="24.95" customHeight="1" x14ac:dyDescent="0.2">
      <c r="A566" s="6">
        <v>19</v>
      </c>
      <c r="B566" s="9" t="s">
        <v>574</v>
      </c>
      <c r="C566" s="4">
        <f>D566+E566+F566+G566+H566+I566+K566+L566+M566+N566+O566+P566+Q566+R566+S566+T566</f>
        <v>1866497.0699999998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8">
        <v>0</v>
      </c>
      <c r="K566" s="4">
        <v>0</v>
      </c>
      <c r="L566" s="4">
        <v>1790683.4</v>
      </c>
      <c r="M566" s="4">
        <v>0</v>
      </c>
      <c r="N566" s="4">
        <v>0</v>
      </c>
      <c r="O566" s="4">
        <v>0</v>
      </c>
      <c r="P566" s="4">
        <v>0</v>
      </c>
      <c r="Q566" s="4">
        <v>40000</v>
      </c>
      <c r="R566" s="4">
        <v>35813.67</v>
      </c>
      <c r="S566" s="4">
        <v>0</v>
      </c>
      <c r="T566" s="4">
        <v>0</v>
      </c>
      <c r="U566" s="10">
        <v>39848</v>
      </c>
    </row>
    <row r="567" spans="1:21" ht="24.95" customHeight="1" x14ac:dyDescent="0.2">
      <c r="A567" s="81" t="s">
        <v>24</v>
      </c>
      <c r="B567" s="9"/>
      <c r="C567" s="7">
        <f>SUM(C568)</f>
        <v>5586893.1800000006</v>
      </c>
      <c r="D567" s="7">
        <f t="shared" ref="D567:T567" si="67">SUM(D568)</f>
        <v>0</v>
      </c>
      <c r="E567" s="7">
        <f t="shared" si="67"/>
        <v>0</v>
      </c>
      <c r="F567" s="7">
        <f t="shared" si="67"/>
        <v>0</v>
      </c>
      <c r="G567" s="7">
        <f t="shared" si="67"/>
        <v>0</v>
      </c>
      <c r="H567" s="7">
        <f t="shared" si="67"/>
        <v>0</v>
      </c>
      <c r="I567" s="7">
        <f t="shared" si="67"/>
        <v>0</v>
      </c>
      <c r="J567" s="49">
        <f t="shared" si="67"/>
        <v>0</v>
      </c>
      <c r="K567" s="7">
        <f t="shared" si="67"/>
        <v>0</v>
      </c>
      <c r="L567" s="7">
        <f t="shared" si="67"/>
        <v>2641430.4</v>
      </c>
      <c r="M567" s="7">
        <f t="shared" si="67"/>
        <v>0</v>
      </c>
      <c r="N567" s="7">
        <f t="shared" si="67"/>
        <v>2533680</v>
      </c>
      <c r="O567" s="7">
        <f t="shared" si="67"/>
        <v>184588.79999999999</v>
      </c>
      <c r="P567" s="7">
        <f t="shared" si="67"/>
        <v>0</v>
      </c>
      <c r="Q567" s="7">
        <f t="shared" si="67"/>
        <v>120000</v>
      </c>
      <c r="R567" s="7">
        <f t="shared" si="67"/>
        <v>107193.98</v>
      </c>
      <c r="S567" s="7">
        <f t="shared" si="67"/>
        <v>0</v>
      </c>
      <c r="T567" s="7">
        <f t="shared" si="67"/>
        <v>0</v>
      </c>
      <c r="U567" s="43" t="s">
        <v>56</v>
      </c>
    </row>
    <row r="568" spans="1:21" ht="24.95" customHeight="1" x14ac:dyDescent="0.2">
      <c r="A568" s="6">
        <v>20</v>
      </c>
      <c r="B568" s="9" t="s">
        <v>575</v>
      </c>
      <c r="C568" s="4">
        <f>D568+E568+F568+G568+H568+I568+K568+L568+M568+N568+O568+P568+Q568+R568+S568+T568</f>
        <v>5586893.1800000006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8">
        <v>0</v>
      </c>
      <c r="K568" s="4">
        <v>0</v>
      </c>
      <c r="L568" s="4">
        <v>2641430.4</v>
      </c>
      <c r="M568" s="4">
        <v>0</v>
      </c>
      <c r="N568" s="4">
        <v>2533680</v>
      </c>
      <c r="O568" s="4">
        <v>184588.79999999999</v>
      </c>
      <c r="P568" s="4">
        <v>0</v>
      </c>
      <c r="Q568" s="4">
        <v>120000</v>
      </c>
      <c r="R568" s="4">
        <v>107193.98</v>
      </c>
      <c r="S568" s="4">
        <v>0</v>
      </c>
      <c r="T568" s="4">
        <v>0</v>
      </c>
      <c r="U568" s="6">
        <v>36629</v>
      </c>
    </row>
    <row r="569" spans="1:21" ht="24.95" customHeight="1" x14ac:dyDescent="0.2">
      <c r="A569" s="81" t="s">
        <v>25</v>
      </c>
      <c r="B569" s="9"/>
      <c r="C569" s="7">
        <f>SUM(C570:C590)</f>
        <v>120932155.93000001</v>
      </c>
      <c r="D569" s="7">
        <f t="shared" ref="D569:T569" si="68">SUM(D570:D590)</f>
        <v>15757643.16</v>
      </c>
      <c r="E569" s="7">
        <f t="shared" si="68"/>
        <v>4288462.68</v>
      </c>
      <c r="F569" s="7">
        <f t="shared" si="68"/>
        <v>0</v>
      </c>
      <c r="G569" s="7">
        <f t="shared" si="68"/>
        <v>4975681.46</v>
      </c>
      <c r="H569" s="7">
        <f t="shared" si="68"/>
        <v>8003636.8600000003</v>
      </c>
      <c r="I569" s="7">
        <f t="shared" si="68"/>
        <v>0</v>
      </c>
      <c r="J569" s="49">
        <f t="shared" si="68"/>
        <v>0</v>
      </c>
      <c r="K569" s="7">
        <f t="shared" si="68"/>
        <v>0</v>
      </c>
      <c r="L569" s="7">
        <f t="shared" si="68"/>
        <v>39108917.859999992</v>
      </c>
      <c r="M569" s="7">
        <f t="shared" si="68"/>
        <v>1052631.48</v>
      </c>
      <c r="N569" s="7">
        <f t="shared" si="68"/>
        <v>41959536.309999995</v>
      </c>
      <c r="O569" s="7">
        <f t="shared" si="68"/>
        <v>2786976.4000000004</v>
      </c>
      <c r="P569" s="7">
        <f t="shared" si="68"/>
        <v>0</v>
      </c>
      <c r="Q569" s="7">
        <f t="shared" si="68"/>
        <v>640000</v>
      </c>
      <c r="R569" s="7">
        <f t="shared" si="68"/>
        <v>2358669.7200000002</v>
      </c>
      <c r="S569" s="7">
        <f t="shared" si="68"/>
        <v>0</v>
      </c>
      <c r="T569" s="7">
        <f t="shared" si="68"/>
        <v>0</v>
      </c>
      <c r="U569" s="43" t="s">
        <v>56</v>
      </c>
    </row>
    <row r="570" spans="1:21" ht="24.95" customHeight="1" x14ac:dyDescent="0.2">
      <c r="A570" s="6">
        <v>21</v>
      </c>
      <c r="B570" s="9" t="s">
        <v>576</v>
      </c>
      <c r="C570" s="4">
        <f t="shared" ref="C570:C590" si="69">D570+E570+F570+G570+H570+I570+K570+L570+M570+N570+O570+P570+Q570+R570+S570+T570</f>
        <v>3695127.3600000003</v>
      </c>
      <c r="D570" s="4">
        <v>0</v>
      </c>
      <c r="E570" s="4">
        <v>0</v>
      </c>
      <c r="F570" s="4">
        <v>0</v>
      </c>
      <c r="G570" s="4">
        <v>0</v>
      </c>
      <c r="H570" s="4">
        <v>339858.12</v>
      </c>
      <c r="I570" s="4">
        <v>0</v>
      </c>
      <c r="J570" s="48">
        <v>0</v>
      </c>
      <c r="K570" s="4">
        <v>0</v>
      </c>
      <c r="L570" s="4">
        <v>1617876.12</v>
      </c>
      <c r="M570" s="4">
        <v>0</v>
      </c>
      <c r="N570" s="4">
        <v>1551879</v>
      </c>
      <c r="O570" s="4">
        <v>113060.64</v>
      </c>
      <c r="P570" s="4">
        <v>0</v>
      </c>
      <c r="Q570" s="4">
        <v>0</v>
      </c>
      <c r="R570" s="4">
        <v>72453.48</v>
      </c>
      <c r="S570" s="4">
        <v>0</v>
      </c>
      <c r="T570" s="4">
        <v>0</v>
      </c>
      <c r="U570" s="6">
        <v>39259</v>
      </c>
    </row>
    <row r="571" spans="1:21" ht="24.95" customHeight="1" x14ac:dyDescent="0.2">
      <c r="A571" s="6">
        <v>22</v>
      </c>
      <c r="B571" s="9" t="s">
        <v>577</v>
      </c>
      <c r="C571" s="4">
        <f t="shared" si="69"/>
        <v>6536098.7999999998</v>
      </c>
      <c r="D571" s="4">
        <v>0</v>
      </c>
      <c r="E571" s="4">
        <v>482351.1</v>
      </c>
      <c r="F571" s="4">
        <v>0</v>
      </c>
      <c r="G571" s="4">
        <v>479717.7</v>
      </c>
      <c r="H571" s="4">
        <v>945390.6</v>
      </c>
      <c r="I571" s="4">
        <v>0</v>
      </c>
      <c r="J571" s="48">
        <v>0</v>
      </c>
      <c r="K571" s="4">
        <v>0</v>
      </c>
      <c r="L571" s="4">
        <v>4500480.5999999996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128158.8</v>
      </c>
      <c r="S571" s="4">
        <v>0</v>
      </c>
      <c r="T571" s="4">
        <v>0</v>
      </c>
      <c r="U571" s="6">
        <v>37723</v>
      </c>
    </row>
    <row r="572" spans="1:21" ht="24.95" customHeight="1" x14ac:dyDescent="0.2">
      <c r="A572" s="6">
        <v>23</v>
      </c>
      <c r="B572" s="9" t="s">
        <v>578</v>
      </c>
      <c r="C572" s="4">
        <f t="shared" si="69"/>
        <v>812194.56</v>
      </c>
      <c r="D572" s="4">
        <v>0</v>
      </c>
      <c r="E572" s="4">
        <v>0</v>
      </c>
      <c r="F572" s="4">
        <v>0</v>
      </c>
      <c r="G572" s="4">
        <v>0</v>
      </c>
      <c r="H572" s="4">
        <v>796269.18</v>
      </c>
      <c r="I572" s="4">
        <v>0</v>
      </c>
      <c r="J572" s="48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15925.38</v>
      </c>
      <c r="S572" s="4">
        <v>0</v>
      </c>
      <c r="T572" s="4">
        <v>0</v>
      </c>
      <c r="U572" s="6">
        <v>39320</v>
      </c>
    </row>
    <row r="573" spans="1:21" ht="24.95" customHeight="1" x14ac:dyDescent="0.2">
      <c r="A573" s="6">
        <v>24</v>
      </c>
      <c r="B573" s="9" t="s">
        <v>579</v>
      </c>
      <c r="C573" s="4">
        <f t="shared" si="69"/>
        <v>12337648.879999999</v>
      </c>
      <c r="D573" s="4">
        <v>0</v>
      </c>
      <c r="E573" s="4">
        <v>528509.1</v>
      </c>
      <c r="F573" s="4">
        <v>0</v>
      </c>
      <c r="G573" s="4">
        <v>525623.69999999995</v>
      </c>
      <c r="H573" s="4">
        <v>1035858.6</v>
      </c>
      <c r="I573" s="4">
        <v>0</v>
      </c>
      <c r="J573" s="48">
        <v>0</v>
      </c>
      <c r="K573" s="4">
        <v>0</v>
      </c>
      <c r="L573" s="4">
        <v>4931148.5999999996</v>
      </c>
      <c r="M573" s="4">
        <v>0</v>
      </c>
      <c r="N573" s="4">
        <v>4729995</v>
      </c>
      <c r="O573" s="4">
        <v>344599.2</v>
      </c>
      <c r="P573" s="4">
        <v>0</v>
      </c>
      <c r="Q573" s="4">
        <v>0</v>
      </c>
      <c r="R573" s="4">
        <v>241914.68</v>
      </c>
      <c r="S573" s="4">
        <v>0</v>
      </c>
      <c r="T573" s="4">
        <v>0</v>
      </c>
      <c r="U573" s="6">
        <v>39441</v>
      </c>
    </row>
    <row r="574" spans="1:21" ht="24.95" customHeight="1" x14ac:dyDescent="0.2">
      <c r="A574" s="6">
        <v>25</v>
      </c>
      <c r="B574" s="9" t="s">
        <v>580</v>
      </c>
      <c r="C574" s="4">
        <f t="shared" si="69"/>
        <v>3670927.9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8">
        <v>0</v>
      </c>
      <c r="K574" s="4">
        <v>0</v>
      </c>
      <c r="L574" s="4">
        <v>3598948.92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71978.98</v>
      </c>
      <c r="S574" s="4">
        <v>0</v>
      </c>
      <c r="T574" s="4">
        <v>0</v>
      </c>
      <c r="U574" s="6">
        <v>37489</v>
      </c>
    </row>
    <row r="575" spans="1:21" ht="24.95" customHeight="1" x14ac:dyDescent="0.2">
      <c r="A575" s="6">
        <v>26</v>
      </c>
      <c r="B575" s="9" t="s">
        <v>581</v>
      </c>
      <c r="C575" s="4">
        <f t="shared" si="69"/>
        <v>3644571.02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8">
        <v>0</v>
      </c>
      <c r="K575" s="4">
        <v>0</v>
      </c>
      <c r="L575" s="4">
        <v>3573108.84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71462.179999999993</v>
      </c>
      <c r="S575" s="4">
        <v>0</v>
      </c>
      <c r="T575" s="4">
        <v>0</v>
      </c>
      <c r="U575" s="6">
        <v>37490</v>
      </c>
    </row>
    <row r="576" spans="1:21" ht="24.95" customHeight="1" x14ac:dyDescent="0.2">
      <c r="A576" s="6">
        <v>27</v>
      </c>
      <c r="B576" s="9" t="s">
        <v>582</v>
      </c>
      <c r="C576" s="4">
        <f t="shared" si="69"/>
        <v>1260768.69</v>
      </c>
      <c r="D576" s="4">
        <v>0</v>
      </c>
      <c r="E576" s="4">
        <v>0</v>
      </c>
      <c r="F576" s="4">
        <v>0</v>
      </c>
      <c r="G576" s="4">
        <v>0</v>
      </c>
      <c r="H576" s="4">
        <v>214575.02</v>
      </c>
      <c r="I576" s="4">
        <v>0</v>
      </c>
      <c r="J576" s="48">
        <v>0</v>
      </c>
      <c r="K576" s="4">
        <v>0</v>
      </c>
      <c r="L576" s="4">
        <v>1021472.72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24720.95</v>
      </c>
      <c r="S576" s="4">
        <v>0</v>
      </c>
      <c r="T576" s="4">
        <v>0</v>
      </c>
      <c r="U576" s="6">
        <v>39198</v>
      </c>
    </row>
    <row r="577" spans="1:21" ht="24.95" customHeight="1" x14ac:dyDescent="0.2">
      <c r="A577" s="6">
        <v>28</v>
      </c>
      <c r="B577" s="9" t="s">
        <v>583</v>
      </c>
      <c r="C577" s="4">
        <f t="shared" si="69"/>
        <v>2454312.2400000002</v>
      </c>
      <c r="D577" s="4">
        <v>1272360.53</v>
      </c>
      <c r="E577" s="4">
        <v>286718.11</v>
      </c>
      <c r="F577" s="4">
        <v>0</v>
      </c>
      <c r="G577" s="4">
        <v>285152.77</v>
      </c>
      <c r="H577" s="4">
        <v>561957.06000000006</v>
      </c>
      <c r="I577" s="4">
        <v>0</v>
      </c>
      <c r="J577" s="48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48123.77</v>
      </c>
      <c r="S577" s="4">
        <v>0</v>
      </c>
      <c r="T577" s="4">
        <v>0</v>
      </c>
      <c r="U577" s="6">
        <v>37676</v>
      </c>
    </row>
    <row r="578" spans="1:21" ht="24.95" customHeight="1" x14ac:dyDescent="0.2">
      <c r="A578" s="6">
        <v>29</v>
      </c>
      <c r="B578" s="9" t="s">
        <v>584</v>
      </c>
      <c r="C578" s="4">
        <f t="shared" si="69"/>
        <v>3379669.02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8">
        <v>0</v>
      </c>
      <c r="K578" s="4">
        <v>0</v>
      </c>
      <c r="L578" s="4">
        <v>1632949.5</v>
      </c>
      <c r="M578" s="4">
        <v>0</v>
      </c>
      <c r="N578" s="4">
        <v>1566337.5</v>
      </c>
      <c r="O578" s="4">
        <v>114114</v>
      </c>
      <c r="P578" s="4">
        <v>0</v>
      </c>
      <c r="Q578" s="4">
        <v>0</v>
      </c>
      <c r="R578" s="4">
        <v>66268.02</v>
      </c>
      <c r="S578" s="4">
        <v>0</v>
      </c>
      <c r="T578" s="4">
        <v>0</v>
      </c>
      <c r="U578" s="6">
        <v>39208</v>
      </c>
    </row>
    <row r="579" spans="1:21" ht="24.95" customHeight="1" x14ac:dyDescent="0.2">
      <c r="A579" s="6">
        <v>30</v>
      </c>
      <c r="B579" s="9" t="s">
        <v>585</v>
      </c>
      <c r="C579" s="4">
        <f t="shared" si="69"/>
        <v>7357692.5</v>
      </c>
      <c r="D579" s="4">
        <v>0</v>
      </c>
      <c r="E579" s="4">
        <v>315182.21000000002</v>
      </c>
      <c r="F579" s="4">
        <v>0</v>
      </c>
      <c r="G579" s="4">
        <v>313461.46999999997</v>
      </c>
      <c r="H579" s="4">
        <v>617745.66</v>
      </c>
      <c r="I579" s="4">
        <v>0</v>
      </c>
      <c r="J579" s="48">
        <v>0</v>
      </c>
      <c r="K579" s="4">
        <v>0</v>
      </c>
      <c r="L579" s="4">
        <v>2940744.66</v>
      </c>
      <c r="M579" s="4">
        <v>0</v>
      </c>
      <c r="N579" s="4">
        <v>2820784.5</v>
      </c>
      <c r="O579" s="4">
        <v>205505.52</v>
      </c>
      <c r="P579" s="4">
        <v>0</v>
      </c>
      <c r="Q579" s="4">
        <v>0</v>
      </c>
      <c r="R579" s="4">
        <v>144268.48000000001</v>
      </c>
      <c r="S579" s="4">
        <v>0</v>
      </c>
      <c r="T579" s="4">
        <v>0</v>
      </c>
      <c r="U579" s="6">
        <v>37859</v>
      </c>
    </row>
    <row r="580" spans="1:21" ht="24.95" customHeight="1" x14ac:dyDescent="0.2">
      <c r="A580" s="6">
        <v>31</v>
      </c>
      <c r="B580" s="9" t="s">
        <v>586</v>
      </c>
      <c r="C580" s="4">
        <f t="shared" si="69"/>
        <v>3412502.81</v>
      </c>
      <c r="D580" s="4">
        <v>941895.01</v>
      </c>
      <c r="E580" s="4">
        <v>212249.87</v>
      </c>
      <c r="F580" s="4">
        <v>0</v>
      </c>
      <c r="G580" s="4">
        <v>211091.09</v>
      </c>
      <c r="H580" s="4">
        <v>0</v>
      </c>
      <c r="I580" s="4">
        <v>0</v>
      </c>
      <c r="J580" s="48">
        <v>0</v>
      </c>
      <c r="K580" s="4">
        <v>0</v>
      </c>
      <c r="L580" s="4">
        <v>1980355.02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66911.820000000007</v>
      </c>
      <c r="S580" s="4">
        <v>0</v>
      </c>
      <c r="T580" s="4">
        <v>0</v>
      </c>
      <c r="U580" s="6">
        <v>37637</v>
      </c>
    </row>
    <row r="581" spans="1:21" ht="24.95" customHeight="1" x14ac:dyDescent="0.2">
      <c r="A581" s="6">
        <v>32</v>
      </c>
      <c r="B581" s="9" t="s">
        <v>587</v>
      </c>
      <c r="C581" s="4">
        <f t="shared" si="69"/>
        <v>4745310.97</v>
      </c>
      <c r="D581" s="4">
        <v>2460056.34</v>
      </c>
      <c r="E581" s="4">
        <v>554357.57999999996</v>
      </c>
      <c r="F581" s="4">
        <v>0</v>
      </c>
      <c r="G581" s="4">
        <v>551331.06000000006</v>
      </c>
      <c r="H581" s="4">
        <v>1086520.68</v>
      </c>
      <c r="I581" s="4">
        <v>0</v>
      </c>
      <c r="J581" s="48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93045.31</v>
      </c>
      <c r="S581" s="4">
        <v>0</v>
      </c>
      <c r="T581" s="4">
        <v>0</v>
      </c>
      <c r="U581" s="6">
        <v>37661</v>
      </c>
    </row>
    <row r="582" spans="1:21" ht="24.95" customHeight="1" x14ac:dyDescent="0.2">
      <c r="A582" s="6">
        <v>33</v>
      </c>
      <c r="B582" s="9" t="s">
        <v>588</v>
      </c>
      <c r="C582" s="4">
        <f t="shared" si="69"/>
        <v>848992.84</v>
      </c>
      <c r="D582" s="4">
        <v>0</v>
      </c>
      <c r="E582" s="4">
        <v>210480.48</v>
      </c>
      <c r="F582" s="4">
        <v>0</v>
      </c>
      <c r="G582" s="4">
        <v>209331.36</v>
      </c>
      <c r="H582" s="4">
        <v>412534.08</v>
      </c>
      <c r="I582" s="4">
        <v>0</v>
      </c>
      <c r="J582" s="48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16646.919999999998</v>
      </c>
      <c r="S582" s="4">
        <v>0</v>
      </c>
      <c r="T582" s="4">
        <v>0</v>
      </c>
      <c r="U582" s="6">
        <v>37794</v>
      </c>
    </row>
    <row r="583" spans="1:21" ht="24.95" customHeight="1" x14ac:dyDescent="0.2">
      <c r="A583" s="6">
        <v>34</v>
      </c>
      <c r="B583" s="9" t="s">
        <v>589</v>
      </c>
      <c r="C583" s="4">
        <f t="shared" si="69"/>
        <v>11548288.539999999</v>
      </c>
      <c r="D583" s="4">
        <v>1838760.68</v>
      </c>
      <c r="E583" s="4">
        <v>414352.67</v>
      </c>
      <c r="F583" s="4">
        <v>0</v>
      </c>
      <c r="G583" s="4">
        <v>412090.51</v>
      </c>
      <c r="H583" s="4">
        <v>812116.16</v>
      </c>
      <c r="I583" s="4">
        <v>0</v>
      </c>
      <c r="J583" s="48">
        <v>0</v>
      </c>
      <c r="K583" s="4">
        <v>0</v>
      </c>
      <c r="L583" s="4">
        <v>3866034.86</v>
      </c>
      <c r="M583" s="4">
        <v>0</v>
      </c>
      <c r="N583" s="4">
        <v>3708329.85</v>
      </c>
      <c r="O583" s="4">
        <v>270166.78000000003</v>
      </c>
      <c r="P583" s="4">
        <v>0</v>
      </c>
      <c r="Q583" s="4">
        <v>0</v>
      </c>
      <c r="R583" s="4">
        <v>226437.03</v>
      </c>
      <c r="S583" s="4">
        <v>0</v>
      </c>
      <c r="T583" s="4">
        <v>0</v>
      </c>
      <c r="U583" s="6">
        <v>37918</v>
      </c>
    </row>
    <row r="584" spans="1:21" ht="24.95" customHeight="1" x14ac:dyDescent="0.2">
      <c r="A584" s="6">
        <v>35</v>
      </c>
      <c r="B584" s="9" t="s">
        <v>590</v>
      </c>
      <c r="C584" s="4">
        <f t="shared" si="69"/>
        <v>304356.78000000003</v>
      </c>
      <c r="D584" s="4">
        <v>0</v>
      </c>
      <c r="E584" s="4">
        <v>0</v>
      </c>
      <c r="F584" s="4">
        <v>0</v>
      </c>
      <c r="G584" s="4">
        <v>298389</v>
      </c>
      <c r="H584" s="4">
        <v>0</v>
      </c>
      <c r="I584" s="4">
        <v>0</v>
      </c>
      <c r="J584" s="48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5967.78</v>
      </c>
      <c r="S584" s="4">
        <v>0</v>
      </c>
      <c r="T584" s="4">
        <v>0</v>
      </c>
      <c r="U584" s="6">
        <v>42135</v>
      </c>
    </row>
    <row r="585" spans="1:21" ht="24.95" customHeight="1" x14ac:dyDescent="0.2">
      <c r="A585" s="6">
        <v>36</v>
      </c>
      <c r="B585" s="9" t="s">
        <v>591</v>
      </c>
      <c r="C585" s="4">
        <f t="shared" si="69"/>
        <v>508497.09</v>
      </c>
      <c r="D585" s="4">
        <v>0</v>
      </c>
      <c r="E585" s="4">
        <v>249945.57</v>
      </c>
      <c r="F585" s="4">
        <v>0</v>
      </c>
      <c r="G585" s="4">
        <v>248580.99</v>
      </c>
      <c r="H585" s="4">
        <v>0</v>
      </c>
      <c r="I585" s="4">
        <v>0</v>
      </c>
      <c r="J585" s="48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9970.5300000000007</v>
      </c>
      <c r="S585" s="4">
        <v>0</v>
      </c>
      <c r="T585" s="4">
        <v>0</v>
      </c>
      <c r="U585" s="6">
        <v>37915</v>
      </c>
    </row>
    <row r="586" spans="1:21" ht="24.95" customHeight="1" x14ac:dyDescent="0.2">
      <c r="A586" s="6">
        <v>37</v>
      </c>
      <c r="B586" s="9" t="s">
        <v>592</v>
      </c>
      <c r="C586" s="4">
        <f t="shared" si="69"/>
        <v>5935360.9299999997</v>
      </c>
      <c r="D586" s="4">
        <v>0</v>
      </c>
      <c r="E586" s="4">
        <v>254253.65</v>
      </c>
      <c r="F586" s="4">
        <v>0</v>
      </c>
      <c r="G586" s="4">
        <v>252865.55</v>
      </c>
      <c r="H586" s="4">
        <v>498327.9</v>
      </c>
      <c r="I586" s="4">
        <v>0</v>
      </c>
      <c r="J586" s="48">
        <v>0</v>
      </c>
      <c r="K586" s="4">
        <v>0</v>
      </c>
      <c r="L586" s="4">
        <v>2372262.9</v>
      </c>
      <c r="M586" s="4">
        <v>0</v>
      </c>
      <c r="N586" s="4">
        <v>2275492.5</v>
      </c>
      <c r="O586" s="4">
        <v>165778.79999999999</v>
      </c>
      <c r="P586" s="4">
        <v>0</v>
      </c>
      <c r="Q586" s="4">
        <v>0</v>
      </c>
      <c r="R586" s="4">
        <v>116379.63</v>
      </c>
      <c r="S586" s="4">
        <v>0</v>
      </c>
      <c r="T586" s="4">
        <v>0</v>
      </c>
      <c r="U586" s="6">
        <v>37709</v>
      </c>
    </row>
    <row r="587" spans="1:21" ht="24.95" customHeight="1" x14ac:dyDescent="0.2">
      <c r="A587" s="6">
        <v>38</v>
      </c>
      <c r="B587" s="9" t="s">
        <v>127</v>
      </c>
      <c r="C587" s="4">
        <f t="shared" si="69"/>
        <v>7269886.8900000006</v>
      </c>
      <c r="D587" s="4">
        <v>7088124.4000000004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8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40000</v>
      </c>
      <c r="R587" s="4">
        <v>141762.49</v>
      </c>
      <c r="S587" s="4">
        <v>0</v>
      </c>
      <c r="T587" s="4">
        <v>0</v>
      </c>
      <c r="U587" s="6">
        <v>37888</v>
      </c>
    </row>
    <row r="588" spans="1:21" ht="24.95" customHeight="1" x14ac:dyDescent="0.2">
      <c r="A588" s="6">
        <v>39</v>
      </c>
      <c r="B588" s="9" t="s">
        <v>593</v>
      </c>
      <c r="C588" s="4">
        <f t="shared" si="69"/>
        <v>26808098.169999998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8">
        <v>0</v>
      </c>
      <c r="K588" s="4">
        <v>0</v>
      </c>
      <c r="L588" s="4">
        <v>4860744.72</v>
      </c>
      <c r="M588" s="4">
        <v>890769.96</v>
      </c>
      <c r="N588" s="4">
        <v>19076406.879999999</v>
      </c>
      <c r="O588" s="4">
        <v>1297664.8799999999</v>
      </c>
      <c r="P588" s="4">
        <v>0</v>
      </c>
      <c r="Q588" s="4">
        <v>160000</v>
      </c>
      <c r="R588" s="4">
        <v>522511.73</v>
      </c>
      <c r="S588" s="4">
        <v>0</v>
      </c>
      <c r="T588" s="4">
        <v>0</v>
      </c>
      <c r="U588" s="6">
        <v>37649</v>
      </c>
    </row>
    <row r="589" spans="1:21" ht="24.95" customHeight="1" x14ac:dyDescent="0.2">
      <c r="A589" s="6">
        <v>40</v>
      </c>
      <c r="B589" s="9" t="s">
        <v>594</v>
      </c>
      <c r="C589" s="4">
        <f t="shared" si="69"/>
        <v>9127934.6099999994</v>
      </c>
      <c r="D589" s="4">
        <v>2156446.2000000002</v>
      </c>
      <c r="E589" s="4">
        <v>431801.46</v>
      </c>
      <c r="F589" s="4">
        <v>0</v>
      </c>
      <c r="G589" s="4">
        <v>841577.46</v>
      </c>
      <c r="H589" s="4">
        <v>0</v>
      </c>
      <c r="I589" s="4">
        <v>0</v>
      </c>
      <c r="J589" s="48">
        <v>0</v>
      </c>
      <c r="K589" s="4">
        <v>0</v>
      </c>
      <c r="L589" s="4">
        <v>2212790.4</v>
      </c>
      <c r="M589" s="4">
        <v>161861.51999999999</v>
      </c>
      <c r="N589" s="4">
        <v>2593882.08</v>
      </c>
      <c r="O589" s="4">
        <v>276086.58</v>
      </c>
      <c r="P589" s="4">
        <v>0</v>
      </c>
      <c r="Q589" s="4">
        <v>280000</v>
      </c>
      <c r="R589" s="4">
        <v>173488.91</v>
      </c>
      <c r="S589" s="4">
        <v>0</v>
      </c>
      <c r="T589" s="4">
        <v>0</v>
      </c>
      <c r="U589" s="6">
        <v>37678</v>
      </c>
    </row>
    <row r="590" spans="1:21" ht="24.95" customHeight="1" x14ac:dyDescent="0.2">
      <c r="A590" s="6">
        <v>41</v>
      </c>
      <c r="B590" s="9" t="s">
        <v>118</v>
      </c>
      <c r="C590" s="4">
        <f t="shared" si="69"/>
        <v>5273915.33</v>
      </c>
      <c r="D590" s="4">
        <v>0</v>
      </c>
      <c r="E590" s="4">
        <v>348260.88</v>
      </c>
      <c r="F590" s="4">
        <v>0</v>
      </c>
      <c r="G590" s="4">
        <v>346468.8</v>
      </c>
      <c r="H590" s="4">
        <v>682483.8</v>
      </c>
      <c r="I590" s="4">
        <v>0</v>
      </c>
      <c r="J590" s="48">
        <v>0</v>
      </c>
      <c r="K590" s="4">
        <v>0</v>
      </c>
      <c r="L590" s="4">
        <v>0</v>
      </c>
      <c r="M590" s="4">
        <v>0</v>
      </c>
      <c r="N590" s="4">
        <v>3636429</v>
      </c>
      <c r="O590" s="4">
        <v>0</v>
      </c>
      <c r="P590" s="4">
        <v>0</v>
      </c>
      <c r="Q590" s="4">
        <v>160000</v>
      </c>
      <c r="R590" s="4">
        <v>100272.85</v>
      </c>
      <c r="S590" s="4">
        <v>0</v>
      </c>
      <c r="T590" s="4">
        <v>0</v>
      </c>
      <c r="U590" s="10">
        <v>39344</v>
      </c>
    </row>
    <row r="591" spans="1:21" ht="24.95" customHeight="1" x14ac:dyDescent="0.2">
      <c r="A591" s="87" t="s">
        <v>26</v>
      </c>
      <c r="B591" s="9"/>
      <c r="C591" s="7">
        <f>SUM(C592:C593)</f>
        <v>6140788.4399999995</v>
      </c>
      <c r="D591" s="7">
        <f t="shared" ref="D591:T591" si="70">SUM(D592:D593)</f>
        <v>0</v>
      </c>
      <c r="E591" s="7">
        <f t="shared" si="70"/>
        <v>0</v>
      </c>
      <c r="F591" s="7">
        <f t="shared" si="70"/>
        <v>0</v>
      </c>
      <c r="G591" s="7">
        <f t="shared" si="70"/>
        <v>0</v>
      </c>
      <c r="H591" s="7">
        <f t="shared" si="70"/>
        <v>1024700.88</v>
      </c>
      <c r="I591" s="7">
        <f t="shared" si="70"/>
        <v>0</v>
      </c>
      <c r="J591" s="49">
        <f t="shared" si="70"/>
        <v>0</v>
      </c>
      <c r="K591" s="7">
        <f t="shared" si="70"/>
        <v>0</v>
      </c>
      <c r="L591" s="7">
        <f t="shared" si="70"/>
        <v>4878032.88</v>
      </c>
      <c r="M591" s="7">
        <f t="shared" si="70"/>
        <v>0</v>
      </c>
      <c r="N591" s="7">
        <f t="shared" si="70"/>
        <v>0</v>
      </c>
      <c r="O591" s="7">
        <f t="shared" si="70"/>
        <v>0</v>
      </c>
      <c r="P591" s="7">
        <f t="shared" si="70"/>
        <v>0</v>
      </c>
      <c r="Q591" s="7">
        <f t="shared" si="70"/>
        <v>120000</v>
      </c>
      <c r="R591" s="7">
        <f t="shared" si="70"/>
        <v>118054.68</v>
      </c>
      <c r="S591" s="7">
        <f t="shared" si="70"/>
        <v>0</v>
      </c>
      <c r="T591" s="7">
        <f t="shared" si="70"/>
        <v>0</v>
      </c>
      <c r="U591" s="43" t="s">
        <v>56</v>
      </c>
    </row>
    <row r="592" spans="1:21" ht="24.95" customHeight="1" x14ac:dyDescent="0.2">
      <c r="A592" s="6">
        <v>42</v>
      </c>
      <c r="B592" s="9" t="s">
        <v>595</v>
      </c>
      <c r="C592" s="4">
        <f>D592+E592+F592+G592+H592+I592+K592+L592+M592+N592+O592+P592+Q592+R592+S592+T592</f>
        <v>6100788.4399999995</v>
      </c>
      <c r="D592" s="4">
        <v>0</v>
      </c>
      <c r="E592" s="4">
        <v>0</v>
      </c>
      <c r="F592" s="4">
        <v>0</v>
      </c>
      <c r="G592" s="4">
        <v>0</v>
      </c>
      <c r="H592" s="4">
        <v>1024700.88</v>
      </c>
      <c r="I592" s="4">
        <v>0</v>
      </c>
      <c r="J592" s="48">
        <v>0</v>
      </c>
      <c r="K592" s="4">
        <v>0</v>
      </c>
      <c r="L592" s="4">
        <v>4878032.88</v>
      </c>
      <c r="M592" s="4">
        <v>0</v>
      </c>
      <c r="N592" s="4">
        <v>0</v>
      </c>
      <c r="O592" s="4">
        <v>0</v>
      </c>
      <c r="P592" s="4">
        <v>0</v>
      </c>
      <c r="Q592" s="4">
        <v>80000</v>
      </c>
      <c r="R592" s="4">
        <v>118054.68</v>
      </c>
      <c r="S592" s="4">
        <v>0</v>
      </c>
      <c r="T592" s="4">
        <v>0</v>
      </c>
      <c r="U592" s="6">
        <v>42811</v>
      </c>
    </row>
    <row r="593" spans="1:21" ht="24.95" customHeight="1" x14ac:dyDescent="0.2">
      <c r="A593" s="6">
        <v>43</v>
      </c>
      <c r="B593" s="9" t="s">
        <v>596</v>
      </c>
      <c r="C593" s="4">
        <f>D593+E593+F593+G593+H593+I593+K593+L593+M593+N593+O593+P593+Q593+R593+S593+T593</f>
        <v>40000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8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40000</v>
      </c>
      <c r="R593" s="4">
        <v>0</v>
      </c>
      <c r="S593" s="4">
        <v>0</v>
      </c>
      <c r="T593" s="4">
        <v>0</v>
      </c>
      <c r="U593" s="6">
        <v>39279</v>
      </c>
    </row>
    <row r="594" spans="1:21" ht="24.95" customHeight="1" x14ac:dyDescent="0.2">
      <c r="A594" s="87" t="s">
        <v>27</v>
      </c>
      <c r="B594" s="9"/>
      <c r="C594" s="7">
        <f>SUM(C595:C598)</f>
        <v>14032067.199999999</v>
      </c>
      <c r="D594" s="7">
        <f t="shared" ref="D594:T594" si="71">SUM(D595:D598)</f>
        <v>0</v>
      </c>
      <c r="E594" s="7">
        <f t="shared" si="71"/>
        <v>0</v>
      </c>
      <c r="F594" s="7">
        <f t="shared" si="71"/>
        <v>0</v>
      </c>
      <c r="G594" s="7">
        <f t="shared" si="71"/>
        <v>0</v>
      </c>
      <c r="H594" s="7">
        <f t="shared" si="71"/>
        <v>1083354.3</v>
      </c>
      <c r="I594" s="7">
        <f t="shared" si="71"/>
        <v>0</v>
      </c>
      <c r="J594" s="49">
        <f t="shared" si="71"/>
        <v>0</v>
      </c>
      <c r="K594" s="7">
        <f t="shared" si="71"/>
        <v>0</v>
      </c>
      <c r="L594" s="7">
        <f t="shared" si="71"/>
        <v>4800399.29</v>
      </c>
      <c r="M594" s="7">
        <f t="shared" si="71"/>
        <v>0</v>
      </c>
      <c r="N594" s="7">
        <f t="shared" si="71"/>
        <v>7301980.25</v>
      </c>
      <c r="O594" s="7">
        <f t="shared" si="71"/>
        <v>531979.09</v>
      </c>
      <c r="P594" s="7">
        <f t="shared" si="71"/>
        <v>0</v>
      </c>
      <c r="Q594" s="7">
        <f t="shared" si="71"/>
        <v>40000</v>
      </c>
      <c r="R594" s="7">
        <f t="shared" si="71"/>
        <v>274354.27</v>
      </c>
      <c r="S594" s="7">
        <f t="shared" si="71"/>
        <v>0</v>
      </c>
      <c r="T594" s="7">
        <f t="shared" si="71"/>
        <v>0</v>
      </c>
      <c r="U594" s="43" t="s">
        <v>56</v>
      </c>
    </row>
    <row r="595" spans="1:21" ht="24.95" customHeight="1" x14ac:dyDescent="0.2">
      <c r="A595" s="6">
        <v>44</v>
      </c>
      <c r="B595" s="9" t="s">
        <v>597</v>
      </c>
      <c r="C595" s="4">
        <f>D595+E595+F595+G595+H595+I595+K595+L595+M595+N595+O595+P595+Q595+R595+S595+T595</f>
        <v>6423029.7199999997</v>
      </c>
      <c r="D595" s="4">
        <v>0</v>
      </c>
      <c r="E595" s="4">
        <v>0</v>
      </c>
      <c r="F595" s="4">
        <v>0</v>
      </c>
      <c r="G595" s="4">
        <v>0</v>
      </c>
      <c r="H595" s="4">
        <v>590756.04</v>
      </c>
      <c r="I595" s="4">
        <v>0</v>
      </c>
      <c r="J595" s="48">
        <v>0</v>
      </c>
      <c r="K595" s="4">
        <v>0</v>
      </c>
      <c r="L595" s="4">
        <v>2812262.04</v>
      </c>
      <c r="M595" s="4">
        <v>0</v>
      </c>
      <c r="N595" s="4">
        <v>2697543</v>
      </c>
      <c r="O595" s="4">
        <v>196526.88</v>
      </c>
      <c r="P595" s="4">
        <v>0</v>
      </c>
      <c r="Q595" s="4">
        <v>0</v>
      </c>
      <c r="R595" s="4">
        <v>125941.75999999999</v>
      </c>
      <c r="S595" s="4">
        <v>0</v>
      </c>
      <c r="T595" s="4">
        <v>0</v>
      </c>
      <c r="U595" s="6">
        <v>40120</v>
      </c>
    </row>
    <row r="596" spans="1:21" ht="24.95" customHeight="1" x14ac:dyDescent="0.2">
      <c r="A596" s="6">
        <v>45</v>
      </c>
      <c r="B596" s="9" t="s">
        <v>598</v>
      </c>
      <c r="C596" s="4">
        <f>D596+E596+F596+G596+H596+I596+K596+L596+M596+N596+O596+P596+Q596+R596+S596+T596</f>
        <v>2603865.14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8">
        <v>0</v>
      </c>
      <c r="K596" s="4">
        <v>0</v>
      </c>
      <c r="L596" s="4">
        <v>0</v>
      </c>
      <c r="M596" s="4">
        <v>0</v>
      </c>
      <c r="N596" s="4">
        <v>2379456</v>
      </c>
      <c r="O596" s="4">
        <v>173352.95999999999</v>
      </c>
      <c r="P596" s="4">
        <v>0</v>
      </c>
      <c r="Q596" s="4">
        <v>0</v>
      </c>
      <c r="R596" s="4">
        <v>51056.18</v>
      </c>
      <c r="S596" s="4">
        <v>0</v>
      </c>
      <c r="T596" s="4">
        <v>0</v>
      </c>
      <c r="U596" s="6">
        <v>39172</v>
      </c>
    </row>
    <row r="597" spans="1:21" ht="24.95" customHeight="1" x14ac:dyDescent="0.2">
      <c r="A597" s="6">
        <v>46</v>
      </c>
      <c r="B597" s="9" t="s">
        <v>599</v>
      </c>
      <c r="C597" s="4">
        <f>D597+E597+F597+G597+H597+I597+K597+L597+M597+N597+O597+P597+Q597+R597+S597+T597</f>
        <v>542450.23</v>
      </c>
      <c r="D597" s="4">
        <v>0</v>
      </c>
      <c r="E597" s="4">
        <v>0</v>
      </c>
      <c r="F597" s="4">
        <v>0</v>
      </c>
      <c r="G597" s="4">
        <v>0</v>
      </c>
      <c r="H597" s="4">
        <v>492598.26</v>
      </c>
      <c r="I597" s="4">
        <v>0</v>
      </c>
      <c r="J597" s="48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40000</v>
      </c>
      <c r="R597" s="4">
        <v>9851.9699999999993</v>
      </c>
      <c r="S597" s="4">
        <v>0</v>
      </c>
      <c r="T597" s="4">
        <v>0</v>
      </c>
      <c r="U597" s="6">
        <v>38497</v>
      </c>
    </row>
    <row r="598" spans="1:21" ht="24.95" customHeight="1" x14ac:dyDescent="0.2">
      <c r="A598" s="6">
        <v>47</v>
      </c>
      <c r="B598" s="9" t="s">
        <v>600</v>
      </c>
      <c r="C598" s="4">
        <f>D598+E598+F598+G598+H598+I598+K598+L598+M598+N598+O598+P598+Q598+R598+S598+T598</f>
        <v>4462722.1100000003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8">
        <v>0</v>
      </c>
      <c r="K598" s="4">
        <v>0</v>
      </c>
      <c r="L598" s="4">
        <v>1988137.25</v>
      </c>
      <c r="M598" s="4">
        <v>0</v>
      </c>
      <c r="N598" s="4">
        <v>2224981.25</v>
      </c>
      <c r="O598" s="4">
        <v>162099.25</v>
      </c>
      <c r="P598" s="4">
        <v>0</v>
      </c>
      <c r="Q598" s="4">
        <v>0</v>
      </c>
      <c r="R598" s="4">
        <v>87504.36</v>
      </c>
      <c r="S598" s="4">
        <v>0</v>
      </c>
      <c r="T598" s="4">
        <v>0</v>
      </c>
      <c r="U598" s="6">
        <v>41901</v>
      </c>
    </row>
    <row r="599" spans="1:21" ht="24.95" customHeight="1" x14ac:dyDescent="0.2">
      <c r="A599" s="87" t="s">
        <v>40</v>
      </c>
      <c r="B599" s="9"/>
      <c r="C599" s="7">
        <f>SUM(C600:C601)</f>
        <v>13569888.34</v>
      </c>
      <c r="D599" s="7">
        <f t="shared" ref="D599:T599" si="72">SUM(D600:D601)</f>
        <v>0</v>
      </c>
      <c r="E599" s="7">
        <f t="shared" si="72"/>
        <v>362439.44</v>
      </c>
      <c r="F599" s="7">
        <f t="shared" si="72"/>
        <v>0</v>
      </c>
      <c r="G599" s="7">
        <f t="shared" si="72"/>
        <v>0</v>
      </c>
      <c r="H599" s="7">
        <f t="shared" si="72"/>
        <v>0</v>
      </c>
      <c r="I599" s="7">
        <f t="shared" si="72"/>
        <v>0</v>
      </c>
      <c r="J599" s="49">
        <f t="shared" si="72"/>
        <v>0</v>
      </c>
      <c r="K599" s="7">
        <f t="shared" si="72"/>
        <v>0</v>
      </c>
      <c r="L599" s="7">
        <f t="shared" si="72"/>
        <v>6053923.2999999998</v>
      </c>
      <c r="M599" s="7">
        <f t="shared" si="72"/>
        <v>0</v>
      </c>
      <c r="N599" s="7">
        <f t="shared" si="72"/>
        <v>6347762.5</v>
      </c>
      <c r="O599" s="7">
        <f t="shared" si="72"/>
        <v>186745.68</v>
      </c>
      <c r="P599" s="7">
        <f t="shared" si="72"/>
        <v>0</v>
      </c>
      <c r="Q599" s="7">
        <f t="shared" si="72"/>
        <v>360000</v>
      </c>
      <c r="R599" s="7">
        <f t="shared" si="72"/>
        <v>259017.41999999998</v>
      </c>
      <c r="S599" s="7">
        <f t="shared" si="72"/>
        <v>0</v>
      </c>
      <c r="T599" s="7">
        <f t="shared" si="72"/>
        <v>0</v>
      </c>
      <c r="U599" s="43" t="s">
        <v>56</v>
      </c>
    </row>
    <row r="600" spans="1:21" ht="24.95" customHeight="1" x14ac:dyDescent="0.2">
      <c r="A600" s="6">
        <v>48</v>
      </c>
      <c r="B600" s="9" t="s">
        <v>601</v>
      </c>
      <c r="C600" s="4">
        <f>D600+E600+F600+G600+H600+I600+K600+L600+M600+N600+O600+P600+Q600+R600+S600+T600</f>
        <v>5770772.6399999987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8">
        <v>0</v>
      </c>
      <c r="K600" s="4">
        <v>0</v>
      </c>
      <c r="L600" s="4">
        <v>2672294.94</v>
      </c>
      <c r="M600" s="4">
        <v>0</v>
      </c>
      <c r="N600" s="4">
        <v>2563285.5</v>
      </c>
      <c r="O600" s="4">
        <v>186745.68</v>
      </c>
      <c r="P600" s="4">
        <v>0</v>
      </c>
      <c r="Q600" s="4">
        <v>240000</v>
      </c>
      <c r="R600" s="4">
        <v>108446.52</v>
      </c>
      <c r="S600" s="4">
        <v>0</v>
      </c>
      <c r="T600" s="4">
        <v>0</v>
      </c>
      <c r="U600" s="6">
        <v>40128</v>
      </c>
    </row>
    <row r="601" spans="1:21" ht="24.95" customHeight="1" x14ac:dyDescent="0.2">
      <c r="A601" s="6">
        <v>49</v>
      </c>
      <c r="B601" s="9" t="s">
        <v>602</v>
      </c>
      <c r="C601" s="4">
        <f>D601+E601+F601+G601+H601+I601+K601+L601+M601+N601+O601+P601+Q601+R601+S601+T601</f>
        <v>7799115.7000000002</v>
      </c>
      <c r="D601" s="4">
        <v>0</v>
      </c>
      <c r="E601" s="4">
        <v>362439.44</v>
      </c>
      <c r="F601" s="4">
        <v>0</v>
      </c>
      <c r="G601" s="4">
        <v>0</v>
      </c>
      <c r="H601" s="4">
        <v>0</v>
      </c>
      <c r="I601" s="4">
        <v>0</v>
      </c>
      <c r="J601" s="48">
        <v>0</v>
      </c>
      <c r="K601" s="4">
        <v>0</v>
      </c>
      <c r="L601" s="4">
        <v>3381628.36</v>
      </c>
      <c r="M601" s="4">
        <v>0</v>
      </c>
      <c r="N601" s="4">
        <v>3784477</v>
      </c>
      <c r="O601" s="4">
        <v>0</v>
      </c>
      <c r="P601" s="4">
        <v>0</v>
      </c>
      <c r="Q601" s="4">
        <v>120000</v>
      </c>
      <c r="R601" s="4">
        <v>150570.9</v>
      </c>
      <c r="S601" s="4">
        <v>0</v>
      </c>
      <c r="T601" s="4">
        <v>0</v>
      </c>
      <c r="U601" s="6">
        <v>41330</v>
      </c>
    </row>
    <row r="602" spans="1:21" ht="24.95" customHeight="1" x14ac:dyDescent="0.2">
      <c r="A602" s="87" t="s">
        <v>28</v>
      </c>
      <c r="B602" s="9"/>
      <c r="C602" s="7">
        <f>SUM(C603)</f>
        <v>3177201.05</v>
      </c>
      <c r="D602" s="7">
        <f t="shared" ref="D602:T602" si="73">SUM(D603)</f>
        <v>0</v>
      </c>
      <c r="E602" s="7">
        <f t="shared" si="73"/>
        <v>0</v>
      </c>
      <c r="F602" s="7">
        <f t="shared" si="73"/>
        <v>0</v>
      </c>
      <c r="G602" s="7">
        <f t="shared" si="73"/>
        <v>0</v>
      </c>
      <c r="H602" s="7">
        <f t="shared" si="73"/>
        <v>0</v>
      </c>
      <c r="I602" s="7">
        <f t="shared" si="73"/>
        <v>0</v>
      </c>
      <c r="J602" s="49">
        <f t="shared" si="73"/>
        <v>0</v>
      </c>
      <c r="K602" s="7">
        <f t="shared" si="73"/>
        <v>0</v>
      </c>
      <c r="L602" s="7">
        <f t="shared" si="73"/>
        <v>3075687.3</v>
      </c>
      <c r="M602" s="7">
        <f t="shared" si="73"/>
        <v>0</v>
      </c>
      <c r="N602" s="7">
        <f t="shared" si="73"/>
        <v>0</v>
      </c>
      <c r="O602" s="7">
        <f t="shared" si="73"/>
        <v>0</v>
      </c>
      <c r="P602" s="7">
        <f t="shared" si="73"/>
        <v>0</v>
      </c>
      <c r="Q602" s="7">
        <f t="shared" si="73"/>
        <v>40000</v>
      </c>
      <c r="R602" s="7">
        <f t="shared" si="73"/>
        <v>61513.75</v>
      </c>
      <c r="S602" s="7">
        <f t="shared" si="73"/>
        <v>0</v>
      </c>
      <c r="T602" s="7">
        <f t="shared" si="73"/>
        <v>0</v>
      </c>
      <c r="U602" s="43" t="s">
        <v>56</v>
      </c>
    </row>
    <row r="603" spans="1:21" ht="24.95" customHeight="1" x14ac:dyDescent="0.2">
      <c r="A603" s="6">
        <v>50</v>
      </c>
      <c r="B603" s="9" t="s">
        <v>603</v>
      </c>
      <c r="C603" s="4">
        <f>D603+E603+F603+G603+H603+I603+K603+L603+M603+N603+O603+P603+Q603+R603+S603+T603</f>
        <v>3177201.05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8">
        <v>0</v>
      </c>
      <c r="K603" s="4">
        <v>0</v>
      </c>
      <c r="L603" s="4">
        <v>3075687.3</v>
      </c>
      <c r="M603" s="4">
        <v>0</v>
      </c>
      <c r="N603" s="4">
        <v>0</v>
      </c>
      <c r="O603" s="4">
        <v>0</v>
      </c>
      <c r="P603" s="4">
        <v>0</v>
      </c>
      <c r="Q603" s="4">
        <v>40000</v>
      </c>
      <c r="R603" s="4">
        <v>61513.75</v>
      </c>
      <c r="S603" s="4">
        <v>0</v>
      </c>
      <c r="T603" s="4">
        <v>0</v>
      </c>
      <c r="U603" s="6">
        <v>42608</v>
      </c>
    </row>
    <row r="604" spans="1:21" ht="24.95" customHeight="1" x14ac:dyDescent="0.2">
      <c r="A604" s="88" t="s">
        <v>29</v>
      </c>
      <c r="B604" s="9"/>
      <c r="C604" s="7">
        <f>SUM(C605:C621)</f>
        <v>34862842.310000002</v>
      </c>
      <c r="D604" s="7">
        <f t="shared" ref="D604:T604" si="74">SUM(D605:D621)</f>
        <v>2355932.39</v>
      </c>
      <c r="E604" s="7">
        <f t="shared" si="74"/>
        <v>1964569.1</v>
      </c>
      <c r="F604" s="7">
        <f t="shared" si="74"/>
        <v>721390.88</v>
      </c>
      <c r="G604" s="7">
        <f t="shared" si="74"/>
        <v>1953843.52</v>
      </c>
      <c r="H604" s="7">
        <f t="shared" si="74"/>
        <v>2144393.16</v>
      </c>
      <c r="I604" s="7">
        <f t="shared" si="74"/>
        <v>0</v>
      </c>
      <c r="J604" s="49">
        <f t="shared" si="74"/>
        <v>0</v>
      </c>
      <c r="K604" s="7">
        <f t="shared" si="74"/>
        <v>0</v>
      </c>
      <c r="L604" s="7">
        <f t="shared" si="74"/>
        <v>15106944.800000001</v>
      </c>
      <c r="M604" s="7">
        <f t="shared" si="74"/>
        <v>125214.18</v>
      </c>
      <c r="N604" s="7">
        <f t="shared" si="74"/>
        <v>7642350</v>
      </c>
      <c r="O604" s="7">
        <f t="shared" si="74"/>
        <v>556776</v>
      </c>
      <c r="P604" s="7">
        <f t="shared" si="74"/>
        <v>0</v>
      </c>
      <c r="Q604" s="7">
        <f t="shared" si="74"/>
        <v>1640000</v>
      </c>
      <c r="R604" s="7">
        <f t="shared" si="74"/>
        <v>651428.28</v>
      </c>
      <c r="S604" s="7">
        <f t="shared" si="74"/>
        <v>0</v>
      </c>
      <c r="T604" s="7">
        <f t="shared" si="74"/>
        <v>0</v>
      </c>
      <c r="U604" s="43" t="s">
        <v>56</v>
      </c>
    </row>
    <row r="605" spans="1:21" ht="24.95" customHeight="1" x14ac:dyDescent="0.2">
      <c r="A605" s="6">
        <v>51</v>
      </c>
      <c r="B605" s="9" t="s">
        <v>604</v>
      </c>
      <c r="C605" s="4">
        <f t="shared" ref="C605:C621" si="75">D605+E605+F605+G605+H605+I605+K605+L605+M605+N605+O605+P605+Q605+R605+S605+T605</f>
        <v>9403466.6300000008</v>
      </c>
      <c r="D605" s="4">
        <v>2355932.39</v>
      </c>
      <c r="E605" s="4">
        <v>530893.93000000005</v>
      </c>
      <c r="F605" s="4">
        <v>471476.32</v>
      </c>
      <c r="G605" s="4">
        <v>527995.51</v>
      </c>
      <c r="H605" s="4">
        <v>0</v>
      </c>
      <c r="I605" s="4">
        <v>0</v>
      </c>
      <c r="J605" s="48">
        <v>0</v>
      </c>
      <c r="K605" s="4">
        <v>0</v>
      </c>
      <c r="L605" s="4">
        <v>0</v>
      </c>
      <c r="M605" s="4">
        <v>0</v>
      </c>
      <c r="N605" s="4">
        <v>4751338.5</v>
      </c>
      <c r="O605" s="4">
        <v>346154.16</v>
      </c>
      <c r="P605" s="4">
        <v>0</v>
      </c>
      <c r="Q605" s="4">
        <v>240000</v>
      </c>
      <c r="R605" s="4">
        <v>179675.82</v>
      </c>
      <c r="S605" s="4">
        <v>0</v>
      </c>
      <c r="T605" s="4">
        <v>0</v>
      </c>
      <c r="U605" s="6">
        <v>40350</v>
      </c>
    </row>
    <row r="606" spans="1:21" ht="24.95" customHeight="1" x14ac:dyDescent="0.2">
      <c r="A606" s="6">
        <v>52</v>
      </c>
      <c r="B606" s="9" t="s">
        <v>605</v>
      </c>
      <c r="C606" s="4">
        <f t="shared" si="75"/>
        <v>1081499.81</v>
      </c>
      <c r="D606" s="4">
        <v>0</v>
      </c>
      <c r="E606" s="4">
        <v>492275.07</v>
      </c>
      <c r="F606" s="4">
        <v>0</v>
      </c>
      <c r="G606" s="4">
        <v>489587.49</v>
      </c>
      <c r="H606" s="4">
        <v>0</v>
      </c>
      <c r="I606" s="4">
        <v>0</v>
      </c>
      <c r="J606" s="48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80000</v>
      </c>
      <c r="R606" s="4">
        <v>19637.25</v>
      </c>
      <c r="S606" s="4">
        <v>0</v>
      </c>
      <c r="T606" s="4">
        <v>0</v>
      </c>
      <c r="U606" s="6">
        <v>42323</v>
      </c>
    </row>
    <row r="607" spans="1:21" ht="24.95" customHeight="1" x14ac:dyDescent="0.2">
      <c r="A607" s="6">
        <v>53</v>
      </c>
      <c r="B607" s="9" t="s">
        <v>606</v>
      </c>
      <c r="C607" s="4">
        <f t="shared" si="75"/>
        <v>607967.15</v>
      </c>
      <c r="D607" s="4">
        <v>0</v>
      </c>
      <c r="E607" s="4">
        <v>0</v>
      </c>
      <c r="F607" s="4">
        <v>0</v>
      </c>
      <c r="G607" s="4">
        <v>0</v>
      </c>
      <c r="H607" s="4">
        <v>556830.54</v>
      </c>
      <c r="I607" s="4">
        <v>0</v>
      </c>
      <c r="J607" s="48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40000</v>
      </c>
      <c r="R607" s="4">
        <v>11136.61</v>
      </c>
      <c r="S607" s="4">
        <v>0</v>
      </c>
      <c r="T607" s="4">
        <v>0</v>
      </c>
      <c r="U607" s="6">
        <v>39836</v>
      </c>
    </row>
    <row r="608" spans="1:21" ht="24.95" customHeight="1" x14ac:dyDescent="0.2">
      <c r="A608" s="6">
        <v>54</v>
      </c>
      <c r="B608" s="9" t="s">
        <v>607</v>
      </c>
      <c r="C608" s="4">
        <f t="shared" si="75"/>
        <v>7948590.0299999993</v>
      </c>
      <c r="D608" s="4">
        <v>0</v>
      </c>
      <c r="E608" s="4">
        <v>323029.07</v>
      </c>
      <c r="F608" s="4">
        <v>0</v>
      </c>
      <c r="G608" s="4">
        <v>321265.49</v>
      </c>
      <c r="H608" s="4">
        <v>633125.22</v>
      </c>
      <c r="I608" s="4">
        <v>0</v>
      </c>
      <c r="J608" s="48">
        <v>0</v>
      </c>
      <c r="K608" s="4">
        <v>0</v>
      </c>
      <c r="L608" s="4">
        <v>3013958.22</v>
      </c>
      <c r="M608" s="4">
        <v>125214.18</v>
      </c>
      <c r="N608" s="4">
        <v>2891011.5</v>
      </c>
      <c r="O608" s="4">
        <v>210621.84</v>
      </c>
      <c r="P608" s="4">
        <v>0</v>
      </c>
      <c r="Q608" s="4">
        <v>280000</v>
      </c>
      <c r="R608" s="4">
        <v>150364.51</v>
      </c>
      <c r="S608" s="4">
        <v>0</v>
      </c>
      <c r="T608" s="4">
        <v>0</v>
      </c>
      <c r="U608" s="6">
        <v>42483</v>
      </c>
    </row>
    <row r="609" spans="1:21" ht="24.95" customHeight="1" x14ac:dyDescent="0.2">
      <c r="A609" s="6">
        <v>55</v>
      </c>
      <c r="B609" s="9" t="s">
        <v>608</v>
      </c>
      <c r="C609" s="4">
        <f t="shared" si="75"/>
        <v>470320.09</v>
      </c>
      <c r="D609" s="4">
        <v>0</v>
      </c>
      <c r="E609" s="4">
        <v>0</v>
      </c>
      <c r="F609" s="4">
        <v>0</v>
      </c>
      <c r="G609" s="4">
        <v>0</v>
      </c>
      <c r="H609" s="4">
        <v>421882.44</v>
      </c>
      <c r="I609" s="4">
        <v>0</v>
      </c>
      <c r="J609" s="48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40000</v>
      </c>
      <c r="R609" s="4">
        <v>8437.65</v>
      </c>
      <c r="S609" s="4">
        <v>0</v>
      </c>
      <c r="T609" s="4">
        <v>0</v>
      </c>
      <c r="U609" s="6">
        <v>39837</v>
      </c>
    </row>
    <row r="610" spans="1:21" ht="24.95" customHeight="1" x14ac:dyDescent="0.2">
      <c r="A610" s="6">
        <v>56</v>
      </c>
      <c r="B610" s="9" t="s">
        <v>609</v>
      </c>
      <c r="C610" s="4">
        <f t="shared" si="75"/>
        <v>947422.04</v>
      </c>
      <c r="D610" s="4">
        <v>0</v>
      </c>
      <c r="E610" s="4">
        <v>281409.94</v>
      </c>
      <c r="F610" s="4">
        <v>249914.56</v>
      </c>
      <c r="G610" s="4">
        <v>279873.58</v>
      </c>
      <c r="H610" s="4">
        <v>0</v>
      </c>
      <c r="I610" s="4">
        <v>0</v>
      </c>
      <c r="J610" s="48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120000</v>
      </c>
      <c r="R610" s="4">
        <v>16223.96</v>
      </c>
      <c r="S610" s="4">
        <v>0</v>
      </c>
      <c r="T610" s="4">
        <v>0</v>
      </c>
      <c r="U610" s="6">
        <v>42085</v>
      </c>
    </row>
    <row r="611" spans="1:21" ht="24.95" customHeight="1" x14ac:dyDescent="0.2">
      <c r="A611" s="6">
        <v>57</v>
      </c>
      <c r="B611" s="9" t="s">
        <v>610</v>
      </c>
      <c r="C611" s="4">
        <f t="shared" si="75"/>
        <v>583206.05999999994</v>
      </c>
      <c r="D611" s="4">
        <v>0</v>
      </c>
      <c r="E611" s="4">
        <v>0</v>
      </c>
      <c r="F611" s="4">
        <v>0</v>
      </c>
      <c r="G611" s="4">
        <v>0</v>
      </c>
      <c r="H611" s="4">
        <v>532554.96</v>
      </c>
      <c r="I611" s="4">
        <v>0</v>
      </c>
      <c r="J611" s="48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40000</v>
      </c>
      <c r="R611" s="4">
        <v>10651.1</v>
      </c>
      <c r="S611" s="4">
        <v>0</v>
      </c>
      <c r="T611" s="4">
        <v>0</v>
      </c>
      <c r="U611" s="6">
        <v>41911</v>
      </c>
    </row>
    <row r="612" spans="1:21" ht="24.95" customHeight="1" x14ac:dyDescent="0.2">
      <c r="A612" s="6">
        <v>58</v>
      </c>
      <c r="B612" s="9" t="s">
        <v>611</v>
      </c>
      <c r="C612" s="4">
        <f t="shared" si="75"/>
        <v>765524.19000000006</v>
      </c>
      <c r="D612" s="4">
        <v>0</v>
      </c>
      <c r="E612" s="4">
        <v>336961.09</v>
      </c>
      <c r="F612" s="4">
        <v>0</v>
      </c>
      <c r="G612" s="4">
        <v>335121.45</v>
      </c>
      <c r="H612" s="4">
        <v>0</v>
      </c>
      <c r="I612" s="4">
        <v>0</v>
      </c>
      <c r="J612" s="48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80000</v>
      </c>
      <c r="R612" s="4">
        <v>13441.65</v>
      </c>
      <c r="S612" s="4">
        <v>0</v>
      </c>
      <c r="T612" s="4">
        <v>0</v>
      </c>
      <c r="U612" s="6">
        <v>38962</v>
      </c>
    </row>
    <row r="613" spans="1:21" ht="24.95" customHeight="1" x14ac:dyDescent="0.2">
      <c r="A613" s="6">
        <v>59</v>
      </c>
      <c r="B613" s="9" t="s">
        <v>612</v>
      </c>
      <c r="C613" s="4">
        <f t="shared" si="75"/>
        <v>4831519.3600000003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8">
        <v>0</v>
      </c>
      <c r="K613" s="4">
        <v>0</v>
      </c>
      <c r="L613" s="4">
        <v>4697568</v>
      </c>
      <c r="M613" s="4">
        <v>0</v>
      </c>
      <c r="N613" s="4">
        <v>0</v>
      </c>
      <c r="O613" s="4">
        <v>0</v>
      </c>
      <c r="P613" s="4">
        <v>0</v>
      </c>
      <c r="Q613" s="4">
        <v>40000</v>
      </c>
      <c r="R613" s="4">
        <v>93951.360000000001</v>
      </c>
      <c r="S613" s="4">
        <v>0</v>
      </c>
      <c r="T613" s="4">
        <v>0</v>
      </c>
      <c r="U613" s="6">
        <v>40355</v>
      </c>
    </row>
    <row r="614" spans="1:21" ht="24.95" customHeight="1" x14ac:dyDescent="0.2">
      <c r="A614" s="6">
        <v>60</v>
      </c>
      <c r="B614" s="9" t="s">
        <v>613</v>
      </c>
      <c r="C614" s="4">
        <f t="shared" si="75"/>
        <v>4166379.27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8">
        <v>0</v>
      </c>
      <c r="K614" s="4">
        <v>0</v>
      </c>
      <c r="L614" s="4">
        <v>4045469.87</v>
      </c>
      <c r="M614" s="4">
        <v>0</v>
      </c>
      <c r="N614" s="4">
        <v>0</v>
      </c>
      <c r="O614" s="4">
        <v>0</v>
      </c>
      <c r="P614" s="4">
        <v>0</v>
      </c>
      <c r="Q614" s="4">
        <v>40000</v>
      </c>
      <c r="R614" s="4">
        <v>80909.399999999994</v>
      </c>
      <c r="S614" s="4">
        <v>0</v>
      </c>
      <c r="T614" s="4">
        <v>0</v>
      </c>
      <c r="U614" s="6">
        <v>42087</v>
      </c>
    </row>
    <row r="615" spans="1:21" ht="24.95" customHeight="1" x14ac:dyDescent="0.2">
      <c r="A615" s="6">
        <v>61</v>
      </c>
      <c r="B615" s="9" t="s">
        <v>614</v>
      </c>
      <c r="C615" s="4">
        <f t="shared" si="75"/>
        <v>3456947.68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8">
        <v>0</v>
      </c>
      <c r="K615" s="4">
        <v>0</v>
      </c>
      <c r="L615" s="4">
        <v>3349948.71</v>
      </c>
      <c r="M615" s="4">
        <v>0</v>
      </c>
      <c r="N615" s="4">
        <v>0</v>
      </c>
      <c r="O615" s="4">
        <v>0</v>
      </c>
      <c r="P615" s="4">
        <v>0</v>
      </c>
      <c r="Q615" s="4">
        <v>40000</v>
      </c>
      <c r="R615" s="4">
        <v>66998.97</v>
      </c>
      <c r="S615" s="4">
        <v>0</v>
      </c>
      <c r="T615" s="4">
        <v>0</v>
      </c>
      <c r="U615" s="6">
        <v>42059</v>
      </c>
    </row>
    <row r="616" spans="1:21" ht="24.95" customHeight="1" x14ac:dyDescent="0.2">
      <c r="A616" s="6">
        <v>62</v>
      </c>
      <c r="B616" s="9" t="s">
        <v>615</v>
      </c>
      <c r="C616" s="4">
        <f t="shared" si="75"/>
        <v>120000</v>
      </c>
      <c r="D616" s="4">
        <v>0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8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120000</v>
      </c>
      <c r="R616" s="4">
        <v>0</v>
      </c>
      <c r="S616" s="4">
        <v>0</v>
      </c>
      <c r="T616" s="4">
        <v>0</v>
      </c>
      <c r="U616" s="84">
        <v>41924</v>
      </c>
    </row>
    <row r="617" spans="1:21" ht="24.95" customHeight="1" x14ac:dyDescent="0.2">
      <c r="A617" s="6">
        <v>63</v>
      </c>
      <c r="B617" s="9" t="s">
        <v>616</v>
      </c>
      <c r="C617" s="4">
        <f t="shared" si="75"/>
        <v>120000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8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120000</v>
      </c>
      <c r="R617" s="4">
        <v>0</v>
      </c>
      <c r="S617" s="4">
        <v>0</v>
      </c>
      <c r="T617" s="4">
        <v>0</v>
      </c>
      <c r="U617" s="84">
        <v>40292</v>
      </c>
    </row>
    <row r="618" spans="1:21" ht="24.95" customHeight="1" x14ac:dyDescent="0.2">
      <c r="A618" s="6">
        <v>64</v>
      </c>
      <c r="B618" s="9" t="s">
        <v>617</v>
      </c>
      <c r="C618" s="4">
        <f t="shared" si="75"/>
        <v>40000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8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40000</v>
      </c>
      <c r="R618" s="4">
        <v>0</v>
      </c>
      <c r="S618" s="4">
        <v>0</v>
      </c>
      <c r="T618" s="4">
        <v>0</v>
      </c>
      <c r="U618" s="84">
        <v>39597</v>
      </c>
    </row>
    <row r="619" spans="1:21" ht="24.95" customHeight="1" x14ac:dyDescent="0.2">
      <c r="A619" s="6">
        <v>65</v>
      </c>
      <c r="B619" s="9" t="s">
        <v>618</v>
      </c>
      <c r="C619" s="4">
        <f t="shared" si="75"/>
        <v>40000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8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40000</v>
      </c>
      <c r="R619" s="4">
        <v>0</v>
      </c>
      <c r="S619" s="4">
        <v>0</v>
      </c>
      <c r="T619" s="4">
        <v>0</v>
      </c>
      <c r="U619" s="84">
        <v>42471</v>
      </c>
    </row>
    <row r="620" spans="1:21" ht="24.95" customHeight="1" x14ac:dyDescent="0.2">
      <c r="A620" s="6">
        <v>66</v>
      </c>
      <c r="B620" s="9" t="s">
        <v>619</v>
      </c>
      <c r="C620" s="4">
        <f t="shared" si="75"/>
        <v>160000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8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160000</v>
      </c>
      <c r="R620" s="4">
        <v>0</v>
      </c>
      <c r="S620" s="4">
        <v>0</v>
      </c>
      <c r="T620" s="4">
        <v>0</v>
      </c>
      <c r="U620" s="84">
        <v>39487</v>
      </c>
    </row>
    <row r="621" spans="1:21" ht="24.95" customHeight="1" x14ac:dyDescent="0.2">
      <c r="A621" s="6">
        <v>67</v>
      </c>
      <c r="B621" s="9" t="s">
        <v>620</v>
      </c>
      <c r="C621" s="4">
        <f t="shared" si="75"/>
        <v>120000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8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120000</v>
      </c>
      <c r="R621" s="4">
        <v>0</v>
      </c>
      <c r="S621" s="4">
        <v>0</v>
      </c>
      <c r="T621" s="4">
        <v>0</v>
      </c>
      <c r="U621" s="84">
        <v>41928</v>
      </c>
    </row>
    <row r="622" spans="1:21" ht="24.95" customHeight="1" x14ac:dyDescent="0.2">
      <c r="A622" s="87" t="s">
        <v>30</v>
      </c>
      <c r="B622" s="9"/>
      <c r="C622" s="7">
        <f>SUM(C623)</f>
        <v>5893821.54</v>
      </c>
      <c r="D622" s="7">
        <f t="shared" ref="D622:T622" si="76">SUM(D623)</f>
        <v>0</v>
      </c>
      <c r="E622" s="7">
        <f t="shared" si="76"/>
        <v>0</v>
      </c>
      <c r="F622" s="7">
        <f t="shared" si="76"/>
        <v>0</v>
      </c>
      <c r="G622" s="7">
        <f t="shared" si="76"/>
        <v>549035.76</v>
      </c>
      <c r="H622" s="7">
        <f t="shared" si="76"/>
        <v>0</v>
      </c>
      <c r="I622" s="7">
        <f t="shared" si="76"/>
        <v>0</v>
      </c>
      <c r="J622" s="49">
        <f t="shared" si="76"/>
        <v>0</v>
      </c>
      <c r="K622" s="7">
        <f t="shared" si="76"/>
        <v>0</v>
      </c>
      <c r="L622" s="7">
        <f t="shared" si="76"/>
        <v>5150789.28</v>
      </c>
      <c r="M622" s="7">
        <f t="shared" si="76"/>
        <v>0</v>
      </c>
      <c r="N622" s="7">
        <f t="shared" si="76"/>
        <v>0</v>
      </c>
      <c r="O622" s="7">
        <f t="shared" si="76"/>
        <v>0</v>
      </c>
      <c r="P622" s="7">
        <f t="shared" si="76"/>
        <v>0</v>
      </c>
      <c r="Q622" s="7">
        <f t="shared" si="76"/>
        <v>80000</v>
      </c>
      <c r="R622" s="7">
        <f t="shared" si="76"/>
        <v>113996.5</v>
      </c>
      <c r="S622" s="7">
        <f t="shared" si="76"/>
        <v>0</v>
      </c>
      <c r="T622" s="7">
        <f t="shared" si="76"/>
        <v>0</v>
      </c>
      <c r="U622" s="43" t="s">
        <v>56</v>
      </c>
    </row>
    <row r="623" spans="1:21" ht="24.95" customHeight="1" x14ac:dyDescent="0.2">
      <c r="A623" s="6">
        <v>68</v>
      </c>
      <c r="B623" s="9" t="s">
        <v>621</v>
      </c>
      <c r="C623" s="4">
        <f>D623+E623+F623+G623+H623+I623+K623+L623+M623+N623+O623+P623+Q623+R623+S623+T623</f>
        <v>5893821.54</v>
      </c>
      <c r="D623" s="4">
        <v>0</v>
      </c>
      <c r="E623" s="4">
        <v>0</v>
      </c>
      <c r="F623" s="4">
        <v>0</v>
      </c>
      <c r="G623" s="4">
        <v>549035.76</v>
      </c>
      <c r="H623" s="4">
        <v>0</v>
      </c>
      <c r="I623" s="4">
        <v>0</v>
      </c>
      <c r="J623" s="48">
        <v>0</v>
      </c>
      <c r="K623" s="4">
        <v>0</v>
      </c>
      <c r="L623" s="4">
        <v>5150789.28</v>
      </c>
      <c r="M623" s="4">
        <v>0</v>
      </c>
      <c r="N623" s="4">
        <v>0</v>
      </c>
      <c r="O623" s="4">
        <v>0</v>
      </c>
      <c r="P623" s="4">
        <v>0</v>
      </c>
      <c r="Q623" s="4">
        <v>80000</v>
      </c>
      <c r="R623" s="4">
        <v>113996.5</v>
      </c>
      <c r="S623" s="4">
        <v>0</v>
      </c>
      <c r="T623" s="4">
        <v>0</v>
      </c>
      <c r="U623" s="6">
        <v>40899</v>
      </c>
    </row>
    <row r="624" spans="1:21" ht="24.95" customHeight="1" x14ac:dyDescent="0.2">
      <c r="A624" s="92" t="s">
        <v>31</v>
      </c>
      <c r="B624" s="9"/>
      <c r="C624" s="7">
        <f>SUM(C625:C794)</f>
        <v>2061637745.7000005</v>
      </c>
      <c r="D624" s="7">
        <f t="shared" ref="D624:T624" si="77">SUM(D625:D794)</f>
        <v>225676622.39999998</v>
      </c>
      <c r="E624" s="7">
        <f t="shared" si="77"/>
        <v>48162781.780000001</v>
      </c>
      <c r="F624" s="7">
        <f t="shared" si="77"/>
        <v>45831613.089999989</v>
      </c>
      <c r="G624" s="7">
        <f t="shared" si="77"/>
        <v>100756218.97000001</v>
      </c>
      <c r="H624" s="7">
        <f t="shared" si="77"/>
        <v>113189618.22999999</v>
      </c>
      <c r="I624" s="7">
        <f t="shared" si="77"/>
        <v>7956989.7699999996</v>
      </c>
      <c r="J624" s="49">
        <f t="shared" si="77"/>
        <v>196</v>
      </c>
      <c r="K624" s="7">
        <f t="shared" si="77"/>
        <v>630568704</v>
      </c>
      <c r="L624" s="7">
        <f t="shared" si="77"/>
        <v>356508418.41000003</v>
      </c>
      <c r="M624" s="7">
        <f t="shared" si="77"/>
        <v>15635052.060000001</v>
      </c>
      <c r="N624" s="7">
        <f t="shared" si="77"/>
        <v>440400479.12000018</v>
      </c>
      <c r="O624" s="7">
        <f t="shared" si="77"/>
        <v>28047580.169999998</v>
      </c>
      <c r="P624" s="7">
        <f t="shared" si="77"/>
        <v>0</v>
      </c>
      <c r="Q624" s="7">
        <f t="shared" si="77"/>
        <v>21419500</v>
      </c>
      <c r="R624" s="7">
        <f t="shared" si="77"/>
        <v>27484167.699999999</v>
      </c>
      <c r="S624" s="7">
        <f t="shared" si="77"/>
        <v>0</v>
      </c>
      <c r="T624" s="7">
        <f t="shared" si="77"/>
        <v>0</v>
      </c>
      <c r="U624" s="43" t="s">
        <v>56</v>
      </c>
    </row>
    <row r="625" spans="1:21" ht="24.95" customHeight="1" x14ac:dyDescent="0.2">
      <c r="A625" s="6">
        <v>69</v>
      </c>
      <c r="B625" s="9" t="s">
        <v>517</v>
      </c>
      <c r="C625" s="4">
        <f t="shared" ref="C625:C656" si="78">D625+E625+F625+G625+H625+I625+K625+L625+M625+N625+O625+P625+Q625+R625+S625+T625</f>
        <v>22033350.210000001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8">
        <v>0</v>
      </c>
      <c r="K625" s="4">
        <v>0</v>
      </c>
      <c r="L625" s="4">
        <v>4352000</v>
      </c>
      <c r="M625" s="4">
        <v>0</v>
      </c>
      <c r="N625" s="4">
        <v>15994099.1</v>
      </c>
      <c r="O625" s="4">
        <v>1154244.24</v>
      </c>
      <c r="P625" s="4">
        <v>0</v>
      </c>
      <c r="Q625" s="4">
        <v>103000</v>
      </c>
      <c r="R625" s="4">
        <v>430006.87</v>
      </c>
      <c r="S625" s="4">
        <v>0</v>
      </c>
      <c r="T625" s="4">
        <v>0</v>
      </c>
      <c r="U625" s="84">
        <v>41244</v>
      </c>
    </row>
    <row r="626" spans="1:21" ht="24.95" customHeight="1" x14ac:dyDescent="0.2">
      <c r="A626" s="6">
        <v>70</v>
      </c>
      <c r="B626" s="9" t="s">
        <v>519</v>
      </c>
      <c r="C626" s="4">
        <f t="shared" si="78"/>
        <v>24005864.580000002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8">
        <v>0</v>
      </c>
      <c r="K626" s="4">
        <v>0</v>
      </c>
      <c r="L626" s="4">
        <v>4362363</v>
      </c>
      <c r="M626" s="4">
        <v>0</v>
      </c>
      <c r="N626" s="4">
        <v>15901270.6</v>
      </c>
      <c r="O626" s="4">
        <v>3121527.75</v>
      </c>
      <c r="P626" s="4">
        <v>0</v>
      </c>
      <c r="Q626" s="4">
        <v>153000</v>
      </c>
      <c r="R626" s="4">
        <v>467703.23</v>
      </c>
      <c r="S626" s="4">
        <v>0</v>
      </c>
      <c r="T626" s="4">
        <v>0</v>
      </c>
      <c r="U626" s="84">
        <v>38304</v>
      </c>
    </row>
    <row r="627" spans="1:21" ht="24.95" customHeight="1" x14ac:dyDescent="0.2">
      <c r="A627" s="6">
        <v>71</v>
      </c>
      <c r="B627" s="9" t="s">
        <v>622</v>
      </c>
      <c r="C627" s="4">
        <f t="shared" si="78"/>
        <v>42371093.349999994</v>
      </c>
      <c r="D627" s="4">
        <v>9122554.8000000007</v>
      </c>
      <c r="E627" s="4">
        <v>1356555.6</v>
      </c>
      <c r="F627" s="4">
        <v>2003454</v>
      </c>
      <c r="G627" s="4">
        <v>6977491.2000000002</v>
      </c>
      <c r="H627" s="4">
        <v>3365236</v>
      </c>
      <c r="I627" s="4">
        <v>0</v>
      </c>
      <c r="J627" s="48">
        <v>0</v>
      </c>
      <c r="K627" s="4">
        <v>0</v>
      </c>
      <c r="L627" s="4">
        <v>7831976.4000000004</v>
      </c>
      <c r="M627" s="4">
        <v>0</v>
      </c>
      <c r="N627" s="4">
        <v>10015660.800000001</v>
      </c>
      <c r="O627" s="4">
        <v>867358.8</v>
      </c>
      <c r="P627" s="4">
        <v>0</v>
      </c>
      <c r="Q627" s="4">
        <v>0</v>
      </c>
      <c r="R627" s="4">
        <v>830805.75</v>
      </c>
      <c r="S627" s="4">
        <v>0</v>
      </c>
      <c r="T627" s="4">
        <v>0</v>
      </c>
      <c r="U627" s="84">
        <v>38886</v>
      </c>
    </row>
    <row r="628" spans="1:21" ht="24.95" customHeight="1" x14ac:dyDescent="0.2">
      <c r="A628" s="6">
        <v>72</v>
      </c>
      <c r="B628" s="9" t="s">
        <v>623</v>
      </c>
      <c r="C628" s="4">
        <f t="shared" si="78"/>
        <v>33479036.729999997</v>
      </c>
      <c r="D628" s="4">
        <v>7350918.4000000004</v>
      </c>
      <c r="E628" s="4">
        <v>1472777.25</v>
      </c>
      <c r="F628" s="4">
        <v>1478334.9</v>
      </c>
      <c r="G628" s="4">
        <v>2869599.95</v>
      </c>
      <c r="H628" s="4">
        <v>1941472.4</v>
      </c>
      <c r="I628" s="4">
        <v>0</v>
      </c>
      <c r="J628" s="48">
        <v>0</v>
      </c>
      <c r="K628" s="4">
        <v>0</v>
      </c>
      <c r="L628" s="4">
        <v>8497646.8499999996</v>
      </c>
      <c r="M628" s="4">
        <v>473194.2</v>
      </c>
      <c r="N628" s="4">
        <v>7579046.7000000002</v>
      </c>
      <c r="O628" s="4">
        <v>806653.2</v>
      </c>
      <c r="P628" s="4">
        <v>0</v>
      </c>
      <c r="Q628" s="4">
        <v>360000</v>
      </c>
      <c r="R628" s="4">
        <v>649392.88</v>
      </c>
      <c r="S628" s="4">
        <v>0</v>
      </c>
      <c r="T628" s="4">
        <v>0</v>
      </c>
      <c r="U628" s="6">
        <v>38201</v>
      </c>
    </row>
    <row r="629" spans="1:21" ht="24.95" customHeight="1" x14ac:dyDescent="0.2">
      <c r="A629" s="6">
        <v>73</v>
      </c>
      <c r="B629" s="9" t="s">
        <v>624</v>
      </c>
      <c r="C629" s="4">
        <f t="shared" si="78"/>
        <v>52315778.270000003</v>
      </c>
      <c r="D629" s="4">
        <v>11531817.470000001</v>
      </c>
      <c r="E629" s="4">
        <v>2310432.1800000002</v>
      </c>
      <c r="F629" s="4">
        <v>2319150.79</v>
      </c>
      <c r="G629" s="4">
        <v>4501710</v>
      </c>
      <c r="H629" s="4">
        <v>3045701.79</v>
      </c>
      <c r="I629" s="4">
        <v>0</v>
      </c>
      <c r="J629" s="48">
        <v>0</v>
      </c>
      <c r="K629" s="4">
        <v>0</v>
      </c>
      <c r="L629" s="4">
        <v>13330757.75</v>
      </c>
      <c r="M629" s="4">
        <v>742327.54</v>
      </c>
      <c r="N629" s="4">
        <v>11889695.74</v>
      </c>
      <c r="O629" s="4">
        <v>1265444.26</v>
      </c>
      <c r="P629" s="4">
        <v>0</v>
      </c>
      <c r="Q629" s="4">
        <v>360000</v>
      </c>
      <c r="R629" s="4">
        <v>1018740.75</v>
      </c>
      <c r="S629" s="4">
        <v>0</v>
      </c>
      <c r="T629" s="4">
        <v>0</v>
      </c>
      <c r="U629" s="6">
        <v>37054</v>
      </c>
    </row>
    <row r="630" spans="1:21" ht="24.95" customHeight="1" x14ac:dyDescent="0.2">
      <c r="A630" s="6">
        <v>74</v>
      </c>
      <c r="B630" s="9" t="s">
        <v>625</v>
      </c>
      <c r="C630" s="4">
        <f t="shared" si="78"/>
        <v>48129501.979999997</v>
      </c>
      <c r="D630" s="4">
        <v>10602654.720000001</v>
      </c>
      <c r="E630" s="4">
        <v>2124271.7999999998</v>
      </c>
      <c r="F630" s="4">
        <v>2132287.92</v>
      </c>
      <c r="G630" s="4">
        <v>4138989.96</v>
      </c>
      <c r="H630" s="4">
        <v>2800297.92</v>
      </c>
      <c r="I630" s="4">
        <v>0</v>
      </c>
      <c r="J630" s="48">
        <v>0</v>
      </c>
      <c r="K630" s="4">
        <v>0</v>
      </c>
      <c r="L630" s="4">
        <v>12256647.48</v>
      </c>
      <c r="M630" s="4">
        <v>682515.36</v>
      </c>
      <c r="N630" s="4">
        <v>10931697.359999999</v>
      </c>
      <c r="O630" s="4">
        <v>1163482.56</v>
      </c>
      <c r="P630" s="4">
        <v>0</v>
      </c>
      <c r="Q630" s="4">
        <v>360000</v>
      </c>
      <c r="R630" s="4">
        <v>936656.9</v>
      </c>
      <c r="S630" s="4">
        <v>0</v>
      </c>
      <c r="T630" s="4">
        <v>0</v>
      </c>
      <c r="U630" s="6">
        <v>37053</v>
      </c>
    </row>
    <row r="631" spans="1:21" ht="24.95" customHeight="1" x14ac:dyDescent="0.2">
      <c r="A631" s="6">
        <v>75</v>
      </c>
      <c r="B631" s="9" t="s">
        <v>626</v>
      </c>
      <c r="C631" s="4">
        <f t="shared" si="78"/>
        <v>23341390.339999996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8">
        <v>3</v>
      </c>
      <c r="K631" s="4">
        <v>8729727</v>
      </c>
      <c r="L631" s="4">
        <v>3247842.5</v>
      </c>
      <c r="M631" s="4">
        <v>0</v>
      </c>
      <c r="N631" s="4">
        <v>10923886.26</v>
      </c>
      <c r="O631" s="4">
        <v>0</v>
      </c>
      <c r="P631" s="4">
        <v>0</v>
      </c>
      <c r="Q631" s="4">
        <v>156500</v>
      </c>
      <c r="R631" s="4">
        <v>283434.58</v>
      </c>
      <c r="S631" s="4">
        <v>0</v>
      </c>
      <c r="T631" s="4">
        <v>0</v>
      </c>
      <c r="U631" s="6">
        <v>37209</v>
      </c>
    </row>
    <row r="632" spans="1:21" ht="24.95" customHeight="1" x14ac:dyDescent="0.2">
      <c r="A632" s="6">
        <v>76</v>
      </c>
      <c r="B632" s="9" t="s">
        <v>627</v>
      </c>
      <c r="C632" s="4">
        <f t="shared" si="78"/>
        <v>28802576.199999999</v>
      </c>
      <c r="D632" s="4">
        <v>6312957.0599999996</v>
      </c>
      <c r="E632" s="4">
        <v>1264818.77</v>
      </c>
      <c r="F632" s="4">
        <v>1269591.67</v>
      </c>
      <c r="G632" s="4">
        <v>2464407.88</v>
      </c>
      <c r="H632" s="4">
        <v>1667333.42</v>
      </c>
      <c r="I632" s="4">
        <v>0</v>
      </c>
      <c r="J632" s="48">
        <v>0</v>
      </c>
      <c r="K632" s="4">
        <v>0</v>
      </c>
      <c r="L632" s="4">
        <v>7297765.6299999999</v>
      </c>
      <c r="M632" s="4">
        <v>406378.43</v>
      </c>
      <c r="N632" s="4">
        <v>6508873.2800000003</v>
      </c>
      <c r="O632" s="4">
        <v>692752.49</v>
      </c>
      <c r="P632" s="4">
        <v>0</v>
      </c>
      <c r="Q632" s="4">
        <v>360000</v>
      </c>
      <c r="R632" s="4">
        <v>557697.56999999995</v>
      </c>
      <c r="S632" s="4">
        <v>0</v>
      </c>
      <c r="T632" s="4">
        <v>0</v>
      </c>
      <c r="U632" s="6">
        <v>38214</v>
      </c>
    </row>
    <row r="633" spans="1:21" ht="24.95" customHeight="1" x14ac:dyDescent="0.2">
      <c r="A633" s="6">
        <v>77</v>
      </c>
      <c r="B633" s="9" t="s">
        <v>186</v>
      </c>
      <c r="C633" s="4">
        <f t="shared" si="78"/>
        <v>6696178</v>
      </c>
      <c r="D633" s="4">
        <v>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8">
        <v>2</v>
      </c>
      <c r="K633" s="4">
        <v>6645178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51000</v>
      </c>
      <c r="R633" s="4">
        <v>0</v>
      </c>
      <c r="S633" s="4">
        <v>0</v>
      </c>
      <c r="T633" s="4">
        <v>0</v>
      </c>
      <c r="U633" s="6">
        <v>36821</v>
      </c>
    </row>
    <row r="634" spans="1:21" ht="24.95" customHeight="1" x14ac:dyDescent="0.2">
      <c r="A634" s="6">
        <v>78</v>
      </c>
      <c r="B634" s="9" t="s">
        <v>628</v>
      </c>
      <c r="C634" s="4">
        <f t="shared" si="78"/>
        <v>3996246.0100000002</v>
      </c>
      <c r="D634" s="4">
        <v>0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8">
        <v>0</v>
      </c>
      <c r="K634" s="4">
        <v>0</v>
      </c>
      <c r="L634" s="4">
        <v>3878672.56</v>
      </c>
      <c r="M634" s="4">
        <v>0</v>
      </c>
      <c r="N634" s="4">
        <v>0</v>
      </c>
      <c r="O634" s="4">
        <v>0</v>
      </c>
      <c r="P634" s="4">
        <v>0</v>
      </c>
      <c r="Q634" s="4">
        <v>40000</v>
      </c>
      <c r="R634" s="4">
        <v>77573.45</v>
      </c>
      <c r="S634" s="4">
        <v>0</v>
      </c>
      <c r="T634" s="4">
        <v>0</v>
      </c>
      <c r="U634" s="6">
        <v>40598</v>
      </c>
    </row>
    <row r="635" spans="1:21" ht="24.95" customHeight="1" x14ac:dyDescent="0.2">
      <c r="A635" s="6">
        <v>79</v>
      </c>
      <c r="B635" s="9" t="s">
        <v>629</v>
      </c>
      <c r="C635" s="4">
        <f t="shared" si="78"/>
        <v>10606611.460000001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8">
        <v>0</v>
      </c>
      <c r="K635" s="4">
        <v>0</v>
      </c>
      <c r="L635" s="4">
        <v>10359423</v>
      </c>
      <c r="M635" s="4">
        <v>0</v>
      </c>
      <c r="N635" s="4">
        <v>0</v>
      </c>
      <c r="O635" s="4">
        <v>0</v>
      </c>
      <c r="P635" s="4">
        <v>0</v>
      </c>
      <c r="Q635" s="4">
        <v>40000</v>
      </c>
      <c r="R635" s="4">
        <v>207188.46</v>
      </c>
      <c r="S635" s="4">
        <v>0</v>
      </c>
      <c r="T635" s="4">
        <v>0</v>
      </c>
      <c r="U635" s="6">
        <v>38437</v>
      </c>
    </row>
    <row r="636" spans="1:21" ht="24.95" customHeight="1" x14ac:dyDescent="0.2">
      <c r="A636" s="6">
        <v>80</v>
      </c>
      <c r="B636" s="9" t="s">
        <v>630</v>
      </c>
      <c r="C636" s="4">
        <f t="shared" si="78"/>
        <v>15782596.209999999</v>
      </c>
      <c r="D636" s="4">
        <v>3423114.24</v>
      </c>
      <c r="E636" s="4">
        <v>685830.6</v>
      </c>
      <c r="F636" s="4">
        <v>688418.64</v>
      </c>
      <c r="G636" s="4">
        <v>1336291.32</v>
      </c>
      <c r="H636" s="4">
        <v>904088.64</v>
      </c>
      <c r="I636" s="4">
        <v>0</v>
      </c>
      <c r="J636" s="48">
        <v>0</v>
      </c>
      <c r="K636" s="4">
        <v>0</v>
      </c>
      <c r="L636" s="4">
        <v>3957113.16</v>
      </c>
      <c r="M636" s="4">
        <v>220353.12</v>
      </c>
      <c r="N636" s="4">
        <v>3529347.12</v>
      </c>
      <c r="O636" s="4">
        <v>375635.52</v>
      </c>
      <c r="P636" s="4">
        <v>0</v>
      </c>
      <c r="Q636" s="4">
        <v>360000</v>
      </c>
      <c r="R636" s="4">
        <v>302403.84999999998</v>
      </c>
      <c r="S636" s="4">
        <v>0</v>
      </c>
      <c r="T636" s="4">
        <v>0</v>
      </c>
      <c r="U636" s="6">
        <v>38452</v>
      </c>
    </row>
    <row r="637" spans="1:21" ht="24.95" customHeight="1" x14ac:dyDescent="0.2">
      <c r="A637" s="6">
        <v>81</v>
      </c>
      <c r="B637" s="9" t="s">
        <v>631</v>
      </c>
      <c r="C637" s="4">
        <f t="shared" si="78"/>
        <v>12631005.99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8">
        <v>0</v>
      </c>
      <c r="K637" s="4">
        <v>0</v>
      </c>
      <c r="L637" s="4">
        <v>0</v>
      </c>
      <c r="M637" s="4">
        <v>0</v>
      </c>
      <c r="N637" s="4">
        <v>12344123.52</v>
      </c>
      <c r="O637" s="4">
        <v>0</v>
      </c>
      <c r="P637" s="4">
        <v>0</v>
      </c>
      <c r="Q637" s="4">
        <v>40000</v>
      </c>
      <c r="R637" s="4">
        <v>246882.47</v>
      </c>
      <c r="S637" s="4">
        <v>0</v>
      </c>
      <c r="T637" s="4">
        <v>0</v>
      </c>
      <c r="U637" s="6">
        <v>37367</v>
      </c>
    </row>
    <row r="638" spans="1:21" ht="24.95" customHeight="1" x14ac:dyDescent="0.2">
      <c r="A638" s="6">
        <v>82</v>
      </c>
      <c r="B638" s="9" t="s">
        <v>632</v>
      </c>
      <c r="C638" s="4">
        <f t="shared" si="78"/>
        <v>18874417.59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8">
        <v>0</v>
      </c>
      <c r="K638" s="4">
        <v>0</v>
      </c>
      <c r="L638" s="4">
        <v>18465115.280000001</v>
      </c>
      <c r="M638" s="4">
        <v>0</v>
      </c>
      <c r="N638" s="4">
        <v>0</v>
      </c>
      <c r="O638" s="4">
        <v>0</v>
      </c>
      <c r="P638" s="4">
        <v>0</v>
      </c>
      <c r="Q638" s="4">
        <v>40000</v>
      </c>
      <c r="R638" s="4">
        <v>369302.31</v>
      </c>
      <c r="S638" s="4">
        <v>0</v>
      </c>
      <c r="T638" s="4">
        <v>0</v>
      </c>
      <c r="U638" s="6">
        <v>38542</v>
      </c>
    </row>
    <row r="639" spans="1:21" ht="24.95" customHeight="1" x14ac:dyDescent="0.2">
      <c r="A639" s="6">
        <v>83</v>
      </c>
      <c r="B639" s="9" t="s">
        <v>633</v>
      </c>
      <c r="C639" s="4">
        <f t="shared" si="78"/>
        <v>8661093.1099999994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8">
        <v>0</v>
      </c>
      <c r="K639" s="4">
        <v>0</v>
      </c>
      <c r="L639" s="4">
        <v>8452052.0700000003</v>
      </c>
      <c r="M639" s="4">
        <v>0</v>
      </c>
      <c r="N639" s="4">
        <v>0</v>
      </c>
      <c r="O639" s="4">
        <v>0</v>
      </c>
      <c r="P639" s="4">
        <v>0</v>
      </c>
      <c r="Q639" s="4">
        <v>40000</v>
      </c>
      <c r="R639" s="4">
        <v>169041.04</v>
      </c>
      <c r="S639" s="4">
        <v>0</v>
      </c>
      <c r="T639" s="4">
        <v>0</v>
      </c>
      <c r="U639" s="6">
        <v>37390</v>
      </c>
    </row>
    <row r="640" spans="1:21" ht="24.95" customHeight="1" x14ac:dyDescent="0.2">
      <c r="A640" s="6">
        <v>84</v>
      </c>
      <c r="B640" s="9" t="s">
        <v>294</v>
      </c>
      <c r="C640" s="4">
        <f t="shared" si="78"/>
        <v>20515236.079999998</v>
      </c>
      <c r="D640" s="4">
        <v>3799868</v>
      </c>
      <c r="E640" s="4">
        <v>868274.51</v>
      </c>
      <c r="F640" s="4">
        <v>982177.18</v>
      </c>
      <c r="G640" s="4">
        <v>1766425.12</v>
      </c>
      <c r="H640" s="4">
        <v>0</v>
      </c>
      <c r="I640" s="4">
        <v>1282805.56</v>
      </c>
      <c r="J640" s="48">
        <v>0</v>
      </c>
      <c r="K640" s="4">
        <v>0</v>
      </c>
      <c r="L640" s="4">
        <v>2334071.25</v>
      </c>
      <c r="M640" s="4">
        <v>366515.87</v>
      </c>
      <c r="N640" s="4">
        <v>7850481.9299999997</v>
      </c>
      <c r="O640" s="4">
        <v>534569</v>
      </c>
      <c r="P640" s="4">
        <v>0</v>
      </c>
      <c r="Q640" s="4">
        <v>360000</v>
      </c>
      <c r="R640" s="4">
        <v>370047.66</v>
      </c>
      <c r="S640" s="4">
        <v>0</v>
      </c>
      <c r="T640" s="4">
        <v>0</v>
      </c>
      <c r="U640" s="6">
        <v>37313</v>
      </c>
    </row>
    <row r="641" spans="1:21" ht="24.95" customHeight="1" x14ac:dyDescent="0.2">
      <c r="A641" s="6">
        <v>85</v>
      </c>
      <c r="B641" s="9" t="s">
        <v>634</v>
      </c>
      <c r="C641" s="4">
        <f t="shared" si="78"/>
        <v>7930807.2999999998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8">
        <v>0</v>
      </c>
      <c r="K641" s="4">
        <v>0</v>
      </c>
      <c r="L641" s="4">
        <v>7736085.5899999999</v>
      </c>
      <c r="M641" s="4">
        <v>0</v>
      </c>
      <c r="N641" s="4">
        <v>0</v>
      </c>
      <c r="O641" s="4">
        <v>0</v>
      </c>
      <c r="P641" s="4">
        <v>0</v>
      </c>
      <c r="Q641" s="4">
        <v>40000</v>
      </c>
      <c r="R641" s="4">
        <v>154721.71</v>
      </c>
      <c r="S641" s="4">
        <v>0</v>
      </c>
      <c r="T641" s="4">
        <v>0</v>
      </c>
      <c r="U641" s="6">
        <v>37835</v>
      </c>
    </row>
    <row r="642" spans="1:21" ht="24.95" customHeight="1" x14ac:dyDescent="0.2">
      <c r="A642" s="6">
        <v>86</v>
      </c>
      <c r="B642" s="9" t="s">
        <v>635</v>
      </c>
      <c r="C642" s="4">
        <f t="shared" si="78"/>
        <v>2468292.29</v>
      </c>
      <c r="D642" s="4">
        <v>0</v>
      </c>
      <c r="E642" s="4">
        <v>0</v>
      </c>
      <c r="F642" s="4">
        <v>0</v>
      </c>
      <c r="G642" s="4">
        <v>0</v>
      </c>
      <c r="H642" s="4">
        <v>2380678.7200000002</v>
      </c>
      <c r="I642" s="4">
        <v>0</v>
      </c>
      <c r="J642" s="48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40000</v>
      </c>
      <c r="R642" s="4">
        <v>47613.57</v>
      </c>
      <c r="S642" s="4">
        <v>0</v>
      </c>
      <c r="T642" s="4">
        <v>0</v>
      </c>
      <c r="U642" s="6">
        <v>36593</v>
      </c>
    </row>
    <row r="643" spans="1:21" ht="24.95" customHeight="1" x14ac:dyDescent="0.2">
      <c r="A643" s="6">
        <v>87</v>
      </c>
      <c r="B643" s="9" t="s">
        <v>636</v>
      </c>
      <c r="C643" s="4">
        <f t="shared" si="78"/>
        <v>5699500.4400000004</v>
      </c>
      <c r="D643" s="4">
        <v>0</v>
      </c>
      <c r="E643" s="4">
        <v>1868560.05</v>
      </c>
      <c r="F643" s="4">
        <v>0</v>
      </c>
      <c r="G643" s="4">
        <v>3640754.11</v>
      </c>
      <c r="H643" s="4">
        <v>0</v>
      </c>
      <c r="I643" s="4">
        <v>0</v>
      </c>
      <c r="J643" s="48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80000</v>
      </c>
      <c r="R643" s="4">
        <v>110186.28</v>
      </c>
      <c r="S643" s="4">
        <v>0</v>
      </c>
      <c r="T643" s="4">
        <v>0</v>
      </c>
      <c r="U643" s="6">
        <v>36595</v>
      </c>
    </row>
    <row r="644" spans="1:21" ht="24.95" customHeight="1" x14ac:dyDescent="0.2">
      <c r="A644" s="6">
        <v>88</v>
      </c>
      <c r="B644" s="9" t="s">
        <v>637</v>
      </c>
      <c r="C644" s="4">
        <f t="shared" si="78"/>
        <v>13392356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8">
        <v>4</v>
      </c>
      <c r="K644" s="4">
        <v>13290356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102000</v>
      </c>
      <c r="R644" s="4">
        <v>0</v>
      </c>
      <c r="S644" s="4">
        <v>0</v>
      </c>
      <c r="T644" s="4">
        <v>0</v>
      </c>
      <c r="U644" s="6">
        <v>36608</v>
      </c>
    </row>
    <row r="645" spans="1:21" ht="24.95" customHeight="1" x14ac:dyDescent="0.2">
      <c r="A645" s="6">
        <v>89</v>
      </c>
      <c r="B645" s="9" t="s">
        <v>638</v>
      </c>
      <c r="C645" s="4">
        <f t="shared" si="78"/>
        <v>17315415.16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8">
        <v>0</v>
      </c>
      <c r="K645" s="4">
        <v>0</v>
      </c>
      <c r="L645" s="4">
        <v>8311286.21</v>
      </c>
      <c r="M645" s="4">
        <v>462816.65</v>
      </c>
      <c r="N645" s="4">
        <v>7412831.75</v>
      </c>
      <c r="O645" s="4">
        <v>788962.61</v>
      </c>
      <c r="P645" s="4">
        <v>0</v>
      </c>
      <c r="Q645" s="4">
        <v>0</v>
      </c>
      <c r="R645" s="4">
        <v>339517.94</v>
      </c>
      <c r="S645" s="4">
        <v>0</v>
      </c>
      <c r="T645" s="4">
        <v>0</v>
      </c>
      <c r="U645" s="6">
        <v>40734</v>
      </c>
    </row>
    <row r="646" spans="1:21" ht="24.95" customHeight="1" x14ac:dyDescent="0.2">
      <c r="A646" s="6">
        <v>90</v>
      </c>
      <c r="B646" s="9" t="s">
        <v>639</v>
      </c>
      <c r="C646" s="4">
        <f t="shared" si="78"/>
        <v>2222895.54</v>
      </c>
      <c r="D646" s="4">
        <v>0</v>
      </c>
      <c r="E646" s="4">
        <v>0</v>
      </c>
      <c r="F646" s="4">
        <v>0</v>
      </c>
      <c r="G646" s="4">
        <v>0</v>
      </c>
      <c r="H646" s="4">
        <v>0</v>
      </c>
      <c r="I646" s="4">
        <v>2182895.54</v>
      </c>
      <c r="J646" s="48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40000</v>
      </c>
      <c r="R646" s="4">
        <v>0</v>
      </c>
      <c r="S646" s="4">
        <v>0</v>
      </c>
      <c r="T646" s="4">
        <v>0</v>
      </c>
      <c r="U646" s="6">
        <v>38228</v>
      </c>
    </row>
    <row r="647" spans="1:21" ht="24.95" customHeight="1" x14ac:dyDescent="0.2">
      <c r="A647" s="6">
        <v>91</v>
      </c>
      <c r="B647" s="9" t="s">
        <v>640</v>
      </c>
      <c r="C647" s="4">
        <f t="shared" si="78"/>
        <v>2952409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8">
        <v>1</v>
      </c>
      <c r="K647" s="4">
        <v>2909909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42500</v>
      </c>
      <c r="R647" s="4">
        <v>0</v>
      </c>
      <c r="S647" s="4">
        <v>0</v>
      </c>
      <c r="T647" s="4">
        <v>0</v>
      </c>
      <c r="U647" s="6">
        <v>37515</v>
      </c>
    </row>
    <row r="648" spans="1:21" ht="24.95" customHeight="1" x14ac:dyDescent="0.2">
      <c r="A648" s="6">
        <v>92</v>
      </c>
      <c r="B648" s="9" t="s">
        <v>641</v>
      </c>
      <c r="C648" s="4">
        <f t="shared" si="78"/>
        <v>2952409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8">
        <v>1</v>
      </c>
      <c r="K648" s="4">
        <v>2909909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42500</v>
      </c>
      <c r="R648" s="4">
        <v>0</v>
      </c>
      <c r="S648" s="4">
        <v>0</v>
      </c>
      <c r="T648" s="4">
        <v>0</v>
      </c>
      <c r="U648" s="6">
        <v>40433</v>
      </c>
    </row>
    <row r="649" spans="1:21" ht="24.95" customHeight="1" x14ac:dyDescent="0.2">
      <c r="A649" s="6">
        <v>93</v>
      </c>
      <c r="B649" s="9" t="s">
        <v>642</v>
      </c>
      <c r="C649" s="4">
        <f t="shared" si="78"/>
        <v>9203264.870000001</v>
      </c>
      <c r="D649" s="4">
        <v>1678956.02</v>
      </c>
      <c r="E649" s="4">
        <v>378341.74</v>
      </c>
      <c r="F649" s="4">
        <v>0</v>
      </c>
      <c r="G649" s="4">
        <v>376276.18</v>
      </c>
      <c r="H649" s="4">
        <v>741536.04</v>
      </c>
      <c r="I649" s="4">
        <v>0</v>
      </c>
      <c r="J649" s="48">
        <v>0</v>
      </c>
      <c r="K649" s="4">
        <v>0</v>
      </c>
      <c r="L649" s="4">
        <v>2214968.84</v>
      </c>
      <c r="M649" s="4">
        <v>0</v>
      </c>
      <c r="N649" s="4">
        <v>3386043</v>
      </c>
      <c r="O649" s="4">
        <v>246686.88</v>
      </c>
      <c r="P649" s="4">
        <v>0</v>
      </c>
      <c r="Q649" s="4">
        <v>0</v>
      </c>
      <c r="R649" s="4">
        <v>180456.17</v>
      </c>
      <c r="S649" s="4">
        <v>0</v>
      </c>
      <c r="T649" s="4">
        <v>0</v>
      </c>
      <c r="U649" s="6">
        <v>38802</v>
      </c>
    </row>
    <row r="650" spans="1:21" ht="24.95" customHeight="1" x14ac:dyDescent="0.2">
      <c r="A650" s="6">
        <v>94</v>
      </c>
      <c r="B650" s="9" t="s">
        <v>643</v>
      </c>
      <c r="C650" s="4">
        <f t="shared" si="78"/>
        <v>33356133.659999996</v>
      </c>
      <c r="D650" s="4">
        <v>0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8">
        <v>0</v>
      </c>
      <c r="K650" s="4">
        <v>0</v>
      </c>
      <c r="L650" s="4">
        <v>14684730.060000001</v>
      </c>
      <c r="M650" s="4">
        <v>954011.24</v>
      </c>
      <c r="N650" s="4">
        <v>15280186.74</v>
      </c>
      <c r="O650" s="4">
        <v>1626301.04</v>
      </c>
      <c r="P650" s="4">
        <v>0</v>
      </c>
      <c r="Q650" s="4">
        <v>160000</v>
      </c>
      <c r="R650" s="4">
        <v>650904.57999999996</v>
      </c>
      <c r="S650" s="4">
        <v>0</v>
      </c>
      <c r="T650" s="4">
        <v>0</v>
      </c>
      <c r="U650" s="6">
        <v>38822</v>
      </c>
    </row>
    <row r="651" spans="1:21" ht="24.95" customHeight="1" x14ac:dyDescent="0.2">
      <c r="A651" s="6">
        <v>95</v>
      </c>
      <c r="B651" s="9" t="s">
        <v>644</v>
      </c>
      <c r="C651" s="4">
        <f t="shared" si="78"/>
        <v>20452134.780000001</v>
      </c>
      <c r="D651" s="4">
        <v>9776987.7799999993</v>
      </c>
      <c r="E651" s="4">
        <v>2559905.5699999998</v>
      </c>
      <c r="F651" s="4">
        <v>2569565.59</v>
      </c>
      <c r="G651" s="4">
        <v>4987790.84</v>
      </c>
      <c r="H651" s="4">
        <v>0</v>
      </c>
      <c r="I651" s="4">
        <v>0</v>
      </c>
      <c r="J651" s="48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160000</v>
      </c>
      <c r="R651" s="4">
        <v>397885</v>
      </c>
      <c r="S651" s="4">
        <v>0</v>
      </c>
      <c r="T651" s="4">
        <v>0</v>
      </c>
      <c r="U651" s="6">
        <v>38826</v>
      </c>
    </row>
    <row r="652" spans="1:21" ht="24.95" customHeight="1" x14ac:dyDescent="0.2">
      <c r="A652" s="6">
        <v>96</v>
      </c>
      <c r="B652" s="9" t="s">
        <v>645</v>
      </c>
      <c r="C652" s="4">
        <f t="shared" si="78"/>
        <v>22802434.48</v>
      </c>
      <c r="D652" s="4">
        <v>12388679.300000001</v>
      </c>
      <c r="E652" s="4">
        <v>2482106.87</v>
      </c>
      <c r="F652" s="4">
        <v>2491473.31</v>
      </c>
      <c r="G652" s="4">
        <v>4836205.7</v>
      </c>
      <c r="H652" s="4">
        <v>0</v>
      </c>
      <c r="I652" s="4">
        <v>0</v>
      </c>
      <c r="J652" s="48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160000</v>
      </c>
      <c r="R652" s="4">
        <v>443969.3</v>
      </c>
      <c r="S652" s="4">
        <v>0</v>
      </c>
      <c r="T652" s="4">
        <v>0</v>
      </c>
      <c r="U652" s="6">
        <v>38858</v>
      </c>
    </row>
    <row r="653" spans="1:21" ht="24.95" customHeight="1" x14ac:dyDescent="0.2">
      <c r="A653" s="6">
        <v>97</v>
      </c>
      <c r="B653" s="9" t="s">
        <v>646</v>
      </c>
      <c r="C653" s="4">
        <f t="shared" si="78"/>
        <v>11741636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8">
        <v>4</v>
      </c>
      <c r="K653" s="4">
        <v>11639636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102000</v>
      </c>
      <c r="R653" s="4">
        <v>0</v>
      </c>
      <c r="S653" s="4">
        <v>0</v>
      </c>
      <c r="T653" s="4">
        <v>0</v>
      </c>
      <c r="U653" s="6">
        <v>38873</v>
      </c>
    </row>
    <row r="654" spans="1:21" ht="24.95" customHeight="1" x14ac:dyDescent="0.2">
      <c r="A654" s="6">
        <v>98</v>
      </c>
      <c r="B654" s="9" t="s">
        <v>647</v>
      </c>
      <c r="C654" s="4">
        <f t="shared" si="78"/>
        <v>5334099.2300000004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8">
        <v>0</v>
      </c>
      <c r="K654" s="4">
        <v>0</v>
      </c>
      <c r="L654" s="4">
        <v>5190293.3600000003</v>
      </c>
      <c r="M654" s="4">
        <v>0</v>
      </c>
      <c r="N654" s="4">
        <v>0</v>
      </c>
      <c r="O654" s="4">
        <v>0</v>
      </c>
      <c r="P654" s="4">
        <v>0</v>
      </c>
      <c r="Q654" s="4">
        <v>40000</v>
      </c>
      <c r="R654" s="4">
        <v>103805.87</v>
      </c>
      <c r="S654" s="4">
        <v>0</v>
      </c>
      <c r="T654" s="4">
        <v>0</v>
      </c>
      <c r="U654" s="6">
        <v>36991</v>
      </c>
    </row>
    <row r="655" spans="1:21" ht="24.95" customHeight="1" x14ac:dyDescent="0.2">
      <c r="A655" s="6">
        <v>99</v>
      </c>
      <c r="B655" s="9" t="s">
        <v>648</v>
      </c>
      <c r="C655" s="4">
        <f t="shared" si="78"/>
        <v>2960909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8">
        <v>1</v>
      </c>
      <c r="K655" s="4">
        <v>2909909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51000</v>
      </c>
      <c r="R655" s="4">
        <v>0</v>
      </c>
      <c r="S655" s="4">
        <v>0</v>
      </c>
      <c r="T655" s="4">
        <v>0</v>
      </c>
      <c r="U655" s="6">
        <v>38382</v>
      </c>
    </row>
    <row r="656" spans="1:21" ht="24.95" customHeight="1" x14ac:dyDescent="0.2">
      <c r="A656" s="6">
        <v>100</v>
      </c>
      <c r="B656" s="9" t="s">
        <v>649</v>
      </c>
      <c r="C656" s="4">
        <f t="shared" si="78"/>
        <v>2952409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8">
        <v>1</v>
      </c>
      <c r="K656" s="4">
        <v>2909909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42500</v>
      </c>
      <c r="R656" s="4">
        <v>0</v>
      </c>
      <c r="S656" s="4">
        <v>0</v>
      </c>
      <c r="T656" s="4">
        <v>0</v>
      </c>
      <c r="U656" s="6">
        <v>38420</v>
      </c>
    </row>
    <row r="657" spans="1:21" ht="24.95" customHeight="1" x14ac:dyDescent="0.2">
      <c r="A657" s="6">
        <v>101</v>
      </c>
      <c r="B657" s="9" t="s">
        <v>650</v>
      </c>
      <c r="C657" s="4">
        <f t="shared" ref="C657:C688" si="79">D657+E657+F657+G657+H657+I657+K657+L657+M657+N657+O657+P657+Q657+R657+S657+T657</f>
        <v>5805927.2800000003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8">
        <v>1</v>
      </c>
      <c r="K657" s="4">
        <v>2909909</v>
      </c>
      <c r="L657" s="4">
        <v>2342900</v>
      </c>
      <c r="M657" s="4">
        <v>367902.24</v>
      </c>
      <c r="N657" s="4">
        <v>0</v>
      </c>
      <c r="O657" s="4">
        <v>0</v>
      </c>
      <c r="P657" s="4">
        <v>0</v>
      </c>
      <c r="Q657" s="4">
        <v>131000</v>
      </c>
      <c r="R657" s="4">
        <v>54216.04</v>
      </c>
      <c r="S657" s="4">
        <v>0</v>
      </c>
      <c r="T657" s="4">
        <v>0</v>
      </c>
      <c r="U657" s="6">
        <v>41473</v>
      </c>
    </row>
    <row r="658" spans="1:21" ht="24.95" customHeight="1" x14ac:dyDescent="0.2">
      <c r="A658" s="6">
        <v>102</v>
      </c>
      <c r="B658" s="9" t="s">
        <v>651</v>
      </c>
      <c r="C658" s="4">
        <f t="shared" si="79"/>
        <v>8215343.4099999992</v>
      </c>
      <c r="D658" s="4">
        <v>8015042.5599999996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8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40000</v>
      </c>
      <c r="R658" s="4">
        <v>160300.85</v>
      </c>
      <c r="S658" s="4">
        <v>0</v>
      </c>
      <c r="T658" s="4">
        <v>0</v>
      </c>
      <c r="U658" s="6">
        <v>37221</v>
      </c>
    </row>
    <row r="659" spans="1:21" ht="24.95" customHeight="1" x14ac:dyDescent="0.2">
      <c r="A659" s="6">
        <v>103</v>
      </c>
      <c r="B659" s="9" t="s">
        <v>652</v>
      </c>
      <c r="C659" s="4">
        <f t="shared" si="79"/>
        <v>41876529.420000002</v>
      </c>
      <c r="D659" s="4">
        <v>0</v>
      </c>
      <c r="E659" s="4">
        <v>1846473.86</v>
      </c>
      <c r="F659" s="4">
        <v>0</v>
      </c>
      <c r="G659" s="4">
        <v>1836393.02</v>
      </c>
      <c r="H659" s="4">
        <v>3619021.56</v>
      </c>
      <c r="I659" s="4">
        <v>0</v>
      </c>
      <c r="J659" s="48">
        <v>0</v>
      </c>
      <c r="K659" s="4">
        <v>0</v>
      </c>
      <c r="L659" s="4">
        <v>17228155.559999999</v>
      </c>
      <c r="M659" s="4">
        <v>0</v>
      </c>
      <c r="N659" s="4">
        <v>16525377</v>
      </c>
      <c r="O659" s="4">
        <v>0</v>
      </c>
      <c r="P659" s="4">
        <v>0</v>
      </c>
      <c r="Q659" s="4">
        <v>0</v>
      </c>
      <c r="R659" s="4">
        <v>821108.42</v>
      </c>
      <c r="S659" s="4">
        <v>0</v>
      </c>
      <c r="T659" s="4">
        <v>0</v>
      </c>
      <c r="U659" s="6">
        <v>37274</v>
      </c>
    </row>
    <row r="660" spans="1:21" ht="24.95" customHeight="1" x14ac:dyDescent="0.2">
      <c r="A660" s="6">
        <v>104</v>
      </c>
      <c r="B660" s="9" t="s">
        <v>653</v>
      </c>
      <c r="C660" s="4">
        <f t="shared" si="79"/>
        <v>6606524.2000000002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8">
        <v>0</v>
      </c>
      <c r="K660" s="4">
        <v>0</v>
      </c>
      <c r="L660" s="4">
        <v>6437768.8200000003</v>
      </c>
      <c r="M660" s="4">
        <v>0</v>
      </c>
      <c r="N660" s="4">
        <v>0</v>
      </c>
      <c r="O660" s="4">
        <v>0</v>
      </c>
      <c r="P660" s="4">
        <v>0</v>
      </c>
      <c r="Q660" s="4">
        <v>40000</v>
      </c>
      <c r="R660" s="4">
        <v>128755.38</v>
      </c>
      <c r="S660" s="4">
        <v>0</v>
      </c>
      <c r="T660" s="4">
        <v>0</v>
      </c>
      <c r="U660" s="6">
        <v>39099</v>
      </c>
    </row>
    <row r="661" spans="1:21" ht="24.95" customHeight="1" x14ac:dyDescent="0.2">
      <c r="A661" s="6">
        <v>105</v>
      </c>
      <c r="B661" s="9" t="s">
        <v>654</v>
      </c>
      <c r="C661" s="4">
        <f t="shared" si="79"/>
        <v>4095014.3499999996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8">
        <v>0</v>
      </c>
      <c r="K661" s="4">
        <v>0</v>
      </c>
      <c r="L661" s="4">
        <v>3975504.26</v>
      </c>
      <c r="M661" s="4">
        <v>0</v>
      </c>
      <c r="N661" s="4">
        <v>0</v>
      </c>
      <c r="O661" s="4">
        <v>0</v>
      </c>
      <c r="P661" s="4">
        <v>0</v>
      </c>
      <c r="Q661" s="4">
        <v>40000</v>
      </c>
      <c r="R661" s="4">
        <v>79510.09</v>
      </c>
      <c r="S661" s="4">
        <v>0</v>
      </c>
      <c r="T661" s="4">
        <v>0</v>
      </c>
      <c r="U661" s="6">
        <v>39091</v>
      </c>
    </row>
    <row r="662" spans="1:21" ht="24.95" customHeight="1" x14ac:dyDescent="0.2">
      <c r="A662" s="6">
        <v>106</v>
      </c>
      <c r="B662" s="9" t="s">
        <v>655</v>
      </c>
      <c r="C662" s="4">
        <f t="shared" si="79"/>
        <v>10186953.33</v>
      </c>
      <c r="D662" s="4">
        <v>5959303.8399999999</v>
      </c>
      <c r="E662" s="4">
        <v>1342890.08</v>
      </c>
      <c r="F662" s="4">
        <v>1192593.9199999999</v>
      </c>
      <c r="G662" s="4">
        <v>1335558.56</v>
      </c>
      <c r="H662" s="4">
        <v>0</v>
      </c>
      <c r="I662" s="4">
        <v>0</v>
      </c>
      <c r="J662" s="48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160000</v>
      </c>
      <c r="R662" s="4">
        <v>196606.93</v>
      </c>
      <c r="S662" s="4">
        <v>0</v>
      </c>
      <c r="T662" s="4">
        <v>0</v>
      </c>
      <c r="U662" s="6">
        <v>39093</v>
      </c>
    </row>
    <row r="663" spans="1:21" ht="24.95" customHeight="1" x14ac:dyDescent="0.2">
      <c r="A663" s="6">
        <v>107</v>
      </c>
      <c r="B663" s="9" t="s">
        <v>656</v>
      </c>
      <c r="C663" s="4">
        <f t="shared" si="79"/>
        <v>13392356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8">
        <v>4</v>
      </c>
      <c r="K663" s="4">
        <v>13290356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102000</v>
      </c>
      <c r="R663" s="4">
        <v>0</v>
      </c>
      <c r="S663" s="4">
        <v>0</v>
      </c>
      <c r="T663" s="4">
        <v>0</v>
      </c>
      <c r="U663" s="6">
        <v>38086</v>
      </c>
    </row>
    <row r="664" spans="1:21" ht="24.95" customHeight="1" x14ac:dyDescent="0.2">
      <c r="A664" s="6">
        <v>108</v>
      </c>
      <c r="B664" s="9" t="s">
        <v>657</v>
      </c>
      <c r="C664" s="4">
        <f t="shared" si="79"/>
        <v>10044267</v>
      </c>
      <c r="D664" s="4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8">
        <v>3</v>
      </c>
      <c r="K664" s="4">
        <v>9967767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76500</v>
      </c>
      <c r="R664" s="4">
        <v>0</v>
      </c>
      <c r="S664" s="4">
        <v>0</v>
      </c>
      <c r="T664" s="4">
        <v>0</v>
      </c>
      <c r="U664" s="6">
        <v>37163</v>
      </c>
    </row>
    <row r="665" spans="1:21" ht="24.95" customHeight="1" x14ac:dyDescent="0.2">
      <c r="A665" s="6">
        <v>109</v>
      </c>
      <c r="B665" s="9" t="s">
        <v>658</v>
      </c>
      <c r="C665" s="4">
        <f t="shared" si="79"/>
        <v>16740445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8">
        <v>5</v>
      </c>
      <c r="K665" s="4">
        <v>16612945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127500</v>
      </c>
      <c r="R665" s="4">
        <v>0</v>
      </c>
      <c r="S665" s="4">
        <v>0</v>
      </c>
      <c r="T665" s="4">
        <v>0</v>
      </c>
      <c r="U665" s="6">
        <v>37165</v>
      </c>
    </row>
    <row r="666" spans="1:21" ht="24.95" customHeight="1" x14ac:dyDescent="0.2">
      <c r="A666" s="6">
        <v>110</v>
      </c>
      <c r="B666" s="9" t="s">
        <v>659</v>
      </c>
      <c r="C666" s="4">
        <f t="shared" si="79"/>
        <v>10044267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8">
        <v>3</v>
      </c>
      <c r="K666" s="4">
        <v>9967767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76500</v>
      </c>
      <c r="R666" s="4">
        <v>0</v>
      </c>
      <c r="S666" s="4">
        <v>0</v>
      </c>
      <c r="T666" s="4">
        <v>0</v>
      </c>
      <c r="U666" s="6">
        <v>37170</v>
      </c>
    </row>
    <row r="667" spans="1:21" ht="24.95" customHeight="1" x14ac:dyDescent="0.2">
      <c r="A667" s="6">
        <v>111</v>
      </c>
      <c r="B667" s="9" t="s">
        <v>660</v>
      </c>
      <c r="C667" s="4">
        <f t="shared" si="79"/>
        <v>11741636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8">
        <v>4</v>
      </c>
      <c r="K667" s="4">
        <v>11639636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102000</v>
      </c>
      <c r="R667" s="4">
        <v>0</v>
      </c>
      <c r="S667" s="4">
        <v>0</v>
      </c>
      <c r="T667" s="4">
        <v>0</v>
      </c>
      <c r="U667" s="6">
        <v>37194</v>
      </c>
    </row>
    <row r="668" spans="1:21" ht="24.95" customHeight="1" x14ac:dyDescent="0.2">
      <c r="A668" s="6">
        <v>112</v>
      </c>
      <c r="B668" s="9" t="s">
        <v>661</v>
      </c>
      <c r="C668" s="4">
        <f t="shared" si="79"/>
        <v>10044267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8">
        <v>3</v>
      </c>
      <c r="K668" s="4">
        <v>9967767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76500</v>
      </c>
      <c r="R668" s="4">
        <v>0</v>
      </c>
      <c r="S668" s="4">
        <v>0</v>
      </c>
      <c r="T668" s="4">
        <v>0</v>
      </c>
      <c r="U668" s="6">
        <v>37200</v>
      </c>
    </row>
    <row r="669" spans="1:21" ht="24.95" customHeight="1" x14ac:dyDescent="0.2">
      <c r="A669" s="6">
        <v>113</v>
      </c>
      <c r="B669" s="9" t="s">
        <v>662</v>
      </c>
      <c r="C669" s="4">
        <f t="shared" si="79"/>
        <v>13392356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8">
        <v>4</v>
      </c>
      <c r="K669" s="4">
        <v>13290356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102000</v>
      </c>
      <c r="R669" s="4">
        <v>0</v>
      </c>
      <c r="S669" s="4">
        <v>0</v>
      </c>
      <c r="T669" s="4">
        <v>0</v>
      </c>
      <c r="U669" s="6">
        <v>37198</v>
      </c>
    </row>
    <row r="670" spans="1:21" ht="24.95" customHeight="1" x14ac:dyDescent="0.2">
      <c r="A670" s="6">
        <v>114</v>
      </c>
      <c r="B670" s="9" t="s">
        <v>663</v>
      </c>
      <c r="C670" s="4">
        <f t="shared" si="79"/>
        <v>16740445</v>
      </c>
      <c r="D670" s="4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8">
        <v>5</v>
      </c>
      <c r="K670" s="4">
        <v>16612945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127500</v>
      </c>
      <c r="R670" s="4">
        <v>0</v>
      </c>
      <c r="S670" s="4">
        <v>0</v>
      </c>
      <c r="T670" s="4">
        <v>0</v>
      </c>
      <c r="U670" s="6">
        <v>37173</v>
      </c>
    </row>
    <row r="671" spans="1:21" ht="24.95" customHeight="1" x14ac:dyDescent="0.2">
      <c r="A671" s="6">
        <v>115</v>
      </c>
      <c r="B671" s="9" t="s">
        <v>664</v>
      </c>
      <c r="C671" s="4">
        <f t="shared" si="79"/>
        <v>6696178</v>
      </c>
      <c r="D671" s="4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8">
        <v>2</v>
      </c>
      <c r="K671" s="4">
        <v>6645178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51000</v>
      </c>
      <c r="R671" s="4">
        <v>0</v>
      </c>
      <c r="S671" s="4">
        <v>0</v>
      </c>
      <c r="T671" s="4">
        <v>0</v>
      </c>
      <c r="U671" s="6">
        <v>37174</v>
      </c>
    </row>
    <row r="672" spans="1:21" ht="24.95" customHeight="1" x14ac:dyDescent="0.2">
      <c r="A672" s="6">
        <v>116</v>
      </c>
      <c r="B672" s="9" t="s">
        <v>665</v>
      </c>
      <c r="C672" s="4">
        <f t="shared" si="79"/>
        <v>7106384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8">
        <v>2</v>
      </c>
      <c r="K672" s="4">
        <v>7055384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51000</v>
      </c>
      <c r="R672" s="4">
        <v>0</v>
      </c>
      <c r="S672" s="4">
        <v>0</v>
      </c>
      <c r="T672" s="4">
        <v>0</v>
      </c>
      <c r="U672" s="6">
        <v>37182</v>
      </c>
    </row>
    <row r="673" spans="1:21" ht="24.95" customHeight="1" x14ac:dyDescent="0.2">
      <c r="A673" s="6">
        <v>117</v>
      </c>
      <c r="B673" s="9" t="s">
        <v>666</v>
      </c>
      <c r="C673" s="4">
        <f t="shared" si="79"/>
        <v>8806227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8">
        <v>3</v>
      </c>
      <c r="K673" s="4">
        <v>8729727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76500</v>
      </c>
      <c r="R673" s="4">
        <v>0</v>
      </c>
      <c r="S673" s="4">
        <v>0</v>
      </c>
      <c r="T673" s="4">
        <v>0</v>
      </c>
      <c r="U673" s="6">
        <v>37192</v>
      </c>
    </row>
    <row r="674" spans="1:21" ht="24.95" customHeight="1" x14ac:dyDescent="0.2">
      <c r="A674" s="6">
        <v>118</v>
      </c>
      <c r="B674" s="9" t="s">
        <v>667</v>
      </c>
      <c r="C674" s="4">
        <f t="shared" si="79"/>
        <v>10044267</v>
      </c>
      <c r="D674" s="4">
        <v>0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8">
        <v>3</v>
      </c>
      <c r="K674" s="4">
        <v>9967767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76500</v>
      </c>
      <c r="R674" s="4">
        <v>0</v>
      </c>
      <c r="S674" s="4">
        <v>0</v>
      </c>
      <c r="T674" s="4">
        <v>0</v>
      </c>
      <c r="U674" s="6">
        <v>38103</v>
      </c>
    </row>
    <row r="675" spans="1:21" ht="24.95" customHeight="1" x14ac:dyDescent="0.2">
      <c r="A675" s="6">
        <v>119</v>
      </c>
      <c r="B675" s="9" t="s">
        <v>668</v>
      </c>
      <c r="C675" s="4">
        <f t="shared" si="79"/>
        <v>14212768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8">
        <v>4</v>
      </c>
      <c r="K675" s="4">
        <v>14110768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102000</v>
      </c>
      <c r="R675" s="4">
        <v>0</v>
      </c>
      <c r="S675" s="4">
        <v>0</v>
      </c>
      <c r="T675" s="4">
        <v>0</v>
      </c>
      <c r="U675" s="6">
        <v>36726</v>
      </c>
    </row>
    <row r="676" spans="1:21" ht="24.95" customHeight="1" x14ac:dyDescent="0.2">
      <c r="A676" s="6">
        <v>120</v>
      </c>
      <c r="B676" s="9" t="s">
        <v>669</v>
      </c>
      <c r="C676" s="4">
        <f t="shared" si="79"/>
        <v>6696178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8">
        <v>2</v>
      </c>
      <c r="K676" s="4">
        <v>6645178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51000</v>
      </c>
      <c r="R676" s="4">
        <v>0</v>
      </c>
      <c r="S676" s="4">
        <v>0</v>
      </c>
      <c r="T676" s="4">
        <v>0</v>
      </c>
      <c r="U676" s="6">
        <v>36759</v>
      </c>
    </row>
    <row r="677" spans="1:21" ht="24.95" customHeight="1" x14ac:dyDescent="0.2">
      <c r="A677" s="6">
        <v>121</v>
      </c>
      <c r="B677" s="9" t="s">
        <v>670</v>
      </c>
      <c r="C677" s="4">
        <f t="shared" si="79"/>
        <v>2952409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8">
        <v>1</v>
      </c>
      <c r="K677" s="4">
        <v>2909909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42500</v>
      </c>
      <c r="R677" s="4">
        <v>0</v>
      </c>
      <c r="S677" s="4">
        <v>0</v>
      </c>
      <c r="T677" s="4">
        <v>0</v>
      </c>
      <c r="U677" s="6">
        <v>36760</v>
      </c>
    </row>
    <row r="678" spans="1:21" ht="24.95" customHeight="1" x14ac:dyDescent="0.2">
      <c r="A678" s="6">
        <v>122</v>
      </c>
      <c r="B678" s="9" t="s">
        <v>671</v>
      </c>
      <c r="C678" s="4">
        <f t="shared" si="79"/>
        <v>6696178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8">
        <v>2</v>
      </c>
      <c r="K678" s="4">
        <v>6645178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51000</v>
      </c>
      <c r="R678" s="4">
        <v>0</v>
      </c>
      <c r="S678" s="4">
        <v>0</v>
      </c>
      <c r="T678" s="4">
        <v>0</v>
      </c>
      <c r="U678" s="6">
        <v>36763</v>
      </c>
    </row>
    <row r="679" spans="1:21" ht="24.95" customHeight="1" x14ac:dyDescent="0.2">
      <c r="A679" s="6">
        <v>123</v>
      </c>
      <c r="B679" s="9" t="s">
        <v>672</v>
      </c>
      <c r="C679" s="4">
        <f t="shared" si="79"/>
        <v>5870818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8">
        <v>2</v>
      </c>
      <c r="K679" s="4">
        <v>5819818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51000</v>
      </c>
      <c r="R679" s="4">
        <v>0</v>
      </c>
      <c r="S679" s="4">
        <v>0</v>
      </c>
      <c r="T679" s="4">
        <v>0</v>
      </c>
      <c r="U679" s="6">
        <v>36765</v>
      </c>
    </row>
    <row r="680" spans="1:21" ht="24.95" customHeight="1" x14ac:dyDescent="0.2">
      <c r="A680" s="6">
        <v>124</v>
      </c>
      <c r="B680" s="9" t="s">
        <v>673</v>
      </c>
      <c r="C680" s="4">
        <f t="shared" si="79"/>
        <v>2952409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8">
        <v>1</v>
      </c>
      <c r="K680" s="4">
        <v>2909909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42500</v>
      </c>
      <c r="R680" s="4">
        <v>0</v>
      </c>
      <c r="S680" s="4">
        <v>0</v>
      </c>
      <c r="T680" s="4">
        <v>0</v>
      </c>
      <c r="U680" s="6">
        <v>38767</v>
      </c>
    </row>
    <row r="681" spans="1:21" ht="24.95" customHeight="1" x14ac:dyDescent="0.2">
      <c r="A681" s="6">
        <v>125</v>
      </c>
      <c r="B681" s="9" t="s">
        <v>674</v>
      </c>
      <c r="C681" s="4">
        <f t="shared" si="79"/>
        <v>6696178</v>
      </c>
      <c r="D681" s="4">
        <v>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8">
        <v>2</v>
      </c>
      <c r="K681" s="4">
        <v>6645178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51000</v>
      </c>
      <c r="R681" s="4">
        <v>0</v>
      </c>
      <c r="S681" s="4">
        <v>0</v>
      </c>
      <c r="T681" s="4">
        <v>0</v>
      </c>
      <c r="U681" s="6">
        <v>36754</v>
      </c>
    </row>
    <row r="682" spans="1:21" ht="24.95" customHeight="1" x14ac:dyDescent="0.2">
      <c r="A682" s="6">
        <v>126</v>
      </c>
      <c r="B682" s="9" t="s">
        <v>675</v>
      </c>
      <c r="C682" s="4">
        <f t="shared" si="79"/>
        <v>11741636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8">
        <v>4</v>
      </c>
      <c r="K682" s="4">
        <v>11639636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102000</v>
      </c>
      <c r="R682" s="4">
        <v>0</v>
      </c>
      <c r="S682" s="4">
        <v>0</v>
      </c>
      <c r="T682" s="4">
        <v>0</v>
      </c>
      <c r="U682" s="6">
        <v>36781</v>
      </c>
    </row>
    <row r="683" spans="1:21" ht="24.95" customHeight="1" x14ac:dyDescent="0.2">
      <c r="A683" s="6">
        <v>127</v>
      </c>
      <c r="B683" s="9" t="s">
        <v>676</v>
      </c>
      <c r="C683" s="4">
        <f t="shared" si="79"/>
        <v>12481636</v>
      </c>
      <c r="D683" s="4">
        <v>0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8">
        <v>4</v>
      </c>
      <c r="K683" s="4">
        <v>11639636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842000</v>
      </c>
      <c r="R683" s="4">
        <v>0</v>
      </c>
      <c r="S683" s="4">
        <v>0</v>
      </c>
      <c r="T683" s="4">
        <v>0</v>
      </c>
      <c r="U683" s="6">
        <v>38212</v>
      </c>
    </row>
    <row r="684" spans="1:21" ht="24.95" customHeight="1" x14ac:dyDescent="0.2">
      <c r="A684" s="6">
        <v>128</v>
      </c>
      <c r="B684" s="9" t="s">
        <v>677</v>
      </c>
      <c r="C684" s="4">
        <f t="shared" si="79"/>
        <v>7106384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8">
        <v>2</v>
      </c>
      <c r="K684" s="4">
        <v>7055384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51000</v>
      </c>
      <c r="R684" s="4">
        <v>0</v>
      </c>
      <c r="S684" s="4">
        <v>0</v>
      </c>
      <c r="T684" s="4">
        <v>0</v>
      </c>
      <c r="U684" s="6">
        <v>41977</v>
      </c>
    </row>
    <row r="685" spans="1:21" ht="24.95" customHeight="1" x14ac:dyDescent="0.2">
      <c r="A685" s="6">
        <v>129</v>
      </c>
      <c r="B685" s="9" t="s">
        <v>678</v>
      </c>
      <c r="C685" s="4">
        <f t="shared" si="79"/>
        <v>13392356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8">
        <v>4</v>
      </c>
      <c r="K685" s="4">
        <v>13290356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102000</v>
      </c>
      <c r="R685" s="4">
        <v>0</v>
      </c>
      <c r="S685" s="4">
        <v>0</v>
      </c>
      <c r="T685" s="4">
        <v>0</v>
      </c>
      <c r="U685" s="6">
        <v>40858</v>
      </c>
    </row>
    <row r="686" spans="1:21" ht="24.95" customHeight="1" x14ac:dyDescent="0.2">
      <c r="A686" s="6">
        <v>130</v>
      </c>
      <c r="B686" s="9" t="s">
        <v>679</v>
      </c>
      <c r="C686" s="4">
        <f t="shared" si="79"/>
        <v>10044267</v>
      </c>
      <c r="D686" s="4">
        <v>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8">
        <v>3</v>
      </c>
      <c r="K686" s="4">
        <v>9967767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76500</v>
      </c>
      <c r="R686" s="4">
        <v>0</v>
      </c>
      <c r="S686" s="4">
        <v>0</v>
      </c>
      <c r="T686" s="4">
        <v>0</v>
      </c>
      <c r="U686" s="6">
        <v>38790</v>
      </c>
    </row>
    <row r="687" spans="1:21" ht="24.95" customHeight="1" x14ac:dyDescent="0.2">
      <c r="A687" s="6">
        <v>131</v>
      </c>
      <c r="B687" s="9" t="s">
        <v>680</v>
      </c>
      <c r="C687" s="4">
        <f t="shared" si="79"/>
        <v>3365089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8">
        <v>1</v>
      </c>
      <c r="K687" s="4">
        <v>3322589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42500</v>
      </c>
      <c r="R687" s="4">
        <v>0</v>
      </c>
      <c r="S687" s="4">
        <v>0</v>
      </c>
      <c r="T687" s="4">
        <v>0</v>
      </c>
      <c r="U687" s="6">
        <v>40538</v>
      </c>
    </row>
    <row r="688" spans="1:21" ht="24.95" customHeight="1" x14ac:dyDescent="0.2">
      <c r="A688" s="6">
        <v>132</v>
      </c>
      <c r="B688" s="9" t="s">
        <v>681</v>
      </c>
      <c r="C688" s="4">
        <f t="shared" si="79"/>
        <v>6696178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8">
        <v>2</v>
      </c>
      <c r="K688" s="4">
        <v>6645178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51000</v>
      </c>
      <c r="R688" s="4">
        <v>0</v>
      </c>
      <c r="S688" s="4">
        <v>0</v>
      </c>
      <c r="T688" s="4">
        <v>0</v>
      </c>
      <c r="U688" s="6">
        <v>40524</v>
      </c>
    </row>
    <row r="689" spans="1:21" ht="24.95" customHeight="1" x14ac:dyDescent="0.2">
      <c r="A689" s="6">
        <v>133</v>
      </c>
      <c r="B689" s="9" t="s">
        <v>682</v>
      </c>
      <c r="C689" s="4">
        <f t="shared" ref="C689:C720" si="80">D689+E689+F689+G689+H689+I689+K689+L689+M689+N689+O689+P689+Q689+R689+S689+T689</f>
        <v>10044267</v>
      </c>
      <c r="D689" s="4">
        <v>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8">
        <v>3</v>
      </c>
      <c r="K689" s="4">
        <v>9967767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76500</v>
      </c>
      <c r="R689" s="4">
        <v>0</v>
      </c>
      <c r="S689" s="4">
        <v>0</v>
      </c>
      <c r="T689" s="4">
        <v>0</v>
      </c>
      <c r="U689" s="6">
        <v>40804</v>
      </c>
    </row>
    <row r="690" spans="1:21" ht="24.95" customHeight="1" x14ac:dyDescent="0.2">
      <c r="A690" s="6">
        <v>134</v>
      </c>
      <c r="B690" s="9" t="s">
        <v>683</v>
      </c>
      <c r="C690" s="4">
        <f t="shared" si="80"/>
        <v>6696178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8">
        <v>2</v>
      </c>
      <c r="K690" s="4">
        <v>6645178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51000</v>
      </c>
      <c r="R690" s="4">
        <v>0</v>
      </c>
      <c r="S690" s="4">
        <v>0</v>
      </c>
      <c r="T690" s="4">
        <v>0</v>
      </c>
      <c r="U690" s="6">
        <v>40797</v>
      </c>
    </row>
    <row r="691" spans="1:21" ht="24.95" customHeight="1" x14ac:dyDescent="0.2">
      <c r="A691" s="6">
        <v>135</v>
      </c>
      <c r="B691" s="9" t="s">
        <v>684</v>
      </c>
      <c r="C691" s="4">
        <f t="shared" si="80"/>
        <v>6696178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8">
        <v>2</v>
      </c>
      <c r="K691" s="4">
        <v>6645178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51000</v>
      </c>
      <c r="R691" s="4">
        <v>0</v>
      </c>
      <c r="S691" s="4">
        <v>0</v>
      </c>
      <c r="T691" s="4">
        <v>0</v>
      </c>
      <c r="U691" s="6">
        <v>40791</v>
      </c>
    </row>
    <row r="692" spans="1:21" ht="24.95" customHeight="1" x14ac:dyDescent="0.2">
      <c r="A692" s="6">
        <v>136</v>
      </c>
      <c r="B692" s="9" t="s">
        <v>685</v>
      </c>
      <c r="C692" s="4">
        <f t="shared" si="80"/>
        <v>2952409</v>
      </c>
      <c r="D692" s="4">
        <v>0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8">
        <v>1</v>
      </c>
      <c r="K692" s="4">
        <v>2909909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42500</v>
      </c>
      <c r="R692" s="4">
        <v>0</v>
      </c>
      <c r="S692" s="4">
        <v>0</v>
      </c>
      <c r="T692" s="4">
        <v>0</v>
      </c>
      <c r="U692" s="6">
        <v>36847</v>
      </c>
    </row>
    <row r="693" spans="1:21" ht="24.95" customHeight="1" x14ac:dyDescent="0.2">
      <c r="A693" s="6">
        <v>137</v>
      </c>
      <c r="B693" s="9" t="s">
        <v>686</v>
      </c>
      <c r="C693" s="4">
        <f t="shared" si="80"/>
        <v>13392356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8">
        <v>4</v>
      </c>
      <c r="K693" s="4">
        <v>13290356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102000</v>
      </c>
      <c r="R693" s="4">
        <v>0</v>
      </c>
      <c r="S693" s="4">
        <v>0</v>
      </c>
      <c r="T693" s="4">
        <v>0</v>
      </c>
      <c r="U693" s="6">
        <v>36852</v>
      </c>
    </row>
    <row r="694" spans="1:21" ht="24.95" customHeight="1" x14ac:dyDescent="0.2">
      <c r="A694" s="6">
        <v>138</v>
      </c>
      <c r="B694" s="9" t="s">
        <v>687</v>
      </c>
      <c r="C694" s="4">
        <f t="shared" si="80"/>
        <v>2952409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8">
        <v>1</v>
      </c>
      <c r="K694" s="4">
        <v>2909909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42500</v>
      </c>
      <c r="R694" s="4">
        <v>0</v>
      </c>
      <c r="S694" s="4">
        <v>0</v>
      </c>
      <c r="T694" s="4">
        <v>0</v>
      </c>
      <c r="U694" s="6">
        <v>36849</v>
      </c>
    </row>
    <row r="695" spans="1:21" ht="24.95" customHeight="1" x14ac:dyDescent="0.2">
      <c r="A695" s="6">
        <v>139</v>
      </c>
      <c r="B695" s="9" t="s">
        <v>688</v>
      </c>
      <c r="C695" s="4">
        <f t="shared" si="80"/>
        <v>8806227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8">
        <v>3</v>
      </c>
      <c r="K695" s="4">
        <v>8729727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76500</v>
      </c>
      <c r="R695" s="4">
        <v>0</v>
      </c>
      <c r="S695" s="4">
        <v>0</v>
      </c>
      <c r="T695" s="4">
        <v>0</v>
      </c>
      <c r="U695" s="6">
        <v>36872</v>
      </c>
    </row>
    <row r="696" spans="1:21" ht="24.95" customHeight="1" x14ac:dyDescent="0.2">
      <c r="A696" s="6">
        <v>140</v>
      </c>
      <c r="B696" s="9" t="s">
        <v>689</v>
      </c>
      <c r="C696" s="4">
        <f t="shared" si="80"/>
        <v>2952409</v>
      </c>
      <c r="D696" s="4">
        <v>0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8">
        <v>1</v>
      </c>
      <c r="K696" s="4">
        <v>2909909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42500</v>
      </c>
      <c r="R696" s="4">
        <v>0</v>
      </c>
      <c r="S696" s="4">
        <v>0</v>
      </c>
      <c r="T696" s="4">
        <v>0</v>
      </c>
      <c r="U696" s="6">
        <v>36875</v>
      </c>
    </row>
    <row r="697" spans="1:21" ht="24.95" customHeight="1" x14ac:dyDescent="0.2">
      <c r="A697" s="6">
        <v>141</v>
      </c>
      <c r="B697" s="9" t="s">
        <v>690</v>
      </c>
      <c r="C697" s="4">
        <f t="shared" si="80"/>
        <v>5870818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8">
        <v>2</v>
      </c>
      <c r="K697" s="4">
        <v>5819818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51000</v>
      </c>
      <c r="R697" s="4">
        <v>0</v>
      </c>
      <c r="S697" s="4">
        <v>0</v>
      </c>
      <c r="T697" s="4">
        <v>0</v>
      </c>
      <c r="U697" s="6">
        <v>36877</v>
      </c>
    </row>
    <row r="698" spans="1:21" ht="24.95" customHeight="1" x14ac:dyDescent="0.2">
      <c r="A698" s="6">
        <v>142</v>
      </c>
      <c r="B698" s="9" t="s">
        <v>691</v>
      </c>
      <c r="C698" s="4">
        <f t="shared" si="80"/>
        <v>26784712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8">
        <v>8</v>
      </c>
      <c r="K698" s="4">
        <v>26580712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204000</v>
      </c>
      <c r="R698" s="4">
        <v>0</v>
      </c>
      <c r="S698" s="4">
        <v>0</v>
      </c>
      <c r="T698" s="4">
        <v>0</v>
      </c>
      <c r="U698" s="6">
        <v>36869</v>
      </c>
    </row>
    <row r="699" spans="1:21" ht="24.95" customHeight="1" x14ac:dyDescent="0.2">
      <c r="A699" s="6">
        <v>143</v>
      </c>
      <c r="B699" s="9" t="s">
        <v>692</v>
      </c>
      <c r="C699" s="4">
        <f t="shared" si="80"/>
        <v>10044267</v>
      </c>
      <c r="D699" s="4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8">
        <v>3</v>
      </c>
      <c r="K699" s="4">
        <v>9967767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76500</v>
      </c>
      <c r="R699" s="4">
        <v>0</v>
      </c>
      <c r="S699" s="4">
        <v>0</v>
      </c>
      <c r="T699" s="4">
        <v>0</v>
      </c>
      <c r="U699" s="6">
        <v>38794</v>
      </c>
    </row>
    <row r="700" spans="1:21" ht="24.95" customHeight="1" x14ac:dyDescent="0.2">
      <c r="A700" s="6">
        <v>144</v>
      </c>
      <c r="B700" s="9" t="s">
        <v>693</v>
      </c>
      <c r="C700" s="4">
        <f t="shared" si="80"/>
        <v>3365089</v>
      </c>
      <c r="D700" s="4">
        <v>0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8">
        <v>1</v>
      </c>
      <c r="K700" s="4">
        <v>3322589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42500</v>
      </c>
      <c r="R700" s="4">
        <v>0</v>
      </c>
      <c r="S700" s="4">
        <v>0</v>
      </c>
      <c r="T700" s="4">
        <v>0</v>
      </c>
      <c r="U700" s="6">
        <v>36867</v>
      </c>
    </row>
    <row r="701" spans="1:21" ht="24.95" customHeight="1" x14ac:dyDescent="0.2">
      <c r="A701" s="6">
        <v>145</v>
      </c>
      <c r="B701" s="9" t="s">
        <v>694</v>
      </c>
      <c r="C701" s="4">
        <f t="shared" si="80"/>
        <v>15787102.67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2354746.67</v>
      </c>
      <c r="J701" s="48">
        <v>4</v>
      </c>
      <c r="K701" s="4">
        <v>13290356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142000</v>
      </c>
      <c r="R701" s="4">
        <v>0</v>
      </c>
      <c r="S701" s="4">
        <v>0</v>
      </c>
      <c r="T701" s="4">
        <v>0</v>
      </c>
      <c r="U701" s="6">
        <v>36886</v>
      </c>
    </row>
    <row r="702" spans="1:21" ht="24.95" customHeight="1" x14ac:dyDescent="0.2">
      <c r="A702" s="6">
        <v>146</v>
      </c>
      <c r="B702" s="9" t="s">
        <v>695</v>
      </c>
      <c r="C702" s="4">
        <f t="shared" si="80"/>
        <v>3365089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8">
        <v>1</v>
      </c>
      <c r="K702" s="4">
        <v>3322589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42500</v>
      </c>
      <c r="R702" s="4">
        <v>0</v>
      </c>
      <c r="S702" s="4">
        <v>0</v>
      </c>
      <c r="T702" s="4">
        <v>0</v>
      </c>
      <c r="U702" s="6">
        <v>36890</v>
      </c>
    </row>
    <row r="703" spans="1:21" ht="24.95" customHeight="1" x14ac:dyDescent="0.2">
      <c r="A703" s="6">
        <v>147</v>
      </c>
      <c r="B703" s="9" t="s">
        <v>696</v>
      </c>
      <c r="C703" s="4">
        <f t="shared" si="80"/>
        <v>10044267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8">
        <v>3</v>
      </c>
      <c r="K703" s="4">
        <v>9967767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76500</v>
      </c>
      <c r="R703" s="4">
        <v>0</v>
      </c>
      <c r="S703" s="4">
        <v>0</v>
      </c>
      <c r="T703" s="4">
        <v>0</v>
      </c>
      <c r="U703" s="6">
        <v>36892</v>
      </c>
    </row>
    <row r="704" spans="1:21" ht="24.95" customHeight="1" x14ac:dyDescent="0.2">
      <c r="A704" s="6">
        <v>148</v>
      </c>
      <c r="B704" s="9" t="s">
        <v>697</v>
      </c>
      <c r="C704" s="4">
        <f t="shared" si="80"/>
        <v>13392356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8">
        <v>4</v>
      </c>
      <c r="K704" s="4">
        <v>13290356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102000</v>
      </c>
      <c r="R704" s="4">
        <v>0</v>
      </c>
      <c r="S704" s="4">
        <v>0</v>
      </c>
      <c r="T704" s="4">
        <v>0</v>
      </c>
      <c r="U704" s="6">
        <v>36899</v>
      </c>
    </row>
    <row r="705" spans="1:21" ht="24.95" customHeight="1" x14ac:dyDescent="0.2">
      <c r="A705" s="6">
        <v>149</v>
      </c>
      <c r="B705" s="9" t="s">
        <v>698</v>
      </c>
      <c r="C705" s="4">
        <f t="shared" si="80"/>
        <v>5870818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8">
        <v>2</v>
      </c>
      <c r="K705" s="4">
        <v>5819818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51000</v>
      </c>
      <c r="R705" s="4">
        <v>0</v>
      </c>
      <c r="S705" s="4">
        <v>0</v>
      </c>
      <c r="T705" s="4">
        <v>0</v>
      </c>
      <c r="U705" s="6">
        <v>38798</v>
      </c>
    </row>
    <row r="706" spans="1:21" ht="24.95" customHeight="1" x14ac:dyDescent="0.2">
      <c r="A706" s="6">
        <v>150</v>
      </c>
      <c r="B706" s="9" t="s">
        <v>699</v>
      </c>
      <c r="C706" s="4">
        <f t="shared" si="80"/>
        <v>14212768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8">
        <v>4</v>
      </c>
      <c r="K706" s="4">
        <v>14110768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102000</v>
      </c>
      <c r="R706" s="4">
        <v>0</v>
      </c>
      <c r="S706" s="4">
        <v>0</v>
      </c>
      <c r="T706" s="4">
        <v>0</v>
      </c>
      <c r="U706" s="6">
        <v>38799</v>
      </c>
    </row>
    <row r="707" spans="1:21" ht="24.95" customHeight="1" x14ac:dyDescent="0.2">
      <c r="A707" s="6">
        <v>151</v>
      </c>
      <c r="B707" s="9" t="s">
        <v>700</v>
      </c>
      <c r="C707" s="4">
        <f t="shared" si="80"/>
        <v>25068602.780000001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8">
        <v>1</v>
      </c>
      <c r="K707" s="4">
        <v>2909909</v>
      </c>
      <c r="L707" s="4">
        <v>4387512.5</v>
      </c>
      <c r="M707" s="4">
        <v>0</v>
      </c>
      <c r="N707" s="4">
        <v>17216599.050000001</v>
      </c>
      <c r="O707" s="4">
        <v>0</v>
      </c>
      <c r="P707" s="4">
        <v>0</v>
      </c>
      <c r="Q707" s="4">
        <v>122500</v>
      </c>
      <c r="R707" s="4">
        <v>432082.23</v>
      </c>
      <c r="S707" s="4">
        <v>0</v>
      </c>
      <c r="T707" s="4">
        <v>0</v>
      </c>
      <c r="U707" s="6">
        <v>36910</v>
      </c>
    </row>
    <row r="708" spans="1:21" ht="24.95" customHeight="1" x14ac:dyDescent="0.2">
      <c r="A708" s="6">
        <v>152</v>
      </c>
      <c r="B708" s="9" t="s">
        <v>701</v>
      </c>
      <c r="C708" s="4">
        <f t="shared" si="80"/>
        <v>7106384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8">
        <v>2</v>
      </c>
      <c r="K708" s="4">
        <v>7055384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51000</v>
      </c>
      <c r="R708" s="4">
        <v>0</v>
      </c>
      <c r="S708" s="4">
        <v>0</v>
      </c>
      <c r="T708" s="4">
        <v>0</v>
      </c>
      <c r="U708" s="6">
        <v>38952</v>
      </c>
    </row>
    <row r="709" spans="1:21" ht="24.95" customHeight="1" x14ac:dyDescent="0.2">
      <c r="A709" s="6">
        <v>153</v>
      </c>
      <c r="B709" s="9" t="s">
        <v>702</v>
      </c>
      <c r="C709" s="4">
        <f t="shared" si="80"/>
        <v>7106384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8">
        <v>2</v>
      </c>
      <c r="K709" s="4">
        <v>7055384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51000</v>
      </c>
      <c r="R709" s="4">
        <v>0</v>
      </c>
      <c r="S709" s="4">
        <v>0</v>
      </c>
      <c r="T709" s="4">
        <v>0</v>
      </c>
      <c r="U709" s="6">
        <v>38275</v>
      </c>
    </row>
    <row r="710" spans="1:21" ht="24.95" customHeight="1" x14ac:dyDescent="0.2">
      <c r="A710" s="6">
        <v>154</v>
      </c>
      <c r="B710" s="9" t="s">
        <v>703</v>
      </c>
      <c r="C710" s="4">
        <f t="shared" si="80"/>
        <v>5870818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8">
        <v>2</v>
      </c>
      <c r="K710" s="4">
        <v>5819818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51000</v>
      </c>
      <c r="R710" s="4">
        <v>0</v>
      </c>
      <c r="S710" s="4">
        <v>0</v>
      </c>
      <c r="T710" s="4">
        <v>0</v>
      </c>
      <c r="U710" s="6">
        <v>38998</v>
      </c>
    </row>
    <row r="711" spans="1:21" ht="24.95" customHeight="1" x14ac:dyDescent="0.2">
      <c r="A711" s="6">
        <v>155</v>
      </c>
      <c r="B711" s="9" t="s">
        <v>704</v>
      </c>
      <c r="C711" s="4">
        <f t="shared" si="80"/>
        <v>5870818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8">
        <v>2</v>
      </c>
      <c r="K711" s="4">
        <v>5819818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51000</v>
      </c>
      <c r="R711" s="4">
        <v>0</v>
      </c>
      <c r="S711" s="4">
        <v>0</v>
      </c>
      <c r="T711" s="4">
        <v>0</v>
      </c>
      <c r="U711" s="6">
        <v>41238</v>
      </c>
    </row>
    <row r="712" spans="1:21" ht="24.95" customHeight="1" x14ac:dyDescent="0.2">
      <c r="A712" s="6">
        <v>156</v>
      </c>
      <c r="B712" s="9" t="s">
        <v>705</v>
      </c>
      <c r="C712" s="4">
        <f t="shared" si="80"/>
        <v>3365089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8">
        <v>1</v>
      </c>
      <c r="K712" s="4">
        <v>3322589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42500</v>
      </c>
      <c r="R712" s="4">
        <v>0</v>
      </c>
      <c r="S712" s="4">
        <v>0</v>
      </c>
      <c r="T712" s="4">
        <v>0</v>
      </c>
      <c r="U712" s="6">
        <v>38329</v>
      </c>
    </row>
    <row r="713" spans="1:21" ht="24.95" customHeight="1" x14ac:dyDescent="0.2">
      <c r="A713" s="6">
        <v>157</v>
      </c>
      <c r="B713" s="9" t="s">
        <v>706</v>
      </c>
      <c r="C713" s="4">
        <f t="shared" si="80"/>
        <v>3365089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8">
        <v>1</v>
      </c>
      <c r="K713" s="4">
        <v>3322589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42500</v>
      </c>
      <c r="R713" s="4">
        <v>0</v>
      </c>
      <c r="S713" s="4">
        <v>0</v>
      </c>
      <c r="T713" s="4">
        <v>0</v>
      </c>
      <c r="U713" s="6">
        <v>38330</v>
      </c>
    </row>
    <row r="714" spans="1:21" ht="24.95" customHeight="1" x14ac:dyDescent="0.2">
      <c r="A714" s="6">
        <v>158</v>
      </c>
      <c r="B714" s="9" t="s">
        <v>707</v>
      </c>
      <c r="C714" s="4">
        <f t="shared" si="80"/>
        <v>16740445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8">
        <v>5</v>
      </c>
      <c r="K714" s="4">
        <v>16612945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127500</v>
      </c>
      <c r="R714" s="4">
        <v>0</v>
      </c>
      <c r="S714" s="4">
        <v>0</v>
      </c>
      <c r="T714" s="4">
        <v>0</v>
      </c>
      <c r="U714" s="6">
        <v>38346</v>
      </c>
    </row>
    <row r="715" spans="1:21" ht="24.95" customHeight="1" x14ac:dyDescent="0.2">
      <c r="A715" s="6">
        <v>159</v>
      </c>
      <c r="B715" s="9" t="s">
        <v>708</v>
      </c>
      <c r="C715" s="4">
        <f t="shared" si="80"/>
        <v>5870818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8">
        <v>2</v>
      </c>
      <c r="K715" s="4">
        <v>5819818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51000</v>
      </c>
      <c r="R715" s="4">
        <v>0</v>
      </c>
      <c r="S715" s="4">
        <v>0</v>
      </c>
      <c r="T715" s="4">
        <v>0</v>
      </c>
      <c r="U715" s="6">
        <v>37089</v>
      </c>
    </row>
    <row r="716" spans="1:21" ht="24.95" customHeight="1" x14ac:dyDescent="0.2">
      <c r="A716" s="6">
        <v>160</v>
      </c>
      <c r="B716" s="9" t="s">
        <v>709</v>
      </c>
      <c r="C716" s="4">
        <f t="shared" si="80"/>
        <v>10018767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8">
        <v>3</v>
      </c>
      <c r="K716" s="4">
        <v>9967767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51000</v>
      </c>
      <c r="R716" s="4">
        <v>0</v>
      </c>
      <c r="S716" s="4">
        <v>0</v>
      </c>
      <c r="T716" s="4">
        <v>0</v>
      </c>
      <c r="U716" s="6">
        <v>41570</v>
      </c>
    </row>
    <row r="717" spans="1:21" ht="24.95" customHeight="1" x14ac:dyDescent="0.2">
      <c r="A717" s="6">
        <v>161</v>
      </c>
      <c r="B717" s="9" t="s">
        <v>710</v>
      </c>
      <c r="C717" s="4">
        <f t="shared" si="80"/>
        <v>17125151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8">
        <v>5</v>
      </c>
      <c r="K717" s="4">
        <v>17023151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102000</v>
      </c>
      <c r="R717" s="4">
        <v>0</v>
      </c>
      <c r="S717" s="4">
        <v>0</v>
      </c>
      <c r="T717" s="4">
        <v>0</v>
      </c>
      <c r="U717" s="6">
        <v>41490</v>
      </c>
    </row>
    <row r="718" spans="1:21" ht="24.95" customHeight="1" x14ac:dyDescent="0.2">
      <c r="A718" s="6">
        <v>162</v>
      </c>
      <c r="B718" s="9" t="s">
        <v>711</v>
      </c>
      <c r="C718" s="4">
        <f t="shared" si="80"/>
        <v>6696178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8">
        <v>2</v>
      </c>
      <c r="K718" s="4">
        <v>6645178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51000</v>
      </c>
      <c r="R718" s="4">
        <v>0</v>
      </c>
      <c r="S718" s="4">
        <v>0</v>
      </c>
      <c r="T718" s="4">
        <v>0</v>
      </c>
      <c r="U718" s="6">
        <v>41525</v>
      </c>
    </row>
    <row r="719" spans="1:21" ht="24.95" customHeight="1" x14ac:dyDescent="0.2">
      <c r="A719" s="6">
        <v>163</v>
      </c>
      <c r="B719" s="9" t="s">
        <v>233</v>
      </c>
      <c r="C719" s="4">
        <f t="shared" si="80"/>
        <v>2952409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8">
        <v>1</v>
      </c>
      <c r="K719" s="4">
        <v>2909909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42500</v>
      </c>
      <c r="R719" s="4">
        <v>0</v>
      </c>
      <c r="S719" s="4">
        <v>0</v>
      </c>
      <c r="T719" s="4">
        <v>0</v>
      </c>
      <c r="U719" s="6">
        <v>37306</v>
      </c>
    </row>
    <row r="720" spans="1:21" ht="24.95" customHeight="1" x14ac:dyDescent="0.2">
      <c r="A720" s="6">
        <v>164</v>
      </c>
      <c r="B720" s="9" t="s">
        <v>712</v>
      </c>
      <c r="C720" s="4">
        <f t="shared" si="80"/>
        <v>5870818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8">
        <v>2</v>
      </c>
      <c r="K720" s="4">
        <v>5819818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51000</v>
      </c>
      <c r="R720" s="4">
        <v>0</v>
      </c>
      <c r="S720" s="4">
        <v>0</v>
      </c>
      <c r="T720" s="4">
        <v>0</v>
      </c>
      <c r="U720" s="6">
        <v>37587</v>
      </c>
    </row>
    <row r="721" spans="1:21" ht="24.95" customHeight="1" x14ac:dyDescent="0.2">
      <c r="A721" s="6">
        <v>165</v>
      </c>
      <c r="B721" s="9" t="s">
        <v>713</v>
      </c>
      <c r="C721" s="4">
        <f t="shared" ref="C721:C752" si="81">D721+E721+F721+G721+H721+I721+K721+L721+M721+N721+O721+P721+Q721+R721+S721+T721</f>
        <v>3365089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8">
        <v>1</v>
      </c>
      <c r="K721" s="4">
        <v>3322589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42500</v>
      </c>
      <c r="R721" s="4">
        <v>0</v>
      </c>
      <c r="S721" s="4">
        <v>0</v>
      </c>
      <c r="T721" s="4">
        <v>0</v>
      </c>
      <c r="U721" s="6">
        <v>37395</v>
      </c>
    </row>
    <row r="722" spans="1:21" ht="24.95" customHeight="1" x14ac:dyDescent="0.2">
      <c r="A722" s="6">
        <v>166</v>
      </c>
      <c r="B722" s="9" t="s">
        <v>714</v>
      </c>
      <c r="C722" s="4">
        <f t="shared" si="81"/>
        <v>10044267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8">
        <v>3</v>
      </c>
      <c r="K722" s="4">
        <v>9967767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76500</v>
      </c>
      <c r="R722" s="4">
        <v>0</v>
      </c>
      <c r="S722" s="4">
        <v>0</v>
      </c>
      <c r="T722" s="4">
        <v>0</v>
      </c>
      <c r="U722" s="6">
        <v>42041</v>
      </c>
    </row>
    <row r="723" spans="1:21" ht="24.95" customHeight="1" x14ac:dyDescent="0.2">
      <c r="A723" s="6">
        <v>167</v>
      </c>
      <c r="B723" s="9" t="s">
        <v>715</v>
      </c>
      <c r="C723" s="4">
        <f t="shared" si="81"/>
        <v>7106384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8">
        <v>2</v>
      </c>
      <c r="K723" s="4">
        <v>7055384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51000</v>
      </c>
      <c r="R723" s="4">
        <v>0</v>
      </c>
      <c r="S723" s="4">
        <v>0</v>
      </c>
      <c r="T723" s="4">
        <v>0</v>
      </c>
      <c r="U723" s="6">
        <v>37399</v>
      </c>
    </row>
    <row r="724" spans="1:21" ht="24.95" customHeight="1" x14ac:dyDescent="0.2">
      <c r="A724" s="6">
        <v>168</v>
      </c>
      <c r="B724" s="9" t="s">
        <v>716</v>
      </c>
      <c r="C724" s="4">
        <f t="shared" si="81"/>
        <v>5870818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8">
        <v>2</v>
      </c>
      <c r="K724" s="4">
        <v>5819818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51000</v>
      </c>
      <c r="R724" s="4">
        <v>0</v>
      </c>
      <c r="S724" s="4">
        <v>0</v>
      </c>
      <c r="T724" s="4">
        <v>0</v>
      </c>
      <c r="U724" s="6">
        <v>40550</v>
      </c>
    </row>
    <row r="725" spans="1:21" ht="24.95" customHeight="1" x14ac:dyDescent="0.2">
      <c r="A725" s="6">
        <v>169</v>
      </c>
      <c r="B725" s="9" t="s">
        <v>717</v>
      </c>
      <c r="C725" s="4">
        <f t="shared" si="81"/>
        <v>14676545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8">
        <v>5</v>
      </c>
      <c r="K725" s="4">
        <v>14549545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127000</v>
      </c>
      <c r="R725" s="4">
        <v>0</v>
      </c>
      <c r="S725" s="4">
        <v>0</v>
      </c>
      <c r="T725" s="4">
        <v>0</v>
      </c>
      <c r="U725" s="6">
        <v>40537</v>
      </c>
    </row>
    <row r="726" spans="1:21" ht="24.95" customHeight="1" x14ac:dyDescent="0.2">
      <c r="A726" s="6">
        <v>170</v>
      </c>
      <c r="B726" s="9" t="s">
        <v>718</v>
      </c>
      <c r="C726" s="4">
        <f t="shared" si="81"/>
        <v>13392356</v>
      </c>
      <c r="D726" s="4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8">
        <v>4</v>
      </c>
      <c r="K726" s="4">
        <v>13290356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102000</v>
      </c>
      <c r="R726" s="4">
        <v>0</v>
      </c>
      <c r="S726" s="4">
        <v>0</v>
      </c>
      <c r="T726" s="4">
        <v>0</v>
      </c>
      <c r="U726" s="6">
        <v>42038</v>
      </c>
    </row>
    <row r="727" spans="1:21" ht="24.95" customHeight="1" x14ac:dyDescent="0.2">
      <c r="A727" s="6">
        <v>171</v>
      </c>
      <c r="B727" s="9" t="s">
        <v>719</v>
      </c>
      <c r="C727" s="4">
        <f t="shared" si="81"/>
        <v>13392356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8">
        <v>4</v>
      </c>
      <c r="K727" s="4">
        <v>13290356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102000</v>
      </c>
      <c r="R727" s="4">
        <v>0</v>
      </c>
      <c r="S727" s="4">
        <v>0</v>
      </c>
      <c r="T727" s="4">
        <v>0</v>
      </c>
      <c r="U727" s="6">
        <v>38539</v>
      </c>
    </row>
    <row r="728" spans="1:21" ht="24.95" customHeight="1" x14ac:dyDescent="0.2">
      <c r="A728" s="6">
        <v>172</v>
      </c>
      <c r="B728" s="9" t="s">
        <v>720</v>
      </c>
      <c r="C728" s="4">
        <f t="shared" si="81"/>
        <v>34814435.349999994</v>
      </c>
      <c r="D728" s="4">
        <v>7647316.0999999996</v>
      </c>
      <c r="E728" s="4">
        <v>1532161.37</v>
      </c>
      <c r="F728" s="4">
        <v>1537943.11</v>
      </c>
      <c r="G728" s="4">
        <v>2985305.6</v>
      </c>
      <c r="H728" s="4">
        <v>2019754.86</v>
      </c>
      <c r="I728" s="4">
        <v>0</v>
      </c>
      <c r="J728" s="48">
        <v>0</v>
      </c>
      <c r="K728" s="4">
        <v>0</v>
      </c>
      <c r="L728" s="4">
        <v>8840281.9900000002</v>
      </c>
      <c r="M728" s="4">
        <v>492273.95</v>
      </c>
      <c r="N728" s="4">
        <v>7884642.7999999998</v>
      </c>
      <c r="O728" s="4">
        <v>839178.41</v>
      </c>
      <c r="P728" s="4">
        <v>0</v>
      </c>
      <c r="Q728" s="4">
        <v>360000</v>
      </c>
      <c r="R728" s="4">
        <v>675577.16</v>
      </c>
      <c r="S728" s="4">
        <v>0</v>
      </c>
      <c r="T728" s="4">
        <v>0</v>
      </c>
      <c r="U728" s="6">
        <v>38436</v>
      </c>
    </row>
    <row r="729" spans="1:21" ht="24.95" customHeight="1" x14ac:dyDescent="0.2">
      <c r="A729" s="6">
        <v>173</v>
      </c>
      <c r="B729" s="9" t="s">
        <v>721</v>
      </c>
      <c r="C729" s="4">
        <f t="shared" si="81"/>
        <v>5775040.7400000002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8">
        <v>0</v>
      </c>
      <c r="K729" s="4">
        <v>0</v>
      </c>
      <c r="L729" s="4">
        <v>5622588.96</v>
      </c>
      <c r="M729" s="4">
        <v>0</v>
      </c>
      <c r="N729" s="4">
        <v>0</v>
      </c>
      <c r="O729" s="4">
        <v>0</v>
      </c>
      <c r="P729" s="4">
        <v>0</v>
      </c>
      <c r="Q729" s="4">
        <v>40000</v>
      </c>
      <c r="R729" s="4">
        <v>112451.78</v>
      </c>
      <c r="S729" s="4">
        <v>0</v>
      </c>
      <c r="T729" s="4">
        <v>0</v>
      </c>
      <c r="U729" s="6">
        <v>38372</v>
      </c>
    </row>
    <row r="730" spans="1:21" ht="24.95" customHeight="1" x14ac:dyDescent="0.2">
      <c r="A730" s="6">
        <v>174</v>
      </c>
      <c r="B730" s="9" t="s">
        <v>722</v>
      </c>
      <c r="C730" s="4">
        <f t="shared" si="81"/>
        <v>45509284.199999996</v>
      </c>
      <c r="D730" s="4">
        <v>9585219.8399999999</v>
      </c>
      <c r="E730" s="4">
        <v>1920425.85</v>
      </c>
      <c r="F730" s="4">
        <v>1927672.74</v>
      </c>
      <c r="G730" s="4">
        <v>3741810.87</v>
      </c>
      <c r="H730" s="4">
        <v>2531580.2400000002</v>
      </c>
      <c r="I730" s="4">
        <v>0</v>
      </c>
      <c r="J730" s="48">
        <v>0</v>
      </c>
      <c r="K730" s="4">
        <v>0</v>
      </c>
      <c r="L730" s="4">
        <v>11080494.810000001</v>
      </c>
      <c r="M730" s="4">
        <v>719857.74</v>
      </c>
      <c r="N730" s="4">
        <v>11529801.99</v>
      </c>
      <c r="O730" s="4">
        <v>1227140.04</v>
      </c>
      <c r="P730" s="4">
        <v>0</v>
      </c>
      <c r="Q730" s="4">
        <v>360000</v>
      </c>
      <c r="R730" s="4">
        <v>885280.08</v>
      </c>
      <c r="S730" s="4">
        <v>0</v>
      </c>
      <c r="T730" s="4">
        <v>0</v>
      </c>
      <c r="U730" s="6">
        <v>40752</v>
      </c>
    </row>
    <row r="731" spans="1:21" ht="24.95" customHeight="1" x14ac:dyDescent="0.2">
      <c r="A731" s="6">
        <v>175</v>
      </c>
      <c r="B731" s="9" t="s">
        <v>723</v>
      </c>
      <c r="C731" s="4">
        <f t="shared" si="81"/>
        <v>1178362.47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8">
        <v>0</v>
      </c>
      <c r="K731" s="4">
        <v>0</v>
      </c>
      <c r="L731" s="4">
        <v>1116041.6399999999</v>
      </c>
      <c r="M731" s="4">
        <v>0</v>
      </c>
      <c r="N731" s="4">
        <v>0</v>
      </c>
      <c r="O731" s="4">
        <v>0</v>
      </c>
      <c r="P731" s="4">
        <v>0</v>
      </c>
      <c r="Q731" s="4">
        <v>40000</v>
      </c>
      <c r="R731" s="4">
        <v>22320.83</v>
      </c>
      <c r="S731" s="4">
        <v>0</v>
      </c>
      <c r="T731" s="4">
        <v>0</v>
      </c>
      <c r="U731" s="6">
        <v>38495</v>
      </c>
    </row>
    <row r="732" spans="1:21" ht="24.95" customHeight="1" x14ac:dyDescent="0.2">
      <c r="A732" s="6">
        <v>176</v>
      </c>
      <c r="B732" s="9" t="s">
        <v>724</v>
      </c>
      <c r="C732" s="4">
        <f t="shared" si="81"/>
        <v>22104849.389999997</v>
      </c>
      <c r="D732" s="4">
        <v>6314006.4400000004</v>
      </c>
      <c r="E732" s="4">
        <v>1264301.05</v>
      </c>
      <c r="F732" s="4">
        <v>1270300.1100000001</v>
      </c>
      <c r="G732" s="4">
        <v>2464112.25</v>
      </c>
      <c r="H732" s="4">
        <v>2824055.61</v>
      </c>
      <c r="I732" s="4">
        <v>0</v>
      </c>
      <c r="J732" s="48">
        <v>0</v>
      </c>
      <c r="K732" s="4">
        <v>0</v>
      </c>
      <c r="L732" s="4">
        <v>7299351.3899999997</v>
      </c>
      <c r="M732" s="4">
        <v>0</v>
      </c>
      <c r="N732" s="4">
        <v>0</v>
      </c>
      <c r="O732" s="4">
        <v>0</v>
      </c>
      <c r="P732" s="4">
        <v>0</v>
      </c>
      <c r="Q732" s="4">
        <v>240000</v>
      </c>
      <c r="R732" s="4">
        <v>428722.54</v>
      </c>
      <c r="S732" s="4">
        <v>0</v>
      </c>
      <c r="T732" s="4">
        <v>0</v>
      </c>
      <c r="U732" s="6">
        <v>41992</v>
      </c>
    </row>
    <row r="733" spans="1:21" ht="24.95" customHeight="1" x14ac:dyDescent="0.2">
      <c r="A733" s="6">
        <v>177</v>
      </c>
      <c r="B733" s="9" t="s">
        <v>725</v>
      </c>
      <c r="C733" s="4">
        <f t="shared" si="81"/>
        <v>65101040.880000003</v>
      </c>
      <c r="D733" s="4">
        <v>6712075.3300000001</v>
      </c>
      <c r="E733" s="4">
        <v>2369586.75</v>
      </c>
      <c r="F733" s="4">
        <v>2874265.47</v>
      </c>
      <c r="G733" s="4">
        <v>4825689.8600000003</v>
      </c>
      <c r="H733" s="4">
        <v>12434322.369999999</v>
      </c>
      <c r="I733" s="4">
        <v>0</v>
      </c>
      <c r="J733" s="48">
        <v>0</v>
      </c>
      <c r="K733" s="4">
        <v>0</v>
      </c>
      <c r="L733" s="4">
        <v>6373371.2599999998</v>
      </c>
      <c r="M733" s="4">
        <v>1167970.75</v>
      </c>
      <c r="N733" s="4">
        <v>25012838.66</v>
      </c>
      <c r="O733" s="4">
        <v>1701488.26</v>
      </c>
      <c r="P733" s="4">
        <v>0</v>
      </c>
      <c r="Q733" s="4">
        <v>360000</v>
      </c>
      <c r="R733" s="4">
        <v>1269432.17</v>
      </c>
      <c r="S733" s="4">
        <v>0</v>
      </c>
      <c r="T733" s="4">
        <v>0</v>
      </c>
      <c r="U733" s="10">
        <v>36584</v>
      </c>
    </row>
    <row r="734" spans="1:21" ht="24.95" customHeight="1" x14ac:dyDescent="0.2">
      <c r="A734" s="6">
        <v>178</v>
      </c>
      <c r="B734" s="9" t="s">
        <v>726</v>
      </c>
      <c r="C734" s="4">
        <f t="shared" si="81"/>
        <v>58665675.260000005</v>
      </c>
      <c r="D734" s="4">
        <v>9903271.2799999993</v>
      </c>
      <c r="E734" s="4">
        <v>1971329.52</v>
      </c>
      <c r="F734" s="4">
        <v>2391186.7200000002</v>
      </c>
      <c r="G734" s="4">
        <v>4014634.56</v>
      </c>
      <c r="H734" s="4">
        <v>10344481.68</v>
      </c>
      <c r="I734" s="4">
        <v>0</v>
      </c>
      <c r="J734" s="48">
        <v>0</v>
      </c>
      <c r="K734" s="4">
        <v>0</v>
      </c>
      <c r="L734" s="4">
        <v>5302196.6399999997</v>
      </c>
      <c r="M734" s="4">
        <v>971669.52</v>
      </c>
      <c r="N734" s="4">
        <v>20808922.559999999</v>
      </c>
      <c r="O734" s="4">
        <v>1415518.56</v>
      </c>
      <c r="P734" s="4">
        <v>0</v>
      </c>
      <c r="Q734" s="4">
        <v>400000</v>
      </c>
      <c r="R734" s="4">
        <v>1142464.22</v>
      </c>
      <c r="S734" s="4">
        <v>0</v>
      </c>
      <c r="T734" s="4">
        <v>0</v>
      </c>
      <c r="U734" s="10">
        <v>36585</v>
      </c>
    </row>
    <row r="735" spans="1:21" ht="24.95" customHeight="1" x14ac:dyDescent="0.2">
      <c r="A735" s="6">
        <v>179</v>
      </c>
      <c r="B735" s="9" t="s">
        <v>727</v>
      </c>
      <c r="C735" s="4">
        <f t="shared" si="81"/>
        <v>15705258.779999999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8">
        <v>0</v>
      </c>
      <c r="K735" s="4">
        <v>0</v>
      </c>
      <c r="L735" s="4">
        <v>0</v>
      </c>
      <c r="M735" s="4">
        <v>0</v>
      </c>
      <c r="N735" s="4">
        <v>15358096.84</v>
      </c>
      <c r="O735" s="4">
        <v>0</v>
      </c>
      <c r="P735" s="4">
        <v>0</v>
      </c>
      <c r="Q735" s="4">
        <v>40000</v>
      </c>
      <c r="R735" s="4">
        <v>307161.94</v>
      </c>
      <c r="S735" s="4">
        <v>0</v>
      </c>
      <c r="T735" s="4">
        <v>0</v>
      </c>
      <c r="U735" s="10">
        <v>39042</v>
      </c>
    </row>
    <row r="736" spans="1:21" ht="24.95" customHeight="1" x14ac:dyDescent="0.2">
      <c r="A736" s="6">
        <v>180</v>
      </c>
      <c r="B736" s="9" t="s">
        <v>259</v>
      </c>
      <c r="C736" s="4">
        <f t="shared" si="81"/>
        <v>57079186.099999994</v>
      </c>
      <c r="D736" s="4">
        <v>11908237.6</v>
      </c>
      <c r="E736" s="4">
        <v>2384476.08</v>
      </c>
      <c r="F736" s="4">
        <v>2395790.3199999998</v>
      </c>
      <c r="G736" s="4">
        <v>4647324.08</v>
      </c>
      <c r="H736" s="4">
        <v>5326178.4800000004</v>
      </c>
      <c r="I736" s="4">
        <v>0</v>
      </c>
      <c r="J736" s="48">
        <v>0</v>
      </c>
      <c r="K736" s="4">
        <v>0</v>
      </c>
      <c r="L736" s="4">
        <v>13766601.52</v>
      </c>
      <c r="M736" s="4">
        <v>893824.96</v>
      </c>
      <c r="N736" s="4">
        <v>14323827.84</v>
      </c>
      <c r="O736" s="4">
        <v>0</v>
      </c>
      <c r="P736" s="4">
        <v>0</v>
      </c>
      <c r="Q736" s="4">
        <v>320000</v>
      </c>
      <c r="R736" s="4">
        <v>1112925.22</v>
      </c>
      <c r="S736" s="4">
        <v>0</v>
      </c>
      <c r="T736" s="4">
        <v>0</v>
      </c>
      <c r="U736" s="6">
        <v>38174</v>
      </c>
    </row>
    <row r="737" spans="1:21" ht="24.95" customHeight="1" x14ac:dyDescent="0.2">
      <c r="A737" s="6">
        <v>181</v>
      </c>
      <c r="B737" s="9" t="s">
        <v>728</v>
      </c>
      <c r="C737" s="4">
        <f t="shared" si="81"/>
        <v>2294185.48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8">
        <v>0</v>
      </c>
      <c r="K737" s="4">
        <v>0</v>
      </c>
      <c r="L737" s="4">
        <v>2209985.7599999998</v>
      </c>
      <c r="M737" s="4">
        <v>0</v>
      </c>
      <c r="N737" s="4">
        <v>0</v>
      </c>
      <c r="O737" s="4">
        <v>0</v>
      </c>
      <c r="P737" s="4">
        <v>0</v>
      </c>
      <c r="Q737" s="4">
        <v>40000</v>
      </c>
      <c r="R737" s="4">
        <v>44199.72</v>
      </c>
      <c r="S737" s="4">
        <v>0</v>
      </c>
      <c r="T737" s="4">
        <v>0</v>
      </c>
      <c r="U737" s="13">
        <v>36802</v>
      </c>
    </row>
    <row r="738" spans="1:21" ht="24.95" customHeight="1" x14ac:dyDescent="0.2">
      <c r="A738" s="6">
        <v>182</v>
      </c>
      <c r="B738" s="9" t="s">
        <v>729</v>
      </c>
      <c r="C738" s="4">
        <f t="shared" si="81"/>
        <v>9804102.6699999999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8">
        <v>0</v>
      </c>
      <c r="K738" s="4">
        <v>0</v>
      </c>
      <c r="L738" s="4">
        <v>9572649.6799999997</v>
      </c>
      <c r="M738" s="4">
        <v>0</v>
      </c>
      <c r="N738" s="4">
        <v>0</v>
      </c>
      <c r="O738" s="4">
        <v>0</v>
      </c>
      <c r="P738" s="4">
        <v>0</v>
      </c>
      <c r="Q738" s="4">
        <v>40000</v>
      </c>
      <c r="R738" s="4">
        <v>191452.99</v>
      </c>
      <c r="S738" s="4">
        <v>0</v>
      </c>
      <c r="T738" s="4">
        <v>0</v>
      </c>
      <c r="U738" s="13">
        <v>38229</v>
      </c>
    </row>
    <row r="739" spans="1:21" ht="24.95" customHeight="1" x14ac:dyDescent="0.2">
      <c r="A739" s="6">
        <v>183</v>
      </c>
      <c r="B739" s="9" t="s">
        <v>730</v>
      </c>
      <c r="C739" s="4">
        <f t="shared" si="81"/>
        <v>2221614.7599999998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8">
        <v>0</v>
      </c>
      <c r="K739" s="4">
        <v>0</v>
      </c>
      <c r="L739" s="4">
        <v>2138838</v>
      </c>
      <c r="M739" s="4">
        <v>0</v>
      </c>
      <c r="N739" s="4">
        <v>0</v>
      </c>
      <c r="O739" s="4">
        <v>0</v>
      </c>
      <c r="P739" s="4">
        <v>0</v>
      </c>
      <c r="Q739" s="4">
        <v>40000</v>
      </c>
      <c r="R739" s="4">
        <v>42776.76</v>
      </c>
      <c r="S739" s="4">
        <v>0</v>
      </c>
      <c r="T739" s="4">
        <v>0</v>
      </c>
      <c r="U739" s="10">
        <v>40556</v>
      </c>
    </row>
    <row r="740" spans="1:21" ht="24.95" customHeight="1" x14ac:dyDescent="0.2">
      <c r="A740" s="6">
        <v>184</v>
      </c>
      <c r="B740" s="9" t="s">
        <v>731</v>
      </c>
      <c r="C740" s="4">
        <f t="shared" si="81"/>
        <v>32066127.819999997</v>
      </c>
      <c r="D740" s="4">
        <v>6474643.2000000002</v>
      </c>
      <c r="E740" s="4">
        <v>1296466.56</v>
      </c>
      <c r="F740" s="4">
        <v>1302618.24</v>
      </c>
      <c r="G740" s="4">
        <v>2526802.56</v>
      </c>
      <c r="H740" s="4">
        <v>2895903.36</v>
      </c>
      <c r="I740" s="4">
        <v>0</v>
      </c>
      <c r="J740" s="48">
        <v>0</v>
      </c>
      <c r="K740" s="4">
        <v>0</v>
      </c>
      <c r="L740" s="4">
        <v>7485056.6399999997</v>
      </c>
      <c r="M740" s="4">
        <v>485982.71999999997</v>
      </c>
      <c r="N740" s="4">
        <v>7788026.8799999999</v>
      </c>
      <c r="O740" s="4">
        <v>828938.88</v>
      </c>
      <c r="P740" s="4">
        <v>0</v>
      </c>
      <c r="Q740" s="4">
        <v>360000</v>
      </c>
      <c r="R740" s="4">
        <v>621688.78</v>
      </c>
      <c r="S740" s="4">
        <v>0</v>
      </c>
      <c r="T740" s="4">
        <v>0</v>
      </c>
      <c r="U740" s="10">
        <v>38815</v>
      </c>
    </row>
    <row r="741" spans="1:21" ht="24.95" customHeight="1" x14ac:dyDescent="0.2">
      <c r="A741" s="6">
        <v>185</v>
      </c>
      <c r="B741" s="9" t="s">
        <v>732</v>
      </c>
      <c r="C741" s="4">
        <f t="shared" si="81"/>
        <v>20188203.379999999</v>
      </c>
      <c r="D741" s="4">
        <v>4168405.2</v>
      </c>
      <c r="E741" s="4">
        <v>834671.16</v>
      </c>
      <c r="F741" s="4">
        <v>838631.64</v>
      </c>
      <c r="G741" s="4">
        <v>1626767.16</v>
      </c>
      <c r="H741" s="4">
        <v>1864395.96</v>
      </c>
      <c r="I741" s="4">
        <v>0</v>
      </c>
      <c r="J741" s="48">
        <v>0</v>
      </c>
      <c r="K741" s="4">
        <v>0</v>
      </c>
      <c r="L741" s="4">
        <v>4818914.04</v>
      </c>
      <c r="M741" s="4">
        <v>312877.92</v>
      </c>
      <c r="N741" s="4">
        <v>5013967.68</v>
      </c>
      <c r="O741" s="4">
        <v>0</v>
      </c>
      <c r="P741" s="4">
        <v>0</v>
      </c>
      <c r="Q741" s="4">
        <v>320000</v>
      </c>
      <c r="R741" s="4">
        <v>389572.62</v>
      </c>
      <c r="S741" s="4">
        <v>0</v>
      </c>
      <c r="T741" s="4">
        <v>0</v>
      </c>
      <c r="U741" s="10">
        <v>38864</v>
      </c>
    </row>
    <row r="742" spans="1:21" ht="24.95" customHeight="1" x14ac:dyDescent="0.2">
      <c r="A742" s="6">
        <v>186</v>
      </c>
      <c r="B742" s="9" t="s">
        <v>733</v>
      </c>
      <c r="C742" s="4">
        <f t="shared" si="81"/>
        <v>27492868.540000003</v>
      </c>
      <c r="D742" s="4">
        <v>5540747.3200000003</v>
      </c>
      <c r="E742" s="4">
        <v>1109465.56</v>
      </c>
      <c r="F742" s="4">
        <v>1114729.92</v>
      </c>
      <c r="G742" s="4">
        <v>2162339.16</v>
      </c>
      <c r="H742" s="4">
        <v>2478201.2400000002</v>
      </c>
      <c r="I742" s="4">
        <v>0</v>
      </c>
      <c r="J742" s="48">
        <v>0</v>
      </c>
      <c r="K742" s="4">
        <v>0</v>
      </c>
      <c r="L742" s="4">
        <v>6405419.7599999998</v>
      </c>
      <c r="M742" s="4">
        <v>415885.07</v>
      </c>
      <c r="N742" s="4">
        <v>6664689.8899999997</v>
      </c>
      <c r="O742" s="4">
        <v>709373.59</v>
      </c>
      <c r="P742" s="4">
        <v>0</v>
      </c>
      <c r="Q742" s="4">
        <v>360000</v>
      </c>
      <c r="R742" s="4">
        <v>532017.03</v>
      </c>
      <c r="S742" s="4">
        <v>0</v>
      </c>
      <c r="T742" s="4">
        <v>0</v>
      </c>
      <c r="U742" s="6">
        <v>37052</v>
      </c>
    </row>
    <row r="743" spans="1:21" ht="24.95" customHeight="1" x14ac:dyDescent="0.2">
      <c r="A743" s="6">
        <v>187</v>
      </c>
      <c r="B743" s="9" t="s">
        <v>734</v>
      </c>
      <c r="C743" s="4">
        <f t="shared" si="81"/>
        <v>4840256.4400000004</v>
      </c>
      <c r="D743" s="4">
        <v>0</v>
      </c>
      <c r="E743" s="4">
        <v>1582547.04</v>
      </c>
      <c r="F743" s="4">
        <v>0</v>
      </c>
      <c r="G743" s="4">
        <v>3084371.04</v>
      </c>
      <c r="H743" s="4">
        <v>0</v>
      </c>
      <c r="I743" s="4">
        <v>0</v>
      </c>
      <c r="J743" s="48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80000</v>
      </c>
      <c r="R743" s="4">
        <v>93338.36</v>
      </c>
      <c r="S743" s="4">
        <v>0</v>
      </c>
      <c r="T743" s="4">
        <v>0</v>
      </c>
      <c r="U743" s="6">
        <v>37529</v>
      </c>
    </row>
    <row r="744" spans="1:21" ht="24.95" customHeight="1" x14ac:dyDescent="0.2">
      <c r="A744" s="6">
        <v>188</v>
      </c>
      <c r="B744" s="9" t="s">
        <v>735</v>
      </c>
      <c r="C744" s="4">
        <f t="shared" si="81"/>
        <v>51517554.759999998</v>
      </c>
      <c r="D744" s="4">
        <v>10438610.800000001</v>
      </c>
      <c r="E744" s="4">
        <v>2090201.64</v>
      </c>
      <c r="F744" s="4">
        <v>2100119.56</v>
      </c>
      <c r="G744" s="4">
        <v>4073785.64</v>
      </c>
      <c r="H744" s="4">
        <v>4668860.84</v>
      </c>
      <c r="I744" s="4">
        <v>0</v>
      </c>
      <c r="J744" s="48">
        <v>0</v>
      </c>
      <c r="K744" s="4">
        <v>0</v>
      </c>
      <c r="L744" s="4">
        <v>12067629.16</v>
      </c>
      <c r="M744" s="4">
        <v>783515.68</v>
      </c>
      <c r="N744" s="4">
        <v>12556086.720000001</v>
      </c>
      <c r="O744" s="4">
        <v>1336439.72</v>
      </c>
      <c r="P744" s="4">
        <v>0</v>
      </c>
      <c r="Q744" s="4">
        <v>400000</v>
      </c>
      <c r="R744" s="4">
        <v>1002305</v>
      </c>
      <c r="S744" s="4">
        <v>0</v>
      </c>
      <c r="T744" s="4">
        <v>0</v>
      </c>
      <c r="U744" s="10">
        <v>37136</v>
      </c>
    </row>
    <row r="745" spans="1:21" ht="24.95" customHeight="1" x14ac:dyDescent="0.2">
      <c r="A745" s="6">
        <v>189</v>
      </c>
      <c r="B745" s="9" t="s">
        <v>736</v>
      </c>
      <c r="C745" s="4">
        <f t="shared" si="81"/>
        <v>25682824.290000003</v>
      </c>
      <c r="D745" s="4">
        <v>5647065.2400000002</v>
      </c>
      <c r="E745" s="4">
        <v>800691.16</v>
      </c>
      <c r="F745" s="4">
        <v>971223.76</v>
      </c>
      <c r="G745" s="4">
        <v>1630616.48</v>
      </c>
      <c r="H745" s="4">
        <v>4201598.4400000004</v>
      </c>
      <c r="I745" s="4">
        <v>0</v>
      </c>
      <c r="J745" s="48">
        <v>0</v>
      </c>
      <c r="K745" s="4">
        <v>0</v>
      </c>
      <c r="L745" s="4">
        <v>2153583.12</v>
      </c>
      <c r="M745" s="4">
        <v>394661.16</v>
      </c>
      <c r="N745" s="4">
        <v>8451920.4800000004</v>
      </c>
      <c r="O745" s="4">
        <v>574938.48</v>
      </c>
      <c r="P745" s="4">
        <v>0</v>
      </c>
      <c r="Q745" s="4">
        <v>360000</v>
      </c>
      <c r="R745" s="4">
        <v>496525.97</v>
      </c>
      <c r="S745" s="4">
        <v>0</v>
      </c>
      <c r="T745" s="4">
        <v>0</v>
      </c>
      <c r="U745" s="10">
        <v>39059</v>
      </c>
    </row>
    <row r="746" spans="1:21" ht="24.95" customHeight="1" x14ac:dyDescent="0.2">
      <c r="A746" s="6">
        <v>190</v>
      </c>
      <c r="B746" s="9" t="s">
        <v>737</v>
      </c>
      <c r="C746" s="4">
        <f t="shared" si="81"/>
        <v>2952409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8">
        <v>1</v>
      </c>
      <c r="K746" s="4">
        <v>2909909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42500</v>
      </c>
      <c r="R746" s="4">
        <v>0</v>
      </c>
      <c r="S746" s="4">
        <v>0</v>
      </c>
      <c r="T746" s="4">
        <v>0</v>
      </c>
      <c r="U746" s="6">
        <v>37562</v>
      </c>
    </row>
    <row r="747" spans="1:21" ht="24.95" customHeight="1" x14ac:dyDescent="0.2">
      <c r="A747" s="6">
        <v>191</v>
      </c>
      <c r="B747" s="9" t="s">
        <v>738</v>
      </c>
      <c r="C747" s="4">
        <f t="shared" si="81"/>
        <v>10502664.27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8">
        <v>0</v>
      </c>
      <c r="K747" s="4">
        <v>0</v>
      </c>
      <c r="L747" s="4">
        <v>10257513.99</v>
      </c>
      <c r="M747" s="4">
        <v>0</v>
      </c>
      <c r="N747" s="4">
        <v>0</v>
      </c>
      <c r="O747" s="4">
        <v>0</v>
      </c>
      <c r="P747" s="4">
        <v>0</v>
      </c>
      <c r="Q747" s="4">
        <v>40000</v>
      </c>
      <c r="R747" s="4">
        <v>205150.28</v>
      </c>
      <c r="S747" s="4">
        <v>0</v>
      </c>
      <c r="T747" s="4">
        <v>0</v>
      </c>
      <c r="U747" s="10">
        <v>37371</v>
      </c>
    </row>
    <row r="748" spans="1:21" ht="24.95" customHeight="1" x14ac:dyDescent="0.2">
      <c r="A748" s="6">
        <v>192</v>
      </c>
      <c r="B748" s="9" t="s">
        <v>488</v>
      </c>
      <c r="C748" s="4">
        <f t="shared" si="81"/>
        <v>41451379</v>
      </c>
      <c r="D748" s="4">
        <v>9389874.9399999995</v>
      </c>
      <c r="E748" s="4">
        <v>1331380.02</v>
      </c>
      <c r="F748" s="4">
        <v>1614939.66</v>
      </c>
      <c r="G748" s="4">
        <v>2711370.27</v>
      </c>
      <c r="H748" s="4">
        <v>6986369.4199999999</v>
      </c>
      <c r="I748" s="4">
        <v>0</v>
      </c>
      <c r="J748" s="48">
        <v>0</v>
      </c>
      <c r="K748" s="4">
        <v>0</v>
      </c>
      <c r="L748" s="4">
        <v>3580953.17</v>
      </c>
      <c r="M748" s="4">
        <v>656238.02</v>
      </c>
      <c r="N748" s="4">
        <v>14053755.869999999</v>
      </c>
      <c r="O748" s="4">
        <v>0</v>
      </c>
      <c r="P748" s="4">
        <v>0</v>
      </c>
      <c r="Q748" s="4">
        <v>320000</v>
      </c>
      <c r="R748" s="4">
        <v>806497.63</v>
      </c>
      <c r="S748" s="4">
        <v>0</v>
      </c>
      <c r="T748" s="4">
        <v>0</v>
      </c>
      <c r="U748" s="10">
        <v>37397</v>
      </c>
    </row>
    <row r="749" spans="1:21" ht="24.95" customHeight="1" x14ac:dyDescent="0.2">
      <c r="A749" s="6">
        <v>193</v>
      </c>
      <c r="B749" s="9" t="s">
        <v>739</v>
      </c>
      <c r="C749" s="4">
        <f t="shared" si="81"/>
        <v>57182459.880000003</v>
      </c>
      <c r="D749" s="4">
        <v>12671578</v>
      </c>
      <c r="E749" s="4">
        <v>1796689</v>
      </c>
      <c r="F749" s="4">
        <v>2179351</v>
      </c>
      <c r="G749" s="4">
        <v>3658977</v>
      </c>
      <c r="H749" s="4">
        <v>9428062</v>
      </c>
      <c r="I749" s="4">
        <v>0</v>
      </c>
      <c r="J749" s="48">
        <v>0</v>
      </c>
      <c r="K749" s="4">
        <v>0</v>
      </c>
      <c r="L749" s="4">
        <v>4832474</v>
      </c>
      <c r="M749" s="4">
        <v>885589</v>
      </c>
      <c r="N749" s="4">
        <v>18965457</v>
      </c>
      <c r="O749" s="4">
        <v>1290117</v>
      </c>
      <c r="P749" s="4">
        <v>0</v>
      </c>
      <c r="Q749" s="4">
        <v>360000</v>
      </c>
      <c r="R749" s="4">
        <v>1114165.8799999999</v>
      </c>
      <c r="S749" s="4">
        <v>0</v>
      </c>
      <c r="T749" s="4">
        <v>0</v>
      </c>
      <c r="U749" s="10">
        <v>38772</v>
      </c>
    </row>
    <row r="750" spans="1:21" ht="24.95" customHeight="1" x14ac:dyDescent="0.2">
      <c r="A750" s="6">
        <v>194</v>
      </c>
      <c r="B750" s="9" t="s">
        <v>280</v>
      </c>
      <c r="C750" s="4">
        <f t="shared" si="81"/>
        <v>2040000</v>
      </c>
      <c r="D750" s="4">
        <v>0</v>
      </c>
      <c r="E750" s="4">
        <v>0</v>
      </c>
      <c r="F750" s="4">
        <v>0</v>
      </c>
      <c r="G750" s="4">
        <v>2000000</v>
      </c>
      <c r="H750" s="4">
        <v>0</v>
      </c>
      <c r="I750" s="4">
        <v>0</v>
      </c>
      <c r="J750" s="48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40000</v>
      </c>
      <c r="S750" s="4">
        <v>0</v>
      </c>
      <c r="T750" s="4">
        <v>0</v>
      </c>
      <c r="U750" s="6">
        <v>38770</v>
      </c>
    </row>
    <row r="751" spans="1:21" ht="24.95" customHeight="1" x14ac:dyDescent="0.2">
      <c r="A751" s="6">
        <v>195</v>
      </c>
      <c r="B751" s="9" t="s">
        <v>740</v>
      </c>
      <c r="C751" s="4">
        <f t="shared" si="81"/>
        <v>511022.24</v>
      </c>
      <c r="D751" s="4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8">
        <v>0</v>
      </c>
      <c r="K751" s="4">
        <v>0</v>
      </c>
      <c r="L751" s="4">
        <v>0</v>
      </c>
      <c r="M751" s="4">
        <v>501002.2</v>
      </c>
      <c r="N751" s="4">
        <v>0</v>
      </c>
      <c r="O751" s="4">
        <v>0</v>
      </c>
      <c r="P751" s="4">
        <v>0</v>
      </c>
      <c r="Q751" s="4">
        <v>0</v>
      </c>
      <c r="R751" s="4">
        <v>10020.040000000001</v>
      </c>
      <c r="S751" s="4">
        <v>0</v>
      </c>
      <c r="T751" s="4">
        <v>0</v>
      </c>
      <c r="U751" s="6">
        <v>38701</v>
      </c>
    </row>
    <row r="752" spans="1:21" ht="24.95" customHeight="1" x14ac:dyDescent="0.2">
      <c r="A752" s="6">
        <v>196</v>
      </c>
      <c r="B752" s="9" t="s">
        <v>741</v>
      </c>
      <c r="C752" s="4">
        <f t="shared" si="81"/>
        <v>13263742.890000001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8">
        <v>0</v>
      </c>
      <c r="K752" s="4">
        <v>0</v>
      </c>
      <c r="L752" s="4">
        <v>13003669.5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260073.39</v>
      </c>
      <c r="S752" s="4">
        <v>0</v>
      </c>
      <c r="T752" s="4">
        <v>0</v>
      </c>
      <c r="U752" s="10">
        <v>41472</v>
      </c>
    </row>
    <row r="753" spans="1:21" ht="24.95" customHeight="1" x14ac:dyDescent="0.2">
      <c r="A753" s="6">
        <v>197</v>
      </c>
      <c r="B753" s="9" t="s">
        <v>276</v>
      </c>
      <c r="C753" s="4">
        <f t="shared" ref="C753:C784" si="82">D753+E753+F753+G753+H753+I753+K753+L753+M753+N753+O753+P753+Q753+R753+S753+T753</f>
        <v>6519400.0599999996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8">
        <v>0</v>
      </c>
      <c r="K753" s="4">
        <v>0</v>
      </c>
      <c r="L753" s="4">
        <v>0</v>
      </c>
      <c r="M753" s="4">
        <v>0</v>
      </c>
      <c r="N753" s="4">
        <v>6352353</v>
      </c>
      <c r="O753" s="4">
        <v>0</v>
      </c>
      <c r="P753" s="4">
        <v>0</v>
      </c>
      <c r="Q753" s="4">
        <v>40000</v>
      </c>
      <c r="R753" s="4">
        <v>127047.06</v>
      </c>
      <c r="S753" s="4">
        <v>0</v>
      </c>
      <c r="T753" s="4">
        <v>0</v>
      </c>
      <c r="U753" s="10">
        <v>37503</v>
      </c>
    </row>
    <row r="754" spans="1:21" ht="24.95" customHeight="1" x14ac:dyDescent="0.2">
      <c r="A754" s="6">
        <v>198</v>
      </c>
      <c r="B754" s="9" t="s">
        <v>742</v>
      </c>
      <c r="C754" s="4">
        <f t="shared" si="82"/>
        <v>25074865.530000001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8">
        <v>0</v>
      </c>
      <c r="K754" s="4">
        <v>0</v>
      </c>
      <c r="L754" s="4">
        <v>10787705.5</v>
      </c>
      <c r="M754" s="4">
        <v>0</v>
      </c>
      <c r="N754" s="4">
        <v>13795496</v>
      </c>
      <c r="O754" s="4">
        <v>0</v>
      </c>
      <c r="P754" s="4">
        <v>0</v>
      </c>
      <c r="Q754" s="4">
        <v>0</v>
      </c>
      <c r="R754" s="4">
        <v>491664.03</v>
      </c>
      <c r="S754" s="4">
        <v>0</v>
      </c>
      <c r="T754" s="4">
        <v>0</v>
      </c>
      <c r="U754" s="10">
        <v>38840</v>
      </c>
    </row>
    <row r="755" spans="1:21" ht="24.95" customHeight="1" x14ac:dyDescent="0.2">
      <c r="A755" s="6">
        <v>199</v>
      </c>
      <c r="B755" s="9" t="s">
        <v>743</v>
      </c>
      <c r="C755" s="4">
        <f t="shared" si="82"/>
        <v>40000</v>
      </c>
      <c r="D755" s="4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8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40000</v>
      </c>
      <c r="R755" s="4">
        <v>0</v>
      </c>
      <c r="S755" s="4">
        <v>0</v>
      </c>
      <c r="T755" s="4">
        <v>0</v>
      </c>
      <c r="U755" s="10">
        <v>37360</v>
      </c>
    </row>
    <row r="756" spans="1:21" ht="24.95" customHeight="1" x14ac:dyDescent="0.2">
      <c r="A756" s="6">
        <v>200</v>
      </c>
      <c r="B756" s="9" t="s">
        <v>744</v>
      </c>
      <c r="C756" s="4">
        <f t="shared" si="82"/>
        <v>40000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8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40000</v>
      </c>
      <c r="R756" s="4">
        <v>0</v>
      </c>
      <c r="S756" s="4">
        <v>0</v>
      </c>
      <c r="T756" s="4">
        <v>0</v>
      </c>
      <c r="U756" s="10">
        <v>41582</v>
      </c>
    </row>
    <row r="757" spans="1:21" ht="24.95" customHeight="1" x14ac:dyDescent="0.2">
      <c r="A757" s="6">
        <v>201</v>
      </c>
      <c r="B757" s="9" t="s">
        <v>436</v>
      </c>
      <c r="C757" s="4">
        <f t="shared" si="82"/>
        <v>19930808.16</v>
      </c>
      <c r="D757" s="4">
        <v>4173162</v>
      </c>
      <c r="E757" s="4">
        <v>548339.25</v>
      </c>
      <c r="F757" s="4">
        <v>665125.5</v>
      </c>
      <c r="G757" s="4">
        <v>1116699</v>
      </c>
      <c r="H757" s="4">
        <v>3835038</v>
      </c>
      <c r="I757" s="4">
        <v>0</v>
      </c>
      <c r="J757" s="48">
        <v>0</v>
      </c>
      <c r="K757" s="4">
        <v>0</v>
      </c>
      <c r="L757" s="4">
        <v>1880814.75</v>
      </c>
      <c r="M757" s="4">
        <v>0</v>
      </c>
      <c r="N757" s="4">
        <v>6927093</v>
      </c>
      <c r="O757" s="4">
        <v>393736.5</v>
      </c>
      <c r="P757" s="4">
        <v>0</v>
      </c>
      <c r="Q757" s="4">
        <v>0</v>
      </c>
      <c r="R757" s="4">
        <v>390800.16</v>
      </c>
      <c r="S757" s="4">
        <v>0</v>
      </c>
      <c r="T757" s="4">
        <v>0</v>
      </c>
      <c r="U757" s="10">
        <v>38833</v>
      </c>
    </row>
    <row r="758" spans="1:21" ht="24.95" customHeight="1" x14ac:dyDescent="0.2">
      <c r="A758" s="6">
        <v>202</v>
      </c>
      <c r="B758" s="9" t="s">
        <v>745</v>
      </c>
      <c r="C758" s="4">
        <f t="shared" si="82"/>
        <v>18503166.790000003</v>
      </c>
      <c r="D758" s="4">
        <v>4317051.2</v>
      </c>
      <c r="E758" s="4">
        <v>567245.80000000005</v>
      </c>
      <c r="F758" s="4">
        <v>688058.8</v>
      </c>
      <c r="G758" s="4">
        <v>1155202.3999999999</v>
      </c>
      <c r="H758" s="4">
        <v>3967268.8</v>
      </c>
      <c r="I758" s="4">
        <v>0</v>
      </c>
      <c r="J758" s="48">
        <v>0</v>
      </c>
      <c r="K758" s="4">
        <v>0</v>
      </c>
      <c r="L758" s="4">
        <v>0</v>
      </c>
      <c r="M758" s="4">
        <v>279595.8</v>
      </c>
      <c r="N758" s="4">
        <v>7165936.7999999998</v>
      </c>
      <c r="O758" s="4">
        <v>0</v>
      </c>
      <c r="P758" s="4">
        <v>0</v>
      </c>
      <c r="Q758" s="4">
        <v>0</v>
      </c>
      <c r="R758" s="4">
        <v>362807.19</v>
      </c>
      <c r="S758" s="4">
        <v>0</v>
      </c>
      <c r="T758" s="4">
        <v>0</v>
      </c>
      <c r="U758" s="10">
        <v>38925</v>
      </c>
    </row>
    <row r="759" spans="1:21" ht="24.95" customHeight="1" x14ac:dyDescent="0.2">
      <c r="A759" s="6">
        <v>203</v>
      </c>
      <c r="B759" s="9" t="s">
        <v>746</v>
      </c>
      <c r="C759" s="4">
        <f t="shared" si="82"/>
        <v>120000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8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120000</v>
      </c>
      <c r="R759" s="4">
        <v>0</v>
      </c>
      <c r="S759" s="4">
        <v>0</v>
      </c>
      <c r="T759" s="4">
        <v>0</v>
      </c>
      <c r="U759" s="10">
        <v>38070</v>
      </c>
    </row>
    <row r="760" spans="1:21" ht="24.95" customHeight="1" x14ac:dyDescent="0.2">
      <c r="A760" s="6">
        <v>204</v>
      </c>
      <c r="B760" s="9" t="s">
        <v>747</v>
      </c>
      <c r="C760" s="4">
        <f t="shared" si="82"/>
        <v>280000</v>
      </c>
      <c r="D760" s="4">
        <v>0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8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280000</v>
      </c>
      <c r="R760" s="4">
        <v>0</v>
      </c>
      <c r="S760" s="4">
        <v>0</v>
      </c>
      <c r="T760" s="4">
        <v>0</v>
      </c>
      <c r="U760" s="10">
        <v>38406</v>
      </c>
    </row>
    <row r="761" spans="1:21" ht="24.95" customHeight="1" x14ac:dyDescent="0.2">
      <c r="A761" s="6">
        <v>205</v>
      </c>
      <c r="B761" s="9" t="s">
        <v>748</v>
      </c>
      <c r="C761" s="4">
        <f t="shared" si="82"/>
        <v>320000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8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320000</v>
      </c>
      <c r="R761" s="4">
        <v>0</v>
      </c>
      <c r="S761" s="4">
        <v>0</v>
      </c>
      <c r="T761" s="4">
        <v>0</v>
      </c>
      <c r="U761" s="10">
        <v>38397</v>
      </c>
    </row>
    <row r="762" spans="1:21" ht="24.95" customHeight="1" x14ac:dyDescent="0.2">
      <c r="A762" s="6">
        <v>206</v>
      </c>
      <c r="B762" s="9" t="s">
        <v>749</v>
      </c>
      <c r="C762" s="4">
        <f t="shared" si="82"/>
        <v>240000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8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240000</v>
      </c>
      <c r="R762" s="4">
        <v>0</v>
      </c>
      <c r="S762" s="4">
        <v>0</v>
      </c>
      <c r="T762" s="4">
        <v>0</v>
      </c>
      <c r="U762" s="10">
        <v>38091</v>
      </c>
    </row>
    <row r="763" spans="1:21" ht="24.95" customHeight="1" x14ac:dyDescent="0.2">
      <c r="A763" s="6">
        <v>207</v>
      </c>
      <c r="B763" s="9" t="s">
        <v>750</v>
      </c>
      <c r="C763" s="4">
        <f t="shared" si="82"/>
        <v>360000</v>
      </c>
      <c r="D763" s="4">
        <v>0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8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360000</v>
      </c>
      <c r="R763" s="4">
        <v>0</v>
      </c>
      <c r="S763" s="4">
        <v>0</v>
      </c>
      <c r="T763" s="4">
        <v>0</v>
      </c>
      <c r="U763" s="10">
        <v>38380</v>
      </c>
    </row>
    <row r="764" spans="1:21" ht="24.95" customHeight="1" x14ac:dyDescent="0.2">
      <c r="A764" s="6">
        <v>208</v>
      </c>
      <c r="B764" s="9" t="s">
        <v>507</v>
      </c>
      <c r="C764" s="4">
        <f t="shared" si="82"/>
        <v>29490064.130000003</v>
      </c>
      <c r="D764" s="4">
        <v>7835315.2000000002</v>
      </c>
      <c r="E764" s="4">
        <v>1568924.16</v>
      </c>
      <c r="F764" s="4">
        <v>1576368.64</v>
      </c>
      <c r="G764" s="4">
        <v>3057820.16</v>
      </c>
      <c r="H764" s="4">
        <v>3504488.96</v>
      </c>
      <c r="I764" s="4">
        <v>0</v>
      </c>
      <c r="J764" s="48">
        <v>0</v>
      </c>
      <c r="K764" s="4">
        <v>0</v>
      </c>
      <c r="L764" s="4">
        <v>0</v>
      </c>
      <c r="M764" s="4">
        <v>588113.92000000004</v>
      </c>
      <c r="N764" s="4">
        <v>9424711.6799999997</v>
      </c>
      <c r="O764" s="4">
        <v>1003143.6800000001</v>
      </c>
      <c r="P764" s="4">
        <v>0</v>
      </c>
      <c r="Q764" s="4">
        <v>360000</v>
      </c>
      <c r="R764" s="4">
        <v>571177.73</v>
      </c>
      <c r="S764" s="4">
        <v>0</v>
      </c>
      <c r="T764" s="4">
        <v>0</v>
      </c>
      <c r="U764" s="10">
        <v>36989</v>
      </c>
    </row>
    <row r="765" spans="1:21" ht="24.95" customHeight="1" x14ac:dyDescent="0.2">
      <c r="A765" s="6">
        <v>209</v>
      </c>
      <c r="B765" s="9" t="s">
        <v>306</v>
      </c>
      <c r="C765" s="4">
        <f t="shared" si="82"/>
        <v>2952409</v>
      </c>
      <c r="D765" s="4">
        <v>0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8">
        <v>1</v>
      </c>
      <c r="K765" s="4">
        <v>2909909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42500</v>
      </c>
      <c r="R765" s="4">
        <v>0</v>
      </c>
      <c r="S765" s="4">
        <v>0</v>
      </c>
      <c r="T765" s="4">
        <v>0</v>
      </c>
      <c r="U765" s="6">
        <v>41979</v>
      </c>
    </row>
    <row r="766" spans="1:21" ht="24.95" customHeight="1" x14ac:dyDescent="0.2">
      <c r="A766" s="6">
        <v>210</v>
      </c>
      <c r="B766" s="9" t="s">
        <v>502</v>
      </c>
      <c r="C766" s="4">
        <f t="shared" si="82"/>
        <v>45886904.690000005</v>
      </c>
      <c r="D766" s="4">
        <v>10621949.52</v>
      </c>
      <c r="E766" s="4">
        <v>1395687.93</v>
      </c>
      <c r="F766" s="4">
        <v>1692943.98</v>
      </c>
      <c r="G766" s="4">
        <v>2842334.04</v>
      </c>
      <c r="H766" s="4">
        <v>9761322.4800000004</v>
      </c>
      <c r="I766" s="4">
        <v>0</v>
      </c>
      <c r="J766" s="48">
        <v>0</v>
      </c>
      <c r="K766" s="4">
        <v>0</v>
      </c>
      <c r="L766" s="4">
        <v>0</v>
      </c>
      <c r="M766" s="4">
        <v>0</v>
      </c>
      <c r="N766" s="4">
        <v>17631530.280000001</v>
      </c>
      <c r="O766" s="4">
        <v>1002177.54</v>
      </c>
      <c r="P766" s="4">
        <v>0</v>
      </c>
      <c r="Q766" s="4">
        <v>40000</v>
      </c>
      <c r="R766" s="4">
        <v>898958.92</v>
      </c>
      <c r="S766" s="4">
        <v>0</v>
      </c>
      <c r="T766" s="4">
        <v>0</v>
      </c>
      <c r="U766" s="10">
        <v>37567</v>
      </c>
    </row>
    <row r="767" spans="1:21" ht="24.95" customHeight="1" x14ac:dyDescent="0.2">
      <c r="A767" s="6">
        <v>211</v>
      </c>
      <c r="B767" s="9" t="s">
        <v>751</v>
      </c>
      <c r="C767" s="4">
        <f t="shared" si="82"/>
        <v>22316907.789999999</v>
      </c>
      <c r="D767" s="4">
        <v>0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8">
        <v>0</v>
      </c>
      <c r="K767" s="4">
        <v>0</v>
      </c>
      <c r="L767" s="4">
        <v>0</v>
      </c>
      <c r="M767" s="4">
        <v>0</v>
      </c>
      <c r="N767" s="4">
        <v>20484457.199999999</v>
      </c>
      <c r="O767" s="4">
        <v>1394864.16</v>
      </c>
      <c r="P767" s="4">
        <v>0</v>
      </c>
      <c r="Q767" s="4">
        <v>0</v>
      </c>
      <c r="R767" s="4">
        <v>437586.43</v>
      </c>
      <c r="S767" s="4">
        <v>0</v>
      </c>
      <c r="T767" s="4">
        <v>0</v>
      </c>
      <c r="U767" s="6">
        <v>40690</v>
      </c>
    </row>
    <row r="768" spans="1:21" ht="24.95" customHeight="1" x14ac:dyDescent="0.2">
      <c r="A768" s="6">
        <v>212</v>
      </c>
      <c r="B768" s="9" t="s">
        <v>752</v>
      </c>
      <c r="C768" s="4">
        <f t="shared" si="82"/>
        <v>280000</v>
      </c>
      <c r="D768" s="4">
        <v>0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8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280000</v>
      </c>
      <c r="R768" s="4">
        <v>0</v>
      </c>
      <c r="S768" s="4">
        <v>0</v>
      </c>
      <c r="T768" s="4">
        <v>0</v>
      </c>
      <c r="U768" s="84">
        <v>38897</v>
      </c>
    </row>
    <row r="769" spans="1:21" ht="24.95" customHeight="1" x14ac:dyDescent="0.2">
      <c r="A769" s="6">
        <v>213</v>
      </c>
      <c r="B769" s="9" t="s">
        <v>401</v>
      </c>
      <c r="C769" s="4">
        <f t="shared" si="82"/>
        <v>8046674.9400000004</v>
      </c>
      <c r="D769" s="4">
        <v>0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8">
        <v>0</v>
      </c>
      <c r="K769" s="4">
        <v>0</v>
      </c>
      <c r="L769" s="4">
        <v>4236536</v>
      </c>
      <c r="M769" s="4">
        <v>0</v>
      </c>
      <c r="N769" s="4">
        <v>3652361</v>
      </c>
      <c r="O769" s="4">
        <v>0</v>
      </c>
      <c r="P769" s="4">
        <v>0</v>
      </c>
      <c r="Q769" s="4">
        <v>0</v>
      </c>
      <c r="R769" s="4">
        <v>157777.94</v>
      </c>
      <c r="S769" s="4">
        <v>0</v>
      </c>
      <c r="T769" s="4">
        <v>0</v>
      </c>
      <c r="U769" s="48">
        <v>36694</v>
      </c>
    </row>
    <row r="770" spans="1:21" ht="24.95" customHeight="1" x14ac:dyDescent="0.2">
      <c r="A770" s="6">
        <v>214</v>
      </c>
      <c r="B770" s="9" t="s">
        <v>753</v>
      </c>
      <c r="C770" s="4">
        <f t="shared" si="82"/>
        <v>14532417.359999999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8">
        <v>0</v>
      </c>
      <c r="K770" s="4">
        <v>0</v>
      </c>
      <c r="L770" s="4">
        <v>4365236</v>
      </c>
      <c r="M770" s="4">
        <v>686326</v>
      </c>
      <c r="N770" s="4">
        <v>7632653</v>
      </c>
      <c r="O770" s="4">
        <v>1563253</v>
      </c>
      <c r="P770" s="4">
        <v>0</v>
      </c>
      <c r="Q770" s="4">
        <v>0</v>
      </c>
      <c r="R770" s="4">
        <v>284949.36</v>
      </c>
      <c r="S770" s="4">
        <v>0</v>
      </c>
      <c r="T770" s="4">
        <v>0</v>
      </c>
      <c r="U770" s="48">
        <v>38857</v>
      </c>
    </row>
    <row r="771" spans="1:21" ht="24.95" customHeight="1" x14ac:dyDescent="0.2">
      <c r="A771" s="6">
        <v>215</v>
      </c>
      <c r="B771" s="9" t="s">
        <v>754</v>
      </c>
      <c r="C771" s="4">
        <f t="shared" si="82"/>
        <v>27727457.640000001</v>
      </c>
      <c r="D771" s="4">
        <v>2365239</v>
      </c>
      <c r="E771" s="4">
        <v>1236953</v>
      </c>
      <c r="F771" s="4">
        <v>1563296</v>
      </c>
      <c r="G771" s="4">
        <v>5362363</v>
      </c>
      <c r="H771" s="4">
        <v>3652369</v>
      </c>
      <c r="I771" s="4">
        <v>0</v>
      </c>
      <c r="J771" s="48">
        <v>0</v>
      </c>
      <c r="K771" s="4">
        <v>0</v>
      </c>
      <c r="L771" s="4">
        <v>6523623</v>
      </c>
      <c r="M771" s="4">
        <v>723653</v>
      </c>
      <c r="N771" s="4">
        <v>5632632</v>
      </c>
      <c r="O771" s="4">
        <v>123654</v>
      </c>
      <c r="P771" s="4">
        <v>0</v>
      </c>
      <c r="Q771" s="4">
        <v>0</v>
      </c>
      <c r="R771" s="4">
        <v>543675.64</v>
      </c>
      <c r="S771" s="4">
        <v>0</v>
      </c>
      <c r="T771" s="4">
        <v>0</v>
      </c>
      <c r="U771" s="48">
        <v>41271</v>
      </c>
    </row>
    <row r="772" spans="1:21" ht="24.95" customHeight="1" x14ac:dyDescent="0.2">
      <c r="A772" s="6">
        <v>216</v>
      </c>
      <c r="B772" s="9" t="s">
        <v>755</v>
      </c>
      <c r="C772" s="4">
        <f t="shared" si="82"/>
        <v>40000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8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40000</v>
      </c>
      <c r="R772" s="4">
        <v>0</v>
      </c>
      <c r="S772" s="4">
        <v>0</v>
      </c>
      <c r="T772" s="4">
        <v>0</v>
      </c>
      <c r="U772" s="48">
        <v>41585</v>
      </c>
    </row>
    <row r="773" spans="1:21" ht="24.95" customHeight="1" x14ac:dyDescent="0.2">
      <c r="A773" s="6">
        <v>217</v>
      </c>
      <c r="B773" s="9" t="s">
        <v>756</v>
      </c>
      <c r="C773" s="4">
        <f t="shared" si="82"/>
        <v>360000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8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360000</v>
      </c>
      <c r="R773" s="4">
        <v>0</v>
      </c>
      <c r="S773" s="4">
        <v>0</v>
      </c>
      <c r="T773" s="4">
        <v>0</v>
      </c>
      <c r="U773" s="48">
        <v>36839</v>
      </c>
    </row>
    <row r="774" spans="1:21" ht="24.95" customHeight="1" x14ac:dyDescent="0.2">
      <c r="A774" s="6">
        <v>218</v>
      </c>
      <c r="B774" s="9" t="s">
        <v>757</v>
      </c>
      <c r="C774" s="4">
        <f t="shared" si="82"/>
        <v>320000</v>
      </c>
      <c r="D774" s="4">
        <v>0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8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320000</v>
      </c>
      <c r="R774" s="4">
        <v>0</v>
      </c>
      <c r="S774" s="4">
        <v>0</v>
      </c>
      <c r="T774" s="4">
        <v>0</v>
      </c>
      <c r="U774" s="48">
        <v>36894</v>
      </c>
    </row>
    <row r="775" spans="1:21" ht="24.95" customHeight="1" x14ac:dyDescent="0.2">
      <c r="A775" s="6">
        <v>219</v>
      </c>
      <c r="B775" s="9" t="s">
        <v>238</v>
      </c>
      <c r="C775" s="4">
        <f t="shared" si="82"/>
        <v>80000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8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80000</v>
      </c>
      <c r="R775" s="4">
        <v>0</v>
      </c>
      <c r="S775" s="4">
        <v>0</v>
      </c>
      <c r="T775" s="4">
        <v>0</v>
      </c>
      <c r="U775" s="48">
        <v>40928</v>
      </c>
    </row>
    <row r="776" spans="1:21" ht="24.95" customHeight="1" x14ac:dyDescent="0.2">
      <c r="A776" s="6">
        <v>220</v>
      </c>
      <c r="B776" s="9" t="s">
        <v>758</v>
      </c>
      <c r="C776" s="4">
        <f t="shared" si="82"/>
        <v>320000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8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320000</v>
      </c>
      <c r="R776" s="4">
        <v>0</v>
      </c>
      <c r="S776" s="4">
        <v>0</v>
      </c>
      <c r="T776" s="4">
        <v>0</v>
      </c>
      <c r="U776" s="48">
        <v>41940</v>
      </c>
    </row>
    <row r="777" spans="1:21" ht="24.95" customHeight="1" x14ac:dyDescent="0.2">
      <c r="A777" s="6">
        <v>221</v>
      </c>
      <c r="B777" s="9" t="s">
        <v>759</v>
      </c>
      <c r="C777" s="4">
        <f t="shared" si="82"/>
        <v>280000</v>
      </c>
      <c r="D777" s="4">
        <v>0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8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280000</v>
      </c>
      <c r="R777" s="4">
        <v>0</v>
      </c>
      <c r="S777" s="4">
        <v>0</v>
      </c>
      <c r="T777" s="4">
        <v>0</v>
      </c>
      <c r="U777" s="48">
        <v>40747</v>
      </c>
    </row>
    <row r="778" spans="1:21" ht="24.95" customHeight="1" x14ac:dyDescent="0.2">
      <c r="A778" s="6">
        <v>222</v>
      </c>
      <c r="B778" s="9" t="s">
        <v>760</v>
      </c>
      <c r="C778" s="4">
        <f t="shared" si="82"/>
        <v>280000</v>
      </c>
      <c r="D778" s="4">
        <v>0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8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280000</v>
      </c>
      <c r="R778" s="4">
        <v>0</v>
      </c>
      <c r="S778" s="4">
        <v>0</v>
      </c>
      <c r="T778" s="4">
        <v>0</v>
      </c>
      <c r="U778" s="48">
        <v>40640</v>
      </c>
    </row>
    <row r="779" spans="1:21" ht="24.95" customHeight="1" x14ac:dyDescent="0.2">
      <c r="A779" s="6">
        <v>223</v>
      </c>
      <c r="B779" s="9" t="s">
        <v>761</v>
      </c>
      <c r="C779" s="4">
        <f t="shared" si="82"/>
        <v>40000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8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40000</v>
      </c>
      <c r="R779" s="4">
        <v>0</v>
      </c>
      <c r="S779" s="4">
        <v>0</v>
      </c>
      <c r="T779" s="4">
        <v>0</v>
      </c>
      <c r="U779" s="48">
        <v>37284</v>
      </c>
    </row>
    <row r="780" spans="1:21" ht="24.95" customHeight="1" x14ac:dyDescent="0.2">
      <c r="A780" s="6">
        <v>224</v>
      </c>
      <c r="B780" s="9" t="s">
        <v>762</v>
      </c>
      <c r="C780" s="4">
        <f t="shared" si="82"/>
        <v>360000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8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360000</v>
      </c>
      <c r="R780" s="4">
        <v>0</v>
      </c>
      <c r="S780" s="4">
        <v>0</v>
      </c>
      <c r="T780" s="4">
        <v>0</v>
      </c>
      <c r="U780" s="48">
        <v>38440</v>
      </c>
    </row>
    <row r="781" spans="1:21" ht="24.95" customHeight="1" x14ac:dyDescent="0.2">
      <c r="A781" s="6">
        <v>225</v>
      </c>
      <c r="B781" s="9" t="s">
        <v>763</v>
      </c>
      <c r="C781" s="4">
        <f t="shared" si="82"/>
        <v>320000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8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320000</v>
      </c>
      <c r="R781" s="4">
        <v>0</v>
      </c>
      <c r="S781" s="4">
        <v>0</v>
      </c>
      <c r="T781" s="4">
        <v>0</v>
      </c>
      <c r="U781" s="48">
        <v>38220</v>
      </c>
    </row>
    <row r="782" spans="1:21" ht="24.95" customHeight="1" x14ac:dyDescent="0.2">
      <c r="A782" s="6">
        <v>226</v>
      </c>
      <c r="B782" s="9" t="s">
        <v>764</v>
      </c>
      <c r="C782" s="4">
        <f t="shared" si="82"/>
        <v>320000</v>
      </c>
      <c r="D782" s="4">
        <v>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8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320000</v>
      </c>
      <c r="R782" s="4">
        <v>0</v>
      </c>
      <c r="S782" s="4">
        <v>0</v>
      </c>
      <c r="T782" s="4">
        <v>0</v>
      </c>
      <c r="U782" s="48">
        <v>42850</v>
      </c>
    </row>
    <row r="783" spans="1:21" ht="24.95" customHeight="1" x14ac:dyDescent="0.2">
      <c r="A783" s="6">
        <v>227</v>
      </c>
      <c r="B783" s="9" t="s">
        <v>765</v>
      </c>
      <c r="C783" s="4">
        <f t="shared" si="82"/>
        <v>2176542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2136542</v>
      </c>
      <c r="J783" s="48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40000</v>
      </c>
      <c r="R783" s="4">
        <v>0</v>
      </c>
      <c r="S783" s="4">
        <v>0</v>
      </c>
      <c r="T783" s="4">
        <v>0</v>
      </c>
      <c r="U783" s="48">
        <v>38445</v>
      </c>
    </row>
    <row r="784" spans="1:21" ht="24.95" customHeight="1" x14ac:dyDescent="0.2">
      <c r="A784" s="6">
        <v>228</v>
      </c>
      <c r="B784" s="9" t="s">
        <v>486</v>
      </c>
      <c r="C784" s="4">
        <f t="shared" si="82"/>
        <v>280000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8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280000</v>
      </c>
      <c r="R784" s="4">
        <v>0</v>
      </c>
      <c r="S784" s="4">
        <v>0</v>
      </c>
      <c r="T784" s="4">
        <v>0</v>
      </c>
      <c r="U784" s="48">
        <v>37338</v>
      </c>
    </row>
    <row r="785" spans="1:21" ht="24.95" customHeight="1" x14ac:dyDescent="0.2">
      <c r="A785" s="6">
        <v>229</v>
      </c>
      <c r="B785" s="9" t="s">
        <v>766</v>
      </c>
      <c r="C785" s="4">
        <f t="shared" ref="C785:C794" si="83">D785+E785+F785+G785+H785+I785+K785+L785+M785+N785+O785+P785+Q785+R785+S785+T785</f>
        <v>360000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8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360000</v>
      </c>
      <c r="R785" s="4">
        <v>0</v>
      </c>
      <c r="S785" s="4">
        <v>0</v>
      </c>
      <c r="T785" s="4">
        <v>0</v>
      </c>
      <c r="U785" s="48">
        <v>38409</v>
      </c>
    </row>
    <row r="786" spans="1:21" ht="24.95" customHeight="1" x14ac:dyDescent="0.2">
      <c r="A786" s="6">
        <v>230</v>
      </c>
      <c r="B786" s="9" t="s">
        <v>767</v>
      </c>
      <c r="C786" s="4">
        <f t="shared" si="83"/>
        <v>360000</v>
      </c>
      <c r="D786" s="4">
        <v>0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8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360000</v>
      </c>
      <c r="R786" s="4">
        <v>0</v>
      </c>
      <c r="S786" s="4">
        <v>0</v>
      </c>
      <c r="T786" s="4">
        <v>0</v>
      </c>
      <c r="U786" s="48">
        <v>41221</v>
      </c>
    </row>
    <row r="787" spans="1:21" ht="24.95" customHeight="1" x14ac:dyDescent="0.2">
      <c r="A787" s="6">
        <v>231</v>
      </c>
      <c r="B787" s="9" t="s">
        <v>768</v>
      </c>
      <c r="C787" s="4">
        <f t="shared" si="83"/>
        <v>40000</v>
      </c>
      <c r="D787" s="4">
        <v>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8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40000</v>
      </c>
      <c r="R787" s="4">
        <v>0</v>
      </c>
      <c r="S787" s="4">
        <v>0</v>
      </c>
      <c r="T787" s="4">
        <v>0</v>
      </c>
      <c r="U787" s="48">
        <v>36602</v>
      </c>
    </row>
    <row r="788" spans="1:21" ht="24.95" customHeight="1" x14ac:dyDescent="0.2">
      <c r="A788" s="6">
        <v>232</v>
      </c>
      <c r="B788" s="9" t="s">
        <v>769</v>
      </c>
      <c r="C788" s="4">
        <f t="shared" si="83"/>
        <v>40000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8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40000</v>
      </c>
      <c r="R788" s="4">
        <v>0</v>
      </c>
      <c r="S788" s="4">
        <v>0</v>
      </c>
      <c r="T788" s="4">
        <v>0</v>
      </c>
      <c r="U788" s="48">
        <v>38947</v>
      </c>
    </row>
    <row r="789" spans="1:21" ht="24.95" customHeight="1" x14ac:dyDescent="0.2">
      <c r="A789" s="6">
        <v>233</v>
      </c>
      <c r="B789" s="9" t="s">
        <v>770</v>
      </c>
      <c r="C789" s="4">
        <f t="shared" si="83"/>
        <v>40000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8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40000</v>
      </c>
      <c r="R789" s="4">
        <v>0</v>
      </c>
      <c r="S789" s="4">
        <v>0</v>
      </c>
      <c r="T789" s="4">
        <v>0</v>
      </c>
      <c r="U789" s="48">
        <v>37281</v>
      </c>
    </row>
    <row r="790" spans="1:21" ht="24.95" customHeight="1" x14ac:dyDescent="0.2">
      <c r="A790" s="6">
        <v>234</v>
      </c>
      <c r="B790" s="9" t="s">
        <v>771</v>
      </c>
      <c r="C790" s="4">
        <f t="shared" si="83"/>
        <v>9887320.7200000007</v>
      </c>
      <c r="D790" s="4">
        <v>0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8">
        <v>0</v>
      </c>
      <c r="K790" s="4">
        <v>0</v>
      </c>
      <c r="L790" s="4">
        <v>9654236</v>
      </c>
      <c r="M790" s="4">
        <v>0</v>
      </c>
      <c r="N790" s="4">
        <v>0</v>
      </c>
      <c r="O790" s="4">
        <v>0</v>
      </c>
      <c r="P790" s="4">
        <v>0</v>
      </c>
      <c r="Q790" s="4">
        <v>40000</v>
      </c>
      <c r="R790" s="4">
        <v>193084.72</v>
      </c>
      <c r="S790" s="4">
        <v>0</v>
      </c>
      <c r="T790" s="4">
        <v>0</v>
      </c>
      <c r="U790" s="48">
        <v>37845</v>
      </c>
    </row>
    <row r="791" spans="1:21" ht="24.95" customHeight="1" x14ac:dyDescent="0.2">
      <c r="A791" s="6">
        <v>235</v>
      </c>
      <c r="B791" s="9" t="s">
        <v>772</v>
      </c>
      <c r="C791" s="4">
        <f t="shared" si="83"/>
        <v>40000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8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40000</v>
      </c>
      <c r="R791" s="4">
        <v>0</v>
      </c>
      <c r="S791" s="4">
        <v>0</v>
      </c>
      <c r="T791" s="4">
        <v>0</v>
      </c>
      <c r="U791" s="48">
        <v>40510</v>
      </c>
    </row>
    <row r="792" spans="1:21" ht="24.95" customHeight="1" x14ac:dyDescent="0.2">
      <c r="A792" s="6">
        <v>236</v>
      </c>
      <c r="B792" s="9" t="s">
        <v>773</v>
      </c>
      <c r="C792" s="4">
        <f t="shared" si="83"/>
        <v>120000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8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120000</v>
      </c>
      <c r="R792" s="4">
        <v>0</v>
      </c>
      <c r="S792" s="4">
        <v>0</v>
      </c>
      <c r="T792" s="4">
        <v>0</v>
      </c>
      <c r="U792" s="48">
        <v>41516</v>
      </c>
    </row>
    <row r="793" spans="1:21" ht="24.95" customHeight="1" x14ac:dyDescent="0.2">
      <c r="A793" s="6">
        <v>237</v>
      </c>
      <c r="B793" s="9" t="s">
        <v>774</v>
      </c>
      <c r="C793" s="4">
        <f t="shared" si="83"/>
        <v>360000</v>
      </c>
      <c r="D793" s="4">
        <v>0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8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360000</v>
      </c>
      <c r="R793" s="4">
        <v>0</v>
      </c>
      <c r="S793" s="4">
        <v>0</v>
      </c>
      <c r="T793" s="4">
        <v>0</v>
      </c>
      <c r="U793" s="48">
        <v>37090</v>
      </c>
    </row>
    <row r="794" spans="1:21" ht="24.95" customHeight="1" x14ac:dyDescent="0.2">
      <c r="A794" s="6">
        <v>238</v>
      </c>
      <c r="B794" s="9" t="s">
        <v>775</v>
      </c>
      <c r="C794" s="4">
        <f t="shared" si="83"/>
        <v>40000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8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40000</v>
      </c>
      <c r="R794" s="4">
        <v>0</v>
      </c>
      <c r="S794" s="4">
        <v>0</v>
      </c>
      <c r="T794" s="4">
        <v>0</v>
      </c>
      <c r="U794" s="48">
        <v>38453</v>
      </c>
    </row>
    <row r="795" spans="1:21" ht="24.95" customHeight="1" x14ac:dyDescent="0.2">
      <c r="A795" s="93" t="s">
        <v>33</v>
      </c>
      <c r="B795" s="9"/>
      <c r="C795" s="7">
        <f>SUM(C796:C797)</f>
        <v>4030512.1900000004</v>
      </c>
      <c r="D795" s="7">
        <f t="shared" ref="D795:T795" si="84">SUM(D796:D797)</f>
        <v>0</v>
      </c>
      <c r="E795" s="7">
        <f t="shared" si="84"/>
        <v>491044.19</v>
      </c>
      <c r="F795" s="7">
        <f t="shared" si="84"/>
        <v>0</v>
      </c>
      <c r="G795" s="7">
        <f t="shared" si="84"/>
        <v>488363.33</v>
      </c>
      <c r="H795" s="7">
        <f t="shared" si="84"/>
        <v>962428.74</v>
      </c>
      <c r="I795" s="7">
        <f t="shared" si="84"/>
        <v>0</v>
      </c>
      <c r="J795" s="49">
        <f t="shared" si="84"/>
        <v>0</v>
      </c>
      <c r="K795" s="7">
        <f t="shared" si="84"/>
        <v>0</v>
      </c>
      <c r="L795" s="7">
        <f t="shared" si="84"/>
        <v>1774352.16</v>
      </c>
      <c r="M795" s="7">
        <f t="shared" si="84"/>
        <v>0</v>
      </c>
      <c r="N795" s="7">
        <f t="shared" si="84"/>
        <v>0</v>
      </c>
      <c r="O795" s="7">
        <f t="shared" si="84"/>
        <v>0</v>
      </c>
      <c r="P795" s="7">
        <f t="shared" si="84"/>
        <v>0</v>
      </c>
      <c r="Q795" s="7">
        <f t="shared" si="84"/>
        <v>240000</v>
      </c>
      <c r="R795" s="7">
        <f t="shared" si="84"/>
        <v>74323.77</v>
      </c>
      <c r="S795" s="7">
        <f t="shared" si="84"/>
        <v>0</v>
      </c>
      <c r="T795" s="7">
        <f t="shared" si="84"/>
        <v>0</v>
      </c>
      <c r="U795" s="43" t="s">
        <v>56</v>
      </c>
    </row>
    <row r="796" spans="1:21" ht="24.95" customHeight="1" x14ac:dyDescent="0.2">
      <c r="A796" s="6">
        <v>239</v>
      </c>
      <c r="B796" s="9" t="s">
        <v>327</v>
      </c>
      <c r="C796" s="4">
        <f>D796+E796+F796+G796+H796+I796+K796+L796+M796+N796+O796+P796+Q796+R796+S796+T796</f>
        <v>2100672.9900000002</v>
      </c>
      <c r="D796" s="4">
        <v>0</v>
      </c>
      <c r="E796" s="4">
        <v>491044.19</v>
      </c>
      <c r="F796" s="4">
        <v>0</v>
      </c>
      <c r="G796" s="4">
        <v>488363.33</v>
      </c>
      <c r="H796" s="4">
        <v>962428.74</v>
      </c>
      <c r="I796" s="4">
        <v>0</v>
      </c>
      <c r="J796" s="48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120000</v>
      </c>
      <c r="R796" s="4">
        <v>38836.730000000003</v>
      </c>
      <c r="S796" s="4">
        <v>0</v>
      </c>
      <c r="T796" s="4">
        <v>0</v>
      </c>
      <c r="U796" s="6">
        <v>42171</v>
      </c>
    </row>
    <row r="797" spans="1:21" ht="24.95" customHeight="1" x14ac:dyDescent="0.2">
      <c r="A797" s="6">
        <v>240</v>
      </c>
      <c r="B797" s="9" t="s">
        <v>776</v>
      </c>
      <c r="C797" s="4">
        <f>D797+E797+F797+G797+H797+I797+K797+L797+M797+N797+O797+P797+Q797+R797+S797+T797</f>
        <v>1929839.2</v>
      </c>
      <c r="D797" s="4">
        <v>0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8">
        <v>0</v>
      </c>
      <c r="K797" s="4">
        <v>0</v>
      </c>
      <c r="L797" s="4">
        <v>1774352.16</v>
      </c>
      <c r="M797" s="4">
        <v>0</v>
      </c>
      <c r="N797" s="4">
        <v>0</v>
      </c>
      <c r="O797" s="4">
        <v>0</v>
      </c>
      <c r="P797" s="4">
        <v>0</v>
      </c>
      <c r="Q797" s="4">
        <v>120000</v>
      </c>
      <c r="R797" s="4">
        <v>35487.040000000001</v>
      </c>
      <c r="S797" s="4">
        <v>0</v>
      </c>
      <c r="T797" s="4">
        <v>0</v>
      </c>
      <c r="U797" s="6">
        <v>42818</v>
      </c>
    </row>
    <row r="798" spans="1:21" ht="24.95" customHeight="1" x14ac:dyDescent="0.2">
      <c r="A798" s="93" t="s">
        <v>34</v>
      </c>
      <c r="B798" s="9"/>
      <c r="C798" s="7">
        <f>SUM(C799)</f>
        <v>5267715.6399999997</v>
      </c>
      <c r="D798" s="7">
        <f t="shared" ref="D798:T798" si="85">SUM(D799)</f>
        <v>0</v>
      </c>
      <c r="E798" s="7">
        <f t="shared" si="85"/>
        <v>0</v>
      </c>
      <c r="F798" s="7">
        <f t="shared" si="85"/>
        <v>0</v>
      </c>
      <c r="G798" s="7">
        <f t="shared" si="85"/>
        <v>0</v>
      </c>
      <c r="H798" s="7">
        <f t="shared" si="85"/>
        <v>0</v>
      </c>
      <c r="I798" s="7">
        <f t="shared" si="85"/>
        <v>0</v>
      </c>
      <c r="J798" s="49">
        <f t="shared" si="85"/>
        <v>0</v>
      </c>
      <c r="K798" s="7">
        <f t="shared" si="85"/>
        <v>0</v>
      </c>
      <c r="L798" s="7">
        <f t="shared" si="85"/>
        <v>5164427.0999999996</v>
      </c>
      <c r="M798" s="7">
        <f t="shared" si="85"/>
        <v>0</v>
      </c>
      <c r="N798" s="7">
        <f t="shared" si="85"/>
        <v>0</v>
      </c>
      <c r="O798" s="7">
        <f t="shared" si="85"/>
        <v>0</v>
      </c>
      <c r="P798" s="7">
        <f t="shared" si="85"/>
        <v>0</v>
      </c>
      <c r="Q798" s="7">
        <f t="shared" si="85"/>
        <v>0</v>
      </c>
      <c r="R798" s="7">
        <f t="shared" si="85"/>
        <v>103288.54</v>
      </c>
      <c r="S798" s="7">
        <f t="shared" si="85"/>
        <v>0</v>
      </c>
      <c r="T798" s="7">
        <f t="shared" si="85"/>
        <v>0</v>
      </c>
      <c r="U798" s="43" t="s">
        <v>56</v>
      </c>
    </row>
    <row r="799" spans="1:21" ht="24.95" customHeight="1" x14ac:dyDescent="0.2">
      <c r="A799" s="6">
        <v>241</v>
      </c>
      <c r="B799" s="9" t="s">
        <v>777</v>
      </c>
      <c r="C799" s="4">
        <f>D799+E799+F799+G799+H799+I799+K799+L799+M799+N799+O799+P799+Q799+R799+S799+T799</f>
        <v>5267715.6399999997</v>
      </c>
      <c r="D799" s="4">
        <v>0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8">
        <v>0</v>
      </c>
      <c r="K799" s="4">
        <v>0</v>
      </c>
      <c r="L799" s="4">
        <v>5164427.0999999996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103288.54</v>
      </c>
      <c r="S799" s="4">
        <v>0</v>
      </c>
      <c r="T799" s="4">
        <v>0</v>
      </c>
      <c r="U799" s="6">
        <v>40180</v>
      </c>
    </row>
    <row r="800" spans="1:21" ht="24.95" customHeight="1" x14ac:dyDescent="0.2">
      <c r="A800" s="93" t="s">
        <v>35</v>
      </c>
      <c r="B800" s="9"/>
      <c r="C800" s="7">
        <f>SUM(C801:C813)</f>
        <v>79725101.599999979</v>
      </c>
      <c r="D800" s="7">
        <f t="shared" ref="D800:T800" si="86">SUM(D801:D813)</f>
        <v>7046846.7999999998</v>
      </c>
      <c r="E800" s="7">
        <f t="shared" si="86"/>
        <v>2168711.2800000003</v>
      </c>
      <c r="F800" s="7">
        <f t="shared" si="86"/>
        <v>801499.16</v>
      </c>
      <c r="G800" s="7">
        <f t="shared" si="86"/>
        <v>3998277.5</v>
      </c>
      <c r="H800" s="7">
        <f t="shared" si="86"/>
        <v>5371483.7999999998</v>
      </c>
      <c r="I800" s="7">
        <f t="shared" si="86"/>
        <v>0</v>
      </c>
      <c r="J800" s="49">
        <f t="shared" si="86"/>
        <v>0</v>
      </c>
      <c r="K800" s="7">
        <f t="shared" si="86"/>
        <v>0</v>
      </c>
      <c r="L800" s="7">
        <f t="shared" si="86"/>
        <v>39602934.159999996</v>
      </c>
      <c r="M800" s="7">
        <f t="shared" si="86"/>
        <v>142880.4</v>
      </c>
      <c r="N800" s="7">
        <f t="shared" si="86"/>
        <v>17729425.52</v>
      </c>
      <c r="O800" s="7">
        <f t="shared" si="86"/>
        <v>162550.79999999999</v>
      </c>
      <c r="P800" s="7">
        <f t="shared" si="86"/>
        <v>0</v>
      </c>
      <c r="Q800" s="7">
        <f t="shared" si="86"/>
        <v>1160000</v>
      </c>
      <c r="R800" s="7">
        <f t="shared" si="86"/>
        <v>1540492.1800000002</v>
      </c>
      <c r="S800" s="7">
        <f t="shared" si="86"/>
        <v>0</v>
      </c>
      <c r="T800" s="7">
        <f t="shared" si="86"/>
        <v>0</v>
      </c>
      <c r="U800" s="43" t="s">
        <v>56</v>
      </c>
    </row>
    <row r="801" spans="1:21" ht="24.95" customHeight="1" x14ac:dyDescent="0.2">
      <c r="A801" s="6">
        <v>242</v>
      </c>
      <c r="B801" s="9" t="s">
        <v>778</v>
      </c>
      <c r="C801" s="4">
        <f t="shared" ref="C801:C813" si="87">D801+E801+F801+G801+H801+I801+K801+L801+M801+N801+O801+P801+Q801+R801+S801+T801</f>
        <v>5923836.3799999999</v>
      </c>
      <c r="D801" s="4">
        <v>0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8">
        <v>0</v>
      </c>
      <c r="K801" s="4">
        <v>0</v>
      </c>
      <c r="L801" s="4">
        <v>5768467.04</v>
      </c>
      <c r="M801" s="4">
        <v>0</v>
      </c>
      <c r="N801" s="4">
        <v>0</v>
      </c>
      <c r="O801" s="4">
        <v>0</v>
      </c>
      <c r="P801" s="4">
        <v>0</v>
      </c>
      <c r="Q801" s="4">
        <v>40000</v>
      </c>
      <c r="R801" s="4">
        <v>115369.34</v>
      </c>
      <c r="S801" s="4">
        <v>0</v>
      </c>
      <c r="T801" s="4">
        <v>0</v>
      </c>
      <c r="U801" s="6">
        <v>39864</v>
      </c>
    </row>
    <row r="802" spans="1:21" ht="24.95" customHeight="1" x14ac:dyDescent="0.2">
      <c r="A802" s="6">
        <v>243</v>
      </c>
      <c r="B802" s="9" t="s">
        <v>779</v>
      </c>
      <c r="C802" s="4">
        <f t="shared" si="87"/>
        <v>9421575.5100000016</v>
      </c>
      <c r="D802" s="4">
        <v>0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8">
        <v>0</v>
      </c>
      <c r="K802" s="4">
        <v>0</v>
      </c>
      <c r="L802" s="4">
        <v>9197623.0500000007</v>
      </c>
      <c r="M802" s="4">
        <v>0</v>
      </c>
      <c r="N802" s="4">
        <v>0</v>
      </c>
      <c r="O802" s="4">
        <v>0</v>
      </c>
      <c r="P802" s="4">
        <v>0</v>
      </c>
      <c r="Q802" s="4">
        <v>40000</v>
      </c>
      <c r="R802" s="4">
        <v>183952.46</v>
      </c>
      <c r="S802" s="4">
        <v>0</v>
      </c>
      <c r="T802" s="4">
        <v>0</v>
      </c>
      <c r="U802" s="6">
        <v>39905</v>
      </c>
    </row>
    <row r="803" spans="1:21" ht="24.95" customHeight="1" x14ac:dyDescent="0.2">
      <c r="A803" s="6">
        <v>244</v>
      </c>
      <c r="B803" s="9" t="s">
        <v>780</v>
      </c>
      <c r="C803" s="4">
        <f t="shared" si="87"/>
        <v>3307257.7199999997</v>
      </c>
      <c r="D803" s="4">
        <v>0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8">
        <v>0</v>
      </c>
      <c r="K803" s="4">
        <v>0</v>
      </c>
      <c r="L803" s="4">
        <v>3203193.84</v>
      </c>
      <c r="M803" s="4">
        <v>0</v>
      </c>
      <c r="N803" s="4">
        <v>0</v>
      </c>
      <c r="O803" s="4">
        <v>0</v>
      </c>
      <c r="P803" s="4">
        <v>0</v>
      </c>
      <c r="Q803" s="4">
        <v>40000</v>
      </c>
      <c r="R803" s="4">
        <v>64063.88</v>
      </c>
      <c r="S803" s="4">
        <v>0</v>
      </c>
      <c r="T803" s="4">
        <v>0</v>
      </c>
      <c r="U803" s="6">
        <v>39257</v>
      </c>
    </row>
    <row r="804" spans="1:21" ht="24.95" customHeight="1" x14ac:dyDescent="0.2">
      <c r="A804" s="6">
        <v>245</v>
      </c>
      <c r="B804" s="9" t="s">
        <v>781</v>
      </c>
      <c r="C804" s="4">
        <f t="shared" si="87"/>
        <v>6063279.5799999991</v>
      </c>
      <c r="D804" s="4">
        <v>0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8">
        <v>0</v>
      </c>
      <c r="K804" s="4">
        <v>0</v>
      </c>
      <c r="L804" s="4">
        <v>5905176.0599999996</v>
      </c>
      <c r="M804" s="4">
        <v>0</v>
      </c>
      <c r="N804" s="4">
        <v>0</v>
      </c>
      <c r="O804" s="4">
        <v>0</v>
      </c>
      <c r="P804" s="4">
        <v>0</v>
      </c>
      <c r="Q804" s="4">
        <v>40000</v>
      </c>
      <c r="R804" s="4">
        <v>118103.52</v>
      </c>
      <c r="S804" s="4">
        <v>0</v>
      </c>
      <c r="T804" s="4">
        <v>0</v>
      </c>
      <c r="U804" s="6">
        <v>39958</v>
      </c>
    </row>
    <row r="805" spans="1:21" ht="24.95" customHeight="1" x14ac:dyDescent="0.2">
      <c r="A805" s="6">
        <v>246</v>
      </c>
      <c r="B805" s="9" t="s">
        <v>782</v>
      </c>
      <c r="C805" s="4">
        <f t="shared" si="87"/>
        <v>6767419.8800000008</v>
      </c>
      <c r="D805" s="4">
        <v>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8">
        <v>0</v>
      </c>
      <c r="K805" s="4">
        <v>0</v>
      </c>
      <c r="L805" s="4">
        <v>6595509.6900000004</v>
      </c>
      <c r="M805" s="4">
        <v>0</v>
      </c>
      <c r="N805" s="4">
        <v>0</v>
      </c>
      <c r="O805" s="4">
        <v>0</v>
      </c>
      <c r="P805" s="4">
        <v>0</v>
      </c>
      <c r="Q805" s="4">
        <v>40000</v>
      </c>
      <c r="R805" s="4">
        <v>131910.19</v>
      </c>
      <c r="S805" s="4">
        <v>0</v>
      </c>
      <c r="T805" s="4">
        <v>0</v>
      </c>
      <c r="U805" s="6">
        <v>39964</v>
      </c>
    </row>
    <row r="806" spans="1:21" ht="24.95" customHeight="1" x14ac:dyDescent="0.2">
      <c r="A806" s="6">
        <v>247</v>
      </c>
      <c r="B806" s="9" t="s">
        <v>783</v>
      </c>
      <c r="C806" s="4">
        <f t="shared" si="87"/>
        <v>6665376.8999999994</v>
      </c>
      <c r="D806" s="4">
        <v>0</v>
      </c>
      <c r="E806" s="4">
        <v>267153.91999999998</v>
      </c>
      <c r="F806" s="4">
        <v>0</v>
      </c>
      <c r="G806" s="4">
        <v>265779.20000000001</v>
      </c>
      <c r="H806" s="4">
        <v>523539.20000000001</v>
      </c>
      <c r="I806" s="4">
        <v>0</v>
      </c>
      <c r="J806" s="48">
        <v>0</v>
      </c>
      <c r="K806" s="4">
        <v>0</v>
      </c>
      <c r="L806" s="4">
        <v>2492596.48</v>
      </c>
      <c r="M806" s="4">
        <v>0</v>
      </c>
      <c r="N806" s="4">
        <v>2789536</v>
      </c>
      <c r="O806" s="4">
        <v>0</v>
      </c>
      <c r="P806" s="4">
        <v>0</v>
      </c>
      <c r="Q806" s="4">
        <v>200000</v>
      </c>
      <c r="R806" s="4">
        <v>126772.1</v>
      </c>
      <c r="S806" s="4">
        <v>0</v>
      </c>
      <c r="T806" s="4">
        <v>0</v>
      </c>
      <c r="U806" s="6">
        <v>39962</v>
      </c>
    </row>
    <row r="807" spans="1:21" ht="24.95" customHeight="1" x14ac:dyDescent="0.2">
      <c r="A807" s="6">
        <v>248</v>
      </c>
      <c r="B807" s="9" t="s">
        <v>784</v>
      </c>
      <c r="C807" s="4">
        <f t="shared" si="87"/>
        <v>1787646.9500000002</v>
      </c>
      <c r="D807" s="4">
        <v>0</v>
      </c>
      <c r="E807" s="4">
        <v>0</v>
      </c>
      <c r="F807" s="4">
        <v>0</v>
      </c>
      <c r="G807" s="4">
        <v>0</v>
      </c>
      <c r="H807" s="4">
        <v>1713379.36</v>
      </c>
      <c r="I807" s="4">
        <v>0</v>
      </c>
      <c r="J807" s="48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40000</v>
      </c>
      <c r="R807" s="4">
        <v>34267.589999999997</v>
      </c>
      <c r="S807" s="4">
        <v>0</v>
      </c>
      <c r="T807" s="4">
        <v>0</v>
      </c>
      <c r="U807" s="6">
        <v>39959</v>
      </c>
    </row>
    <row r="808" spans="1:21" ht="24.95" customHeight="1" x14ac:dyDescent="0.2">
      <c r="A808" s="6">
        <v>249</v>
      </c>
      <c r="B808" s="9" t="s">
        <v>785</v>
      </c>
      <c r="C808" s="4">
        <f t="shared" si="87"/>
        <v>14225829.139999999</v>
      </c>
      <c r="D808" s="4">
        <v>3983838.8</v>
      </c>
      <c r="E808" s="4">
        <v>797714.04</v>
      </c>
      <c r="F808" s="4">
        <v>801499.16</v>
      </c>
      <c r="G808" s="4">
        <v>1554738.04</v>
      </c>
      <c r="H808" s="4">
        <v>1781845.24</v>
      </c>
      <c r="I808" s="4">
        <v>0</v>
      </c>
      <c r="J808" s="48">
        <v>0</v>
      </c>
      <c r="K808" s="4">
        <v>0</v>
      </c>
      <c r="L808" s="4">
        <v>0</v>
      </c>
      <c r="M808" s="4">
        <v>0</v>
      </c>
      <c r="N808" s="4">
        <v>4791961.92</v>
      </c>
      <c r="O808" s="4">
        <v>0</v>
      </c>
      <c r="P808" s="4">
        <v>0</v>
      </c>
      <c r="Q808" s="4">
        <v>240000</v>
      </c>
      <c r="R808" s="4">
        <v>274231.94</v>
      </c>
      <c r="S808" s="4">
        <v>0</v>
      </c>
      <c r="T808" s="4">
        <v>0</v>
      </c>
      <c r="U808" s="6">
        <v>39969</v>
      </c>
    </row>
    <row r="809" spans="1:21" ht="24.95" customHeight="1" x14ac:dyDescent="0.2">
      <c r="A809" s="6">
        <v>250</v>
      </c>
      <c r="B809" s="9" t="s">
        <v>786</v>
      </c>
      <c r="C809" s="4">
        <f t="shared" si="87"/>
        <v>10483009.52</v>
      </c>
      <c r="D809" s="4">
        <v>1582209.2</v>
      </c>
      <c r="E809" s="4">
        <v>356562.8</v>
      </c>
      <c r="F809" s="4">
        <v>0</v>
      </c>
      <c r="G809" s="4">
        <v>354728</v>
      </c>
      <c r="H809" s="4">
        <v>698753</v>
      </c>
      <c r="I809" s="4">
        <v>0</v>
      </c>
      <c r="J809" s="48">
        <v>0</v>
      </c>
      <c r="K809" s="4">
        <v>0</v>
      </c>
      <c r="L809" s="4">
        <v>3326798.2</v>
      </c>
      <c r="M809" s="4">
        <v>0</v>
      </c>
      <c r="N809" s="4">
        <v>3723115</v>
      </c>
      <c r="O809" s="4">
        <v>0</v>
      </c>
      <c r="P809" s="4">
        <v>0</v>
      </c>
      <c r="Q809" s="4">
        <v>240000</v>
      </c>
      <c r="R809" s="4">
        <v>200843.32</v>
      </c>
      <c r="S809" s="4">
        <v>0</v>
      </c>
      <c r="T809" s="4">
        <v>0</v>
      </c>
      <c r="U809" s="6">
        <v>39658</v>
      </c>
    </row>
    <row r="810" spans="1:21" ht="24.95" customHeight="1" x14ac:dyDescent="0.2">
      <c r="A810" s="6">
        <v>251</v>
      </c>
      <c r="B810" s="9" t="s">
        <v>787</v>
      </c>
      <c r="C810" s="4">
        <f t="shared" si="87"/>
        <v>9826492.2400000002</v>
      </c>
      <c r="D810" s="4">
        <v>1480798.8</v>
      </c>
      <c r="E810" s="4">
        <v>333709.2</v>
      </c>
      <c r="F810" s="4">
        <v>0</v>
      </c>
      <c r="G810" s="4">
        <v>331992</v>
      </c>
      <c r="H810" s="4">
        <v>653967</v>
      </c>
      <c r="I810" s="4">
        <v>0</v>
      </c>
      <c r="J810" s="48">
        <v>0</v>
      </c>
      <c r="K810" s="4">
        <v>0</v>
      </c>
      <c r="L810" s="4">
        <v>3113569.8</v>
      </c>
      <c r="M810" s="4">
        <v>0</v>
      </c>
      <c r="N810" s="4">
        <v>3484485</v>
      </c>
      <c r="O810" s="4">
        <v>0</v>
      </c>
      <c r="P810" s="4">
        <v>0</v>
      </c>
      <c r="Q810" s="4">
        <v>240000</v>
      </c>
      <c r="R810" s="4">
        <v>187970.44</v>
      </c>
      <c r="S810" s="4">
        <v>0</v>
      </c>
      <c r="T810" s="4">
        <v>0</v>
      </c>
      <c r="U810" s="6">
        <v>39692</v>
      </c>
    </row>
    <row r="811" spans="1:21" ht="24.95" customHeight="1" x14ac:dyDescent="0.2">
      <c r="A811" s="6">
        <v>252</v>
      </c>
      <c r="B811" s="9" t="s">
        <v>788</v>
      </c>
      <c r="C811" s="4">
        <f t="shared" si="87"/>
        <v>515932.05</v>
      </c>
      <c r="D811" s="4">
        <v>0</v>
      </c>
      <c r="E811" s="4">
        <v>144785.84</v>
      </c>
      <c r="F811" s="4">
        <v>0</v>
      </c>
      <c r="G811" s="4">
        <v>361029.9</v>
      </c>
      <c r="H811" s="4">
        <v>0</v>
      </c>
      <c r="I811" s="4">
        <v>0</v>
      </c>
      <c r="J811" s="48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10116.31</v>
      </c>
      <c r="S811" s="4">
        <v>0</v>
      </c>
      <c r="T811" s="4">
        <v>0</v>
      </c>
      <c r="U811" s="6">
        <v>42644</v>
      </c>
    </row>
    <row r="812" spans="1:21" ht="24.95" customHeight="1" x14ac:dyDescent="0.2">
      <c r="A812" s="6">
        <v>253</v>
      </c>
      <c r="B812" s="9" t="s">
        <v>331</v>
      </c>
      <c r="C812" s="4">
        <f t="shared" si="87"/>
        <v>835379.02</v>
      </c>
      <c r="D812" s="4">
        <v>0</v>
      </c>
      <c r="E812" s="4">
        <v>268785.48</v>
      </c>
      <c r="F812" s="4">
        <v>0</v>
      </c>
      <c r="G812" s="4">
        <v>550213.56000000006</v>
      </c>
      <c r="H812" s="4">
        <v>0</v>
      </c>
      <c r="I812" s="4">
        <v>0</v>
      </c>
      <c r="J812" s="48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16379.98</v>
      </c>
      <c r="S812" s="4">
        <v>0</v>
      </c>
      <c r="T812" s="4">
        <v>0</v>
      </c>
      <c r="U812" s="6">
        <v>39310</v>
      </c>
    </row>
    <row r="813" spans="1:21" ht="24.95" customHeight="1" x14ac:dyDescent="0.2">
      <c r="A813" s="6">
        <v>254</v>
      </c>
      <c r="B813" s="9" t="s">
        <v>789</v>
      </c>
      <c r="C813" s="4">
        <f t="shared" si="87"/>
        <v>3902066.71</v>
      </c>
      <c r="D813" s="4">
        <v>0</v>
      </c>
      <c r="E813" s="4">
        <v>0</v>
      </c>
      <c r="F813" s="4">
        <v>0</v>
      </c>
      <c r="G813" s="4">
        <v>579796.80000000005</v>
      </c>
      <c r="H813" s="4">
        <v>0</v>
      </c>
      <c r="I813" s="4">
        <v>0</v>
      </c>
      <c r="J813" s="48">
        <v>0</v>
      </c>
      <c r="K813" s="4">
        <v>0</v>
      </c>
      <c r="L813" s="4">
        <v>0</v>
      </c>
      <c r="M813" s="4">
        <v>142880.4</v>
      </c>
      <c r="N813" s="4">
        <v>2940327.6</v>
      </c>
      <c r="O813" s="4">
        <v>162550.79999999999</v>
      </c>
      <c r="P813" s="4">
        <v>0</v>
      </c>
      <c r="Q813" s="4">
        <v>0</v>
      </c>
      <c r="R813" s="4">
        <v>76511.11</v>
      </c>
      <c r="S813" s="4">
        <v>0</v>
      </c>
      <c r="T813" s="4">
        <v>0</v>
      </c>
      <c r="U813" s="6">
        <v>39796</v>
      </c>
    </row>
    <row r="814" spans="1:21" ht="24.95" customHeight="1" x14ac:dyDescent="0.2">
      <c r="A814" s="93" t="s">
        <v>36</v>
      </c>
      <c r="B814" s="9"/>
      <c r="C814" s="7">
        <f>SUM(C815:C820)</f>
        <v>27292070.209999997</v>
      </c>
      <c r="D814" s="7">
        <f t="shared" ref="D814:T814" si="88">SUM(D815:D820)</f>
        <v>0</v>
      </c>
      <c r="E814" s="7">
        <f t="shared" si="88"/>
        <v>453900.48</v>
      </c>
      <c r="F814" s="7">
        <f t="shared" si="88"/>
        <v>0</v>
      </c>
      <c r="G814" s="7">
        <f t="shared" si="88"/>
        <v>451564.79999999999</v>
      </c>
      <c r="H814" s="7">
        <f t="shared" si="88"/>
        <v>2214107.1</v>
      </c>
      <c r="I814" s="7">
        <f t="shared" si="88"/>
        <v>0</v>
      </c>
      <c r="J814" s="49">
        <f t="shared" si="88"/>
        <v>0</v>
      </c>
      <c r="K814" s="7">
        <f t="shared" si="88"/>
        <v>0</v>
      </c>
      <c r="L814" s="7">
        <f t="shared" si="88"/>
        <v>12046357.280000001</v>
      </c>
      <c r="M814" s="7">
        <f t="shared" si="88"/>
        <v>0</v>
      </c>
      <c r="N814" s="7">
        <f t="shared" si="88"/>
        <v>11081198</v>
      </c>
      <c r="O814" s="7">
        <f t="shared" si="88"/>
        <v>0</v>
      </c>
      <c r="P814" s="7">
        <f t="shared" si="88"/>
        <v>0</v>
      </c>
      <c r="Q814" s="7">
        <f t="shared" si="88"/>
        <v>520000</v>
      </c>
      <c r="R814" s="7">
        <f t="shared" si="88"/>
        <v>524942.55000000005</v>
      </c>
      <c r="S814" s="7">
        <f t="shared" si="88"/>
        <v>0</v>
      </c>
      <c r="T814" s="7">
        <f t="shared" si="88"/>
        <v>0</v>
      </c>
      <c r="U814" s="43" t="s">
        <v>56</v>
      </c>
    </row>
    <row r="815" spans="1:21" ht="24.95" customHeight="1" x14ac:dyDescent="0.2">
      <c r="A815" s="6">
        <v>255</v>
      </c>
      <c r="B815" s="9" t="s">
        <v>790</v>
      </c>
      <c r="C815" s="4">
        <f t="shared" ref="C815:C820" si="89">D815+E815+F815+G815+H815+I815+K815+L815+M815+N815+O815+P815+Q815+R815+S815+T815</f>
        <v>1391094.35</v>
      </c>
      <c r="D815" s="4">
        <v>0</v>
      </c>
      <c r="E815" s="4">
        <v>0</v>
      </c>
      <c r="F815" s="4">
        <v>0</v>
      </c>
      <c r="G815" s="4">
        <v>0</v>
      </c>
      <c r="H815" s="4">
        <v>1324602.3</v>
      </c>
      <c r="I815" s="4">
        <v>0</v>
      </c>
      <c r="J815" s="48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40000</v>
      </c>
      <c r="R815" s="4">
        <v>26492.05</v>
      </c>
      <c r="S815" s="4">
        <v>0</v>
      </c>
      <c r="T815" s="4">
        <v>0</v>
      </c>
      <c r="U815" s="6">
        <v>39145</v>
      </c>
    </row>
    <row r="816" spans="1:21" ht="24.95" customHeight="1" x14ac:dyDescent="0.2">
      <c r="A816" s="6">
        <v>256</v>
      </c>
      <c r="B816" s="9" t="s">
        <v>791</v>
      </c>
      <c r="C816" s="4">
        <f t="shared" si="89"/>
        <v>2227621.17</v>
      </c>
      <c r="D816" s="4">
        <v>0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8">
        <v>0</v>
      </c>
      <c r="K816" s="4">
        <v>0</v>
      </c>
      <c r="L816" s="4">
        <v>2144726.64</v>
      </c>
      <c r="M816" s="4">
        <v>0</v>
      </c>
      <c r="N816" s="4">
        <v>0</v>
      </c>
      <c r="O816" s="4">
        <v>0</v>
      </c>
      <c r="P816" s="4">
        <v>0</v>
      </c>
      <c r="Q816" s="4">
        <v>40000</v>
      </c>
      <c r="R816" s="4">
        <v>42894.53</v>
      </c>
      <c r="S816" s="4">
        <v>0</v>
      </c>
      <c r="T816" s="4">
        <v>0</v>
      </c>
      <c r="U816" s="6">
        <v>41788</v>
      </c>
    </row>
    <row r="817" spans="1:21" ht="24.95" customHeight="1" x14ac:dyDescent="0.2">
      <c r="A817" s="6">
        <v>257</v>
      </c>
      <c r="B817" s="9" t="s">
        <v>792</v>
      </c>
      <c r="C817" s="4">
        <f t="shared" si="89"/>
        <v>12328534.869999999</v>
      </c>
      <c r="D817" s="4">
        <v>0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8">
        <v>0</v>
      </c>
      <c r="K817" s="4">
        <v>0</v>
      </c>
      <c r="L817" s="4">
        <v>5666653.5199999996</v>
      </c>
      <c r="M817" s="4">
        <v>0</v>
      </c>
      <c r="N817" s="4">
        <v>6341714</v>
      </c>
      <c r="O817" s="4">
        <v>0</v>
      </c>
      <c r="P817" s="4">
        <v>0</v>
      </c>
      <c r="Q817" s="4">
        <v>80000</v>
      </c>
      <c r="R817" s="4">
        <v>240167.35</v>
      </c>
      <c r="S817" s="4">
        <v>0</v>
      </c>
      <c r="T817" s="4">
        <v>0</v>
      </c>
      <c r="U817" s="6">
        <v>40090</v>
      </c>
    </row>
    <row r="818" spans="1:21" ht="24.95" customHeight="1" x14ac:dyDescent="0.2">
      <c r="A818" s="6">
        <v>258</v>
      </c>
      <c r="B818" s="9" t="s">
        <v>793</v>
      </c>
      <c r="C818" s="4">
        <f t="shared" si="89"/>
        <v>80000</v>
      </c>
      <c r="D818" s="4">
        <v>0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8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80000</v>
      </c>
      <c r="R818" s="4">
        <v>0</v>
      </c>
      <c r="S818" s="4">
        <v>0</v>
      </c>
      <c r="T818" s="4">
        <v>0</v>
      </c>
      <c r="U818" s="6">
        <v>40569</v>
      </c>
    </row>
    <row r="819" spans="1:21" ht="24.95" customHeight="1" x14ac:dyDescent="0.2">
      <c r="A819" s="6">
        <v>259</v>
      </c>
      <c r="B819" s="9" t="s">
        <v>794</v>
      </c>
      <c r="C819" s="4">
        <f t="shared" si="89"/>
        <v>80000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8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80000</v>
      </c>
      <c r="R819" s="4">
        <v>0</v>
      </c>
      <c r="S819" s="4">
        <v>0</v>
      </c>
      <c r="T819" s="4">
        <v>0</v>
      </c>
      <c r="U819" s="6">
        <v>40082</v>
      </c>
    </row>
    <row r="820" spans="1:21" ht="24.95" customHeight="1" x14ac:dyDescent="0.2">
      <c r="A820" s="6">
        <v>260</v>
      </c>
      <c r="B820" s="9" t="s">
        <v>795</v>
      </c>
      <c r="C820" s="4">
        <f t="shared" si="89"/>
        <v>11184819.819999998</v>
      </c>
      <c r="D820" s="4">
        <v>0</v>
      </c>
      <c r="E820" s="4">
        <v>453900.48</v>
      </c>
      <c r="F820" s="4">
        <v>0</v>
      </c>
      <c r="G820" s="4">
        <v>451564.79999999999</v>
      </c>
      <c r="H820" s="4">
        <v>889504.8</v>
      </c>
      <c r="I820" s="4">
        <v>0</v>
      </c>
      <c r="J820" s="48">
        <v>0</v>
      </c>
      <c r="K820" s="4">
        <v>0</v>
      </c>
      <c r="L820" s="4">
        <v>4234977.12</v>
      </c>
      <c r="M820" s="4">
        <v>0</v>
      </c>
      <c r="N820" s="4">
        <v>4739484</v>
      </c>
      <c r="O820" s="4">
        <v>0</v>
      </c>
      <c r="P820" s="4">
        <v>0</v>
      </c>
      <c r="Q820" s="4">
        <v>200000</v>
      </c>
      <c r="R820" s="4">
        <v>215388.62</v>
      </c>
      <c r="S820" s="4">
        <v>0</v>
      </c>
      <c r="T820" s="4">
        <v>0</v>
      </c>
      <c r="U820" s="10">
        <v>41306</v>
      </c>
    </row>
    <row r="821" spans="1:21" ht="24.95" customHeight="1" x14ac:dyDescent="0.2"/>
    <row r="822" spans="1:21" ht="24.95" customHeight="1" x14ac:dyDescent="0.2"/>
    <row r="823" spans="1:21" ht="24.95" customHeight="1" x14ac:dyDescent="0.2"/>
    <row r="824" spans="1:21" ht="24.95" customHeight="1" x14ac:dyDescent="0.2"/>
    <row r="825" spans="1:21" ht="24.95" customHeight="1" x14ac:dyDescent="0.45">
      <c r="A825" s="38"/>
      <c r="B825" s="50" t="s">
        <v>62</v>
      </c>
      <c r="C825" s="38"/>
      <c r="D825" s="38"/>
      <c r="E825" s="38"/>
      <c r="F825" s="38"/>
      <c r="G825" s="38"/>
      <c r="H825" s="38"/>
      <c r="I825" s="38"/>
      <c r="J825" s="51"/>
      <c r="K825" s="38"/>
      <c r="L825" s="38"/>
      <c r="M825" s="38"/>
      <c r="N825" s="38"/>
      <c r="O825" s="50" t="s">
        <v>63</v>
      </c>
      <c r="P825" s="38"/>
    </row>
    <row r="826" spans="1:21" ht="24.95" customHeight="1" x14ac:dyDescent="0.2"/>
    <row r="827" spans="1:21" ht="24.95" customHeight="1" x14ac:dyDescent="0.2"/>
    <row r="828" spans="1:21" ht="24.95" customHeight="1" x14ac:dyDescent="0.2"/>
  </sheetData>
  <mergeCells count="22">
    <mergeCell ref="A542:T542"/>
    <mergeCell ref="A543:B543"/>
    <mergeCell ref="A5:A8"/>
    <mergeCell ref="B5:B8"/>
    <mergeCell ref="C5:C7"/>
    <mergeCell ref="D5:O5"/>
    <mergeCell ref="D6:I6"/>
    <mergeCell ref="J6:K7"/>
    <mergeCell ref="L6:L7"/>
    <mergeCell ref="M6:M7"/>
    <mergeCell ref="N6:N7"/>
    <mergeCell ref="O6:O7"/>
    <mergeCell ref="P5:T5"/>
    <mergeCell ref="P6:P7"/>
    <mergeCell ref="A273:T273"/>
    <mergeCell ref="A2:T2"/>
    <mergeCell ref="A3:T3"/>
    <mergeCell ref="A11:T11"/>
    <mergeCell ref="Q6:Q7"/>
    <mergeCell ref="R6:R7"/>
    <mergeCell ref="S6:S7"/>
    <mergeCell ref="T6:T7"/>
  </mergeCells>
  <conditionalFormatting sqref="U266:U272 U71:U77 U14 U16:U25 U27 U29:U30 U32 U34 U36:U48 U79:U80 U82 U84:U87 U89:U92 U94:U245 U260:U264 U258 U255:U256 U247:U253">
    <cfRule type="duplicateValues" dxfId="28" priority="29"/>
  </conditionalFormatting>
  <conditionalFormatting sqref="U49:U69">
    <cfRule type="duplicateValues" dxfId="27" priority="30"/>
  </conditionalFormatting>
  <conditionalFormatting sqref="U478:U483">
    <cfRule type="duplicateValues" dxfId="26" priority="23"/>
  </conditionalFormatting>
  <conditionalFormatting sqref="U498:U500">
    <cfRule type="duplicateValues" dxfId="25" priority="24"/>
  </conditionalFormatting>
  <conditionalFormatting sqref="U520 U512:U513 U476:U477 U472:U473 U490:U495">
    <cfRule type="duplicateValues" dxfId="24" priority="25"/>
  </conditionalFormatting>
  <conditionalFormatting sqref="U511">
    <cfRule type="duplicateValues" dxfId="23" priority="22"/>
  </conditionalFormatting>
  <conditionalFormatting sqref="U284">
    <cfRule type="duplicateValues" dxfId="22" priority="21"/>
  </conditionalFormatting>
  <conditionalFormatting sqref="U514">
    <cfRule type="duplicateValues" dxfId="21" priority="20"/>
  </conditionalFormatting>
  <conditionalFormatting sqref="U515">
    <cfRule type="duplicateValues" dxfId="20" priority="19"/>
  </conditionalFormatting>
  <conditionalFormatting sqref="U516">
    <cfRule type="duplicateValues" dxfId="19" priority="18"/>
  </conditionalFormatting>
  <conditionalFormatting sqref="U517">
    <cfRule type="duplicateValues" dxfId="18" priority="17"/>
  </conditionalFormatting>
  <conditionalFormatting sqref="U523">
    <cfRule type="duplicateValues" dxfId="17" priority="16"/>
  </conditionalFormatting>
  <conditionalFormatting sqref="U518:U519">
    <cfRule type="duplicateValues" dxfId="16" priority="15"/>
  </conditionalFormatting>
  <conditionalFormatting sqref="U308">
    <cfRule type="duplicateValues" dxfId="15" priority="14"/>
  </conditionalFormatting>
  <conditionalFormatting sqref="U520 U467:U473 U475:U477 U501:U510 U512:U513 U286:U292 U310:U327 U484:U497 U276:U283 U525 U294:U298 U300:U302 U304:U307 U329 U331:U333 U335:U337 U339:U340 U342:U349 U351 U353:U465 U535:U541 U533 U530:U531 U527:U528">
    <cfRule type="duplicateValues" dxfId="14" priority="26"/>
  </conditionalFormatting>
  <conditionalFormatting sqref="U521">
    <cfRule type="duplicateValues" dxfId="13" priority="27"/>
  </conditionalFormatting>
  <conditionalFormatting sqref="U764">
    <cfRule type="duplicateValues" dxfId="12" priority="8"/>
  </conditionalFormatting>
  <conditionalFormatting sqref="U766">
    <cfRule type="duplicateValues" dxfId="11" priority="9"/>
  </conditionalFormatting>
  <conditionalFormatting sqref="U752:U763">
    <cfRule type="duplicateValues" dxfId="10" priority="10"/>
  </conditionalFormatting>
  <conditionalFormatting sqref="U616:U621">
    <cfRule type="duplicateValues" dxfId="9" priority="7"/>
  </conditionalFormatting>
  <conditionalFormatting sqref="U768">
    <cfRule type="duplicateValues" dxfId="8" priority="5"/>
  </conditionalFormatting>
  <conditionalFormatting sqref="U768">
    <cfRule type="duplicateValues" dxfId="7" priority="6"/>
  </conditionalFormatting>
  <conditionalFormatting sqref="U625">
    <cfRule type="duplicateValues" dxfId="6" priority="4"/>
  </conditionalFormatting>
  <conditionalFormatting sqref="U626">
    <cfRule type="duplicateValues" dxfId="5" priority="3"/>
  </conditionalFormatting>
  <conditionalFormatting sqref="U627">
    <cfRule type="duplicateValues" dxfId="4" priority="2"/>
  </conditionalFormatting>
  <conditionalFormatting sqref="U796:U797 U765 U767 U600:U601 U623 U545:U547 U628:U763 U813 U549:U552 U554:U564 U566 U568 U570:U590 U592:U593 U595:U597 U603 U605:U615 U801:U811 U799 U815:U820">
    <cfRule type="duplicateValues" dxfId="3" priority="11"/>
  </conditionalFormatting>
  <conditionalFormatting sqref="U812">
    <cfRule type="duplicateValues" dxfId="2" priority="1"/>
  </conditionalFormatting>
  <conditionalFormatting sqref="U769:U794">
    <cfRule type="duplicateValues" dxfId="1" priority="12"/>
  </conditionalFormatting>
  <conditionalFormatting sqref="U227:U245">
    <cfRule type="duplicateValues" dxfId="0" priority="31"/>
  </conditionalFormatting>
  <pageMargins left="0.70866141732283472" right="0.70866141732283472" top="0.74803149606299213" bottom="0.74803149606299213" header="0.31496062992125984" footer="0.31496062992125984"/>
  <pageSetup paperSize="9" scale="35" firstPageNumber="23" fitToHeight="0" orientation="landscape" useFirstPageNumber="1" r:id="rId1"/>
  <headerFooter>
    <oddFooter>&amp;C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1341-C1BA-4E4E-8960-B255867132EE}">
  <sheetPr>
    <pageSetUpPr fitToPage="1"/>
  </sheetPr>
  <dimension ref="A1:D192"/>
  <sheetViews>
    <sheetView tabSelected="1" view="pageBreakPreview" zoomScale="70" zoomScaleNormal="100" zoomScaleSheetLayoutView="70" workbookViewId="0">
      <selection activeCell="E12" sqref="E12"/>
    </sheetView>
  </sheetViews>
  <sheetFormatPr defaultRowHeight="15" x14ac:dyDescent="0.25"/>
  <cols>
    <col min="1" max="1" width="26.140625" customWidth="1"/>
    <col min="2" max="2" width="25.85546875" hidden="1" customWidth="1"/>
    <col min="3" max="3" width="51.7109375" customWidth="1"/>
    <col min="4" max="4" width="60.42578125" style="109" customWidth="1"/>
  </cols>
  <sheetData>
    <row r="1" spans="1:4" ht="71.25" customHeight="1" x14ac:dyDescent="0.25">
      <c r="A1" s="136" t="s">
        <v>838</v>
      </c>
      <c r="B1" s="136"/>
      <c r="C1" s="136"/>
      <c r="D1" s="136"/>
    </row>
    <row r="2" spans="1:4" ht="18.75" x14ac:dyDescent="0.25">
      <c r="A2" s="104" t="s">
        <v>800</v>
      </c>
      <c r="B2" s="104" t="s">
        <v>801</v>
      </c>
      <c r="C2" s="104" t="s">
        <v>17</v>
      </c>
      <c r="D2" s="107" t="s">
        <v>802</v>
      </c>
    </row>
    <row r="3" spans="1:4" ht="15" customHeight="1" x14ac:dyDescent="0.25">
      <c r="A3" s="105" t="s">
        <v>803</v>
      </c>
      <c r="B3" s="79">
        <v>41244</v>
      </c>
      <c r="C3" s="105" t="s">
        <v>517</v>
      </c>
      <c r="D3" s="108" t="s">
        <v>804</v>
      </c>
    </row>
    <row r="4" spans="1:4" ht="15" customHeight="1" x14ac:dyDescent="0.25">
      <c r="A4" s="105" t="s">
        <v>803</v>
      </c>
      <c r="B4" s="79">
        <v>41560</v>
      </c>
      <c r="C4" s="105" t="s">
        <v>805</v>
      </c>
      <c r="D4" s="108" t="s">
        <v>806</v>
      </c>
    </row>
    <row r="5" spans="1:4" ht="15" customHeight="1" x14ac:dyDescent="0.25">
      <c r="A5" s="105" t="s">
        <v>803</v>
      </c>
      <c r="B5" s="79">
        <v>41560</v>
      </c>
      <c r="C5" s="105" t="s">
        <v>805</v>
      </c>
      <c r="D5" s="108" t="s">
        <v>807</v>
      </c>
    </row>
    <row r="6" spans="1:4" ht="15" customHeight="1" x14ac:dyDescent="0.25">
      <c r="A6" s="105" t="s">
        <v>803</v>
      </c>
      <c r="B6" s="79">
        <v>41560</v>
      </c>
      <c r="C6" s="105" t="s">
        <v>805</v>
      </c>
      <c r="D6" s="108" t="s">
        <v>808</v>
      </c>
    </row>
    <row r="7" spans="1:4" ht="15" customHeight="1" x14ac:dyDescent="0.25">
      <c r="A7" s="105" t="s">
        <v>803</v>
      </c>
      <c r="B7" s="79">
        <v>41560</v>
      </c>
      <c r="C7" s="105" t="s">
        <v>805</v>
      </c>
      <c r="D7" s="108" t="s">
        <v>809</v>
      </c>
    </row>
    <row r="8" spans="1:4" ht="15" customHeight="1" x14ac:dyDescent="0.25">
      <c r="A8" s="105" t="s">
        <v>803</v>
      </c>
      <c r="B8" s="106">
        <v>41299</v>
      </c>
      <c r="C8" s="105" t="s">
        <v>441</v>
      </c>
      <c r="D8" s="108" t="s">
        <v>809</v>
      </c>
    </row>
    <row r="9" spans="1:4" ht="15" customHeight="1" x14ac:dyDescent="0.25">
      <c r="A9" s="105" t="s">
        <v>803</v>
      </c>
      <c r="B9" s="79">
        <v>36584</v>
      </c>
      <c r="C9" s="105" t="s">
        <v>725</v>
      </c>
      <c r="D9" s="108" t="s">
        <v>810</v>
      </c>
    </row>
    <row r="10" spans="1:4" ht="15" customHeight="1" x14ac:dyDescent="0.25">
      <c r="A10" s="105" t="s">
        <v>803</v>
      </c>
      <c r="B10" s="79">
        <v>36584</v>
      </c>
      <c r="C10" s="105" t="s">
        <v>725</v>
      </c>
      <c r="D10" s="108" t="s">
        <v>809</v>
      </c>
    </row>
    <row r="11" spans="1:4" ht="15" customHeight="1" x14ac:dyDescent="0.25">
      <c r="A11" s="105" t="s">
        <v>803</v>
      </c>
      <c r="B11" s="79">
        <v>36615</v>
      </c>
      <c r="C11" s="105" t="s">
        <v>811</v>
      </c>
      <c r="D11" s="108" t="s">
        <v>810</v>
      </c>
    </row>
    <row r="12" spans="1:4" ht="15" customHeight="1" x14ac:dyDescent="0.25">
      <c r="A12" s="105" t="s">
        <v>803</v>
      </c>
      <c r="B12" s="79">
        <v>36615</v>
      </c>
      <c r="C12" s="105" t="s">
        <v>811</v>
      </c>
      <c r="D12" s="108" t="s">
        <v>809</v>
      </c>
    </row>
    <row r="13" spans="1:4" ht="15" customHeight="1" x14ac:dyDescent="0.25">
      <c r="A13" s="105" t="s">
        <v>803</v>
      </c>
      <c r="B13" s="106">
        <v>40736</v>
      </c>
      <c r="C13" s="105" t="s">
        <v>812</v>
      </c>
      <c r="D13" s="108" t="s">
        <v>813</v>
      </c>
    </row>
    <row r="14" spans="1:4" ht="15" customHeight="1" x14ac:dyDescent="0.25">
      <c r="A14" s="105" t="s">
        <v>803</v>
      </c>
      <c r="B14" s="106">
        <v>40736</v>
      </c>
      <c r="C14" s="105" t="s">
        <v>812</v>
      </c>
      <c r="D14" s="108" t="s">
        <v>814</v>
      </c>
    </row>
    <row r="15" spans="1:4" ht="15" customHeight="1" x14ac:dyDescent="0.25">
      <c r="A15" s="105" t="s">
        <v>803</v>
      </c>
      <c r="B15" s="106">
        <v>40736</v>
      </c>
      <c r="C15" s="105" t="s">
        <v>812</v>
      </c>
      <c r="D15" s="108" t="s">
        <v>815</v>
      </c>
    </row>
    <row r="16" spans="1:4" ht="15" customHeight="1" x14ac:dyDescent="0.25">
      <c r="A16" s="105" t="s">
        <v>803</v>
      </c>
      <c r="B16" s="106">
        <v>40736</v>
      </c>
      <c r="C16" s="105" t="s">
        <v>812</v>
      </c>
      <c r="D16" s="108" t="s">
        <v>816</v>
      </c>
    </row>
    <row r="17" spans="1:4" ht="15" customHeight="1" x14ac:dyDescent="0.25">
      <c r="A17" s="105" t="s">
        <v>803</v>
      </c>
      <c r="B17" s="106">
        <v>40736</v>
      </c>
      <c r="C17" s="105" t="s">
        <v>812</v>
      </c>
      <c r="D17" s="108" t="s">
        <v>817</v>
      </c>
    </row>
    <row r="18" spans="1:4" ht="15" customHeight="1" x14ac:dyDescent="0.25">
      <c r="A18" s="105" t="s">
        <v>803</v>
      </c>
      <c r="B18" s="106">
        <v>40736</v>
      </c>
      <c r="C18" s="105" t="s">
        <v>812</v>
      </c>
      <c r="D18" s="108" t="s">
        <v>806</v>
      </c>
    </row>
    <row r="19" spans="1:4" ht="15" customHeight="1" x14ac:dyDescent="0.25">
      <c r="A19" s="105" t="s">
        <v>803</v>
      </c>
      <c r="B19" s="106">
        <v>40736</v>
      </c>
      <c r="C19" s="105" t="s">
        <v>812</v>
      </c>
      <c r="D19" s="108" t="s">
        <v>818</v>
      </c>
    </row>
    <row r="20" spans="1:4" ht="15" customHeight="1" x14ac:dyDescent="0.25">
      <c r="A20" s="105" t="s">
        <v>803</v>
      </c>
      <c r="B20" s="106">
        <v>40736</v>
      </c>
      <c r="C20" s="105" t="s">
        <v>812</v>
      </c>
      <c r="D20" s="108" t="s">
        <v>807</v>
      </c>
    </row>
    <row r="21" spans="1:4" ht="15" customHeight="1" x14ac:dyDescent="0.25">
      <c r="A21" s="105" t="s">
        <v>803</v>
      </c>
      <c r="B21" s="106">
        <v>40736</v>
      </c>
      <c r="C21" s="105" t="s">
        <v>812</v>
      </c>
      <c r="D21" s="108" t="s">
        <v>808</v>
      </c>
    </row>
    <row r="22" spans="1:4" ht="15" customHeight="1" x14ac:dyDescent="0.25">
      <c r="A22" s="105" t="s">
        <v>803</v>
      </c>
      <c r="B22" s="79">
        <v>38650</v>
      </c>
      <c r="C22" s="105" t="s">
        <v>819</v>
      </c>
      <c r="D22" s="108" t="s">
        <v>810</v>
      </c>
    </row>
    <row r="23" spans="1:4" ht="15" customHeight="1" x14ac:dyDescent="0.25">
      <c r="A23" s="105" t="s">
        <v>803</v>
      </c>
      <c r="B23" s="79">
        <v>38650</v>
      </c>
      <c r="C23" s="105" t="s">
        <v>819</v>
      </c>
      <c r="D23" s="108" t="s">
        <v>809</v>
      </c>
    </row>
    <row r="24" spans="1:4" ht="15" customHeight="1" x14ac:dyDescent="0.25">
      <c r="A24" s="105" t="s">
        <v>803</v>
      </c>
      <c r="B24" s="79">
        <v>38722</v>
      </c>
      <c r="C24" s="105" t="s">
        <v>820</v>
      </c>
      <c r="D24" s="108" t="s">
        <v>810</v>
      </c>
    </row>
    <row r="25" spans="1:4" ht="15" customHeight="1" x14ac:dyDescent="0.25">
      <c r="A25" s="105" t="s">
        <v>803</v>
      </c>
      <c r="B25" s="79">
        <v>38722</v>
      </c>
      <c r="C25" s="105" t="s">
        <v>820</v>
      </c>
      <c r="D25" s="108" t="s">
        <v>809</v>
      </c>
    </row>
    <row r="26" spans="1:4" ht="15" customHeight="1" x14ac:dyDescent="0.25">
      <c r="A26" s="105" t="s">
        <v>803</v>
      </c>
      <c r="B26" s="79">
        <v>38747</v>
      </c>
      <c r="C26" s="105" t="s">
        <v>821</v>
      </c>
      <c r="D26" s="108" t="s">
        <v>810</v>
      </c>
    </row>
    <row r="27" spans="1:4" ht="15" customHeight="1" x14ac:dyDescent="0.25">
      <c r="A27" s="105" t="s">
        <v>803</v>
      </c>
      <c r="B27" s="79">
        <v>38747</v>
      </c>
      <c r="C27" s="105" t="s">
        <v>821</v>
      </c>
      <c r="D27" s="108" t="s">
        <v>809</v>
      </c>
    </row>
    <row r="28" spans="1:4" ht="15" customHeight="1" x14ac:dyDescent="0.25">
      <c r="A28" s="105" t="s">
        <v>803</v>
      </c>
      <c r="B28" s="79">
        <v>36793</v>
      </c>
      <c r="C28" s="105" t="s">
        <v>239</v>
      </c>
      <c r="D28" s="108" t="s">
        <v>804</v>
      </c>
    </row>
    <row r="29" spans="1:4" ht="15" customHeight="1" x14ac:dyDescent="0.25">
      <c r="A29" s="105" t="s">
        <v>803</v>
      </c>
      <c r="B29" s="79">
        <v>38221</v>
      </c>
      <c r="C29" s="105" t="s">
        <v>822</v>
      </c>
      <c r="D29" s="108" t="s">
        <v>810</v>
      </c>
    </row>
    <row r="30" spans="1:4" ht="15" customHeight="1" x14ac:dyDescent="0.25">
      <c r="A30" s="105" t="s">
        <v>803</v>
      </c>
      <c r="B30" s="79">
        <v>38221</v>
      </c>
      <c r="C30" s="105" t="s">
        <v>822</v>
      </c>
      <c r="D30" s="108" t="s">
        <v>809</v>
      </c>
    </row>
    <row r="31" spans="1:4" ht="15" customHeight="1" x14ac:dyDescent="0.25">
      <c r="A31" s="105" t="s">
        <v>803</v>
      </c>
      <c r="B31" s="79">
        <v>38222</v>
      </c>
      <c r="C31" s="105" t="s">
        <v>823</v>
      </c>
      <c r="D31" s="108" t="s">
        <v>810</v>
      </c>
    </row>
    <row r="32" spans="1:4" ht="15" customHeight="1" x14ac:dyDescent="0.25">
      <c r="A32" s="105" t="s">
        <v>803</v>
      </c>
      <c r="B32" s="79">
        <v>38222</v>
      </c>
      <c r="C32" s="105" t="s">
        <v>823</v>
      </c>
      <c r="D32" s="108" t="s">
        <v>809</v>
      </c>
    </row>
    <row r="33" spans="1:4" ht="15" customHeight="1" x14ac:dyDescent="0.25">
      <c r="A33" s="105" t="s">
        <v>803</v>
      </c>
      <c r="B33" s="106">
        <v>38228</v>
      </c>
      <c r="C33" s="105" t="s">
        <v>639</v>
      </c>
      <c r="D33" s="108" t="s">
        <v>810</v>
      </c>
    </row>
    <row r="34" spans="1:4" ht="15" customHeight="1" x14ac:dyDescent="0.25">
      <c r="A34" s="105" t="s">
        <v>803</v>
      </c>
      <c r="B34" s="79">
        <v>40631</v>
      </c>
      <c r="C34" s="105" t="s">
        <v>824</v>
      </c>
      <c r="D34" s="108" t="s">
        <v>810</v>
      </c>
    </row>
    <row r="35" spans="1:4" ht="15" customHeight="1" x14ac:dyDescent="0.25">
      <c r="A35" s="105" t="s">
        <v>803</v>
      </c>
      <c r="B35" s="79">
        <v>40631</v>
      </c>
      <c r="C35" s="105" t="s">
        <v>824</v>
      </c>
      <c r="D35" s="108" t="s">
        <v>809</v>
      </c>
    </row>
    <row r="36" spans="1:4" ht="15" customHeight="1" x14ac:dyDescent="0.25">
      <c r="A36" s="105" t="s">
        <v>803</v>
      </c>
      <c r="B36" s="79">
        <v>38922</v>
      </c>
      <c r="C36" s="105" t="s">
        <v>527</v>
      </c>
      <c r="D36" s="108" t="s">
        <v>804</v>
      </c>
    </row>
    <row r="37" spans="1:4" ht="15" customHeight="1" x14ac:dyDescent="0.25">
      <c r="A37" s="105" t="s">
        <v>803</v>
      </c>
      <c r="B37" s="79">
        <v>36947</v>
      </c>
      <c r="C37" s="105" t="s">
        <v>825</v>
      </c>
      <c r="D37" s="108" t="s">
        <v>810</v>
      </c>
    </row>
    <row r="38" spans="1:4" ht="15" customHeight="1" x14ac:dyDescent="0.25">
      <c r="A38" s="105" t="s">
        <v>803</v>
      </c>
      <c r="B38" s="79">
        <v>36947</v>
      </c>
      <c r="C38" s="105" t="s">
        <v>825</v>
      </c>
      <c r="D38" s="108" t="s">
        <v>809</v>
      </c>
    </row>
    <row r="39" spans="1:4" ht="15" customHeight="1" x14ac:dyDescent="0.25">
      <c r="A39" s="105" t="s">
        <v>803</v>
      </c>
      <c r="B39" s="79">
        <v>36966</v>
      </c>
      <c r="C39" s="105" t="s">
        <v>826</v>
      </c>
      <c r="D39" s="108" t="s">
        <v>810</v>
      </c>
    </row>
    <row r="40" spans="1:4" ht="15" customHeight="1" x14ac:dyDescent="0.25">
      <c r="A40" s="105" t="s">
        <v>803</v>
      </c>
      <c r="B40" s="79">
        <v>36966</v>
      </c>
      <c r="C40" s="105" t="s">
        <v>826</v>
      </c>
      <c r="D40" s="108" t="s">
        <v>809</v>
      </c>
    </row>
    <row r="41" spans="1:4" ht="15" customHeight="1" x14ac:dyDescent="0.25">
      <c r="A41" s="105" t="s">
        <v>803</v>
      </c>
      <c r="B41" s="79">
        <v>36968</v>
      </c>
      <c r="C41" s="105" t="s">
        <v>827</v>
      </c>
      <c r="D41" s="108" t="s">
        <v>810</v>
      </c>
    </row>
    <row r="42" spans="1:4" ht="15" customHeight="1" x14ac:dyDescent="0.25">
      <c r="A42" s="105" t="s">
        <v>803</v>
      </c>
      <c r="B42" s="79">
        <v>36968</v>
      </c>
      <c r="C42" s="105" t="s">
        <v>827</v>
      </c>
      <c r="D42" s="108" t="s">
        <v>809</v>
      </c>
    </row>
    <row r="43" spans="1:4" ht="15" customHeight="1" x14ac:dyDescent="0.25">
      <c r="A43" s="105" t="s">
        <v>803</v>
      </c>
      <c r="B43" s="79">
        <v>37521</v>
      </c>
      <c r="C43" s="105" t="s">
        <v>828</v>
      </c>
      <c r="D43" s="108" t="s">
        <v>810</v>
      </c>
    </row>
    <row r="44" spans="1:4" ht="15" customHeight="1" x14ac:dyDescent="0.25">
      <c r="A44" s="105" t="s">
        <v>803</v>
      </c>
      <c r="B44" s="79">
        <v>37521</v>
      </c>
      <c r="C44" s="105" t="s">
        <v>828</v>
      </c>
      <c r="D44" s="108" t="s">
        <v>809</v>
      </c>
    </row>
    <row r="45" spans="1:4" ht="15" customHeight="1" x14ac:dyDescent="0.25">
      <c r="A45" s="105" t="s">
        <v>803</v>
      </c>
      <c r="B45" s="79">
        <v>41617</v>
      </c>
      <c r="C45" s="105" t="s">
        <v>518</v>
      </c>
      <c r="D45" s="108" t="s">
        <v>804</v>
      </c>
    </row>
    <row r="46" spans="1:4" ht="15" customHeight="1" x14ac:dyDescent="0.25">
      <c r="A46" s="105" t="s">
        <v>803</v>
      </c>
      <c r="B46" s="79">
        <v>37013</v>
      </c>
      <c r="C46" s="105" t="s">
        <v>535</v>
      </c>
      <c r="D46" s="108" t="s">
        <v>804</v>
      </c>
    </row>
    <row r="47" spans="1:4" ht="15" customHeight="1" x14ac:dyDescent="0.25">
      <c r="A47" s="105" t="s">
        <v>803</v>
      </c>
      <c r="B47" s="79">
        <v>38304</v>
      </c>
      <c r="C47" s="105" t="s">
        <v>519</v>
      </c>
      <c r="D47" s="108" t="s">
        <v>804</v>
      </c>
    </row>
    <row r="48" spans="1:4" ht="15" customHeight="1" x14ac:dyDescent="0.25">
      <c r="A48" s="105" t="s">
        <v>803</v>
      </c>
      <c r="B48" s="79">
        <v>38995</v>
      </c>
      <c r="C48" s="105" t="s">
        <v>533</v>
      </c>
      <c r="D48" s="108" t="s">
        <v>804</v>
      </c>
    </row>
    <row r="49" spans="1:4" ht="15" customHeight="1" x14ac:dyDescent="0.25">
      <c r="A49" s="105" t="s">
        <v>803</v>
      </c>
      <c r="B49" s="79">
        <v>38996</v>
      </c>
      <c r="C49" s="105" t="s">
        <v>534</v>
      </c>
      <c r="D49" s="108" t="s">
        <v>804</v>
      </c>
    </row>
    <row r="50" spans="1:4" ht="15" customHeight="1" x14ac:dyDescent="0.25">
      <c r="A50" s="105" t="s">
        <v>803</v>
      </c>
      <c r="B50" s="79">
        <v>39027</v>
      </c>
      <c r="C50" s="105" t="s">
        <v>546</v>
      </c>
      <c r="D50" s="108" t="s">
        <v>804</v>
      </c>
    </row>
    <row r="51" spans="1:4" ht="15" customHeight="1" x14ac:dyDescent="0.25">
      <c r="A51" s="105" t="s">
        <v>803</v>
      </c>
      <c r="B51" s="79">
        <v>42524</v>
      </c>
      <c r="C51" s="105" t="s">
        <v>191</v>
      </c>
      <c r="D51" s="108" t="s">
        <v>804</v>
      </c>
    </row>
    <row r="52" spans="1:4" ht="15" customHeight="1" x14ac:dyDescent="0.25">
      <c r="A52" s="105" t="s">
        <v>803</v>
      </c>
      <c r="B52" s="106">
        <v>39039</v>
      </c>
      <c r="C52" s="105" t="s">
        <v>829</v>
      </c>
      <c r="D52" s="108" t="s">
        <v>809</v>
      </c>
    </row>
    <row r="53" spans="1:4" ht="15" customHeight="1" x14ac:dyDescent="0.25">
      <c r="A53" s="105" t="s">
        <v>803</v>
      </c>
      <c r="B53" s="106">
        <v>39039</v>
      </c>
      <c r="C53" s="105" t="s">
        <v>829</v>
      </c>
      <c r="D53" s="108" t="s">
        <v>813</v>
      </c>
    </row>
    <row r="54" spans="1:4" ht="15" customHeight="1" x14ac:dyDescent="0.25">
      <c r="A54" s="105" t="s">
        <v>803</v>
      </c>
      <c r="B54" s="106">
        <v>39039</v>
      </c>
      <c r="C54" s="105" t="s">
        <v>829</v>
      </c>
      <c r="D54" s="108" t="s">
        <v>814</v>
      </c>
    </row>
    <row r="55" spans="1:4" ht="15" customHeight="1" x14ac:dyDescent="0.25">
      <c r="A55" s="105" t="s">
        <v>803</v>
      </c>
      <c r="B55" s="106">
        <v>39039</v>
      </c>
      <c r="C55" s="105" t="s">
        <v>829</v>
      </c>
      <c r="D55" s="108" t="s">
        <v>815</v>
      </c>
    </row>
    <row r="56" spans="1:4" ht="15" customHeight="1" x14ac:dyDescent="0.25">
      <c r="A56" s="105" t="s">
        <v>803</v>
      </c>
      <c r="B56" s="106">
        <v>39039</v>
      </c>
      <c r="C56" s="105" t="s">
        <v>829</v>
      </c>
      <c r="D56" s="108" t="s">
        <v>816</v>
      </c>
    </row>
    <row r="57" spans="1:4" ht="15" customHeight="1" x14ac:dyDescent="0.25">
      <c r="A57" s="105" t="s">
        <v>803</v>
      </c>
      <c r="B57" s="106">
        <v>39039</v>
      </c>
      <c r="C57" s="105" t="s">
        <v>829</v>
      </c>
      <c r="D57" s="108" t="s">
        <v>817</v>
      </c>
    </row>
    <row r="58" spans="1:4" ht="15" customHeight="1" x14ac:dyDescent="0.25">
      <c r="A58" s="105" t="s">
        <v>803</v>
      </c>
      <c r="B58" s="106">
        <v>39039</v>
      </c>
      <c r="C58" s="105" t="s">
        <v>829</v>
      </c>
      <c r="D58" s="108" t="s">
        <v>806</v>
      </c>
    </row>
    <row r="59" spans="1:4" ht="15" customHeight="1" x14ac:dyDescent="0.25">
      <c r="A59" s="105" t="s">
        <v>803</v>
      </c>
      <c r="B59" s="106">
        <v>39039</v>
      </c>
      <c r="C59" s="105" t="s">
        <v>829</v>
      </c>
      <c r="D59" s="108" t="s">
        <v>807</v>
      </c>
    </row>
    <row r="60" spans="1:4" ht="15" customHeight="1" x14ac:dyDescent="0.25">
      <c r="A60" s="105" t="s">
        <v>803</v>
      </c>
      <c r="B60" s="106">
        <v>39039</v>
      </c>
      <c r="C60" s="105" t="s">
        <v>829</v>
      </c>
      <c r="D60" s="108" t="s">
        <v>818</v>
      </c>
    </row>
    <row r="61" spans="1:4" ht="15" customHeight="1" x14ac:dyDescent="0.25">
      <c r="A61" s="105" t="s">
        <v>803</v>
      </c>
      <c r="B61" s="106">
        <v>39039</v>
      </c>
      <c r="C61" s="105" t="s">
        <v>829</v>
      </c>
      <c r="D61" s="108" t="s">
        <v>808</v>
      </c>
    </row>
    <row r="62" spans="1:4" ht="15" customHeight="1" x14ac:dyDescent="0.25">
      <c r="A62" s="105" t="s">
        <v>803</v>
      </c>
      <c r="B62" s="79">
        <v>39039</v>
      </c>
      <c r="C62" s="105" t="s">
        <v>829</v>
      </c>
      <c r="D62" s="108" t="s">
        <v>804</v>
      </c>
    </row>
    <row r="63" spans="1:4" ht="15" customHeight="1" x14ac:dyDescent="0.25">
      <c r="A63" s="105" t="s">
        <v>803</v>
      </c>
      <c r="B63" s="79">
        <v>37218</v>
      </c>
      <c r="C63" s="105" t="s">
        <v>547</v>
      </c>
      <c r="D63" s="108" t="s">
        <v>804</v>
      </c>
    </row>
    <row r="64" spans="1:4" ht="15" customHeight="1" x14ac:dyDescent="0.25">
      <c r="A64" s="105" t="s">
        <v>803</v>
      </c>
      <c r="B64" s="79">
        <v>38496</v>
      </c>
      <c r="C64" s="105" t="s">
        <v>830</v>
      </c>
      <c r="D64" s="108" t="s">
        <v>816</v>
      </c>
    </row>
    <row r="65" spans="1:4" ht="15" customHeight="1" x14ac:dyDescent="0.25">
      <c r="A65" s="105" t="s">
        <v>803</v>
      </c>
      <c r="B65" s="79">
        <v>38496</v>
      </c>
      <c r="C65" s="105" t="s">
        <v>830</v>
      </c>
      <c r="D65" s="108" t="s">
        <v>815</v>
      </c>
    </row>
    <row r="66" spans="1:4" ht="15" customHeight="1" x14ac:dyDescent="0.25">
      <c r="A66" s="105" t="s">
        <v>803</v>
      </c>
      <c r="B66" s="79">
        <v>38496</v>
      </c>
      <c r="C66" s="105" t="s">
        <v>830</v>
      </c>
      <c r="D66" s="108" t="s">
        <v>813</v>
      </c>
    </row>
    <row r="67" spans="1:4" ht="15" customHeight="1" x14ac:dyDescent="0.25">
      <c r="A67" s="105" t="s">
        <v>803</v>
      </c>
      <c r="B67" s="79">
        <v>38496</v>
      </c>
      <c r="C67" s="105" t="s">
        <v>830</v>
      </c>
      <c r="D67" s="108" t="s">
        <v>814</v>
      </c>
    </row>
    <row r="68" spans="1:4" ht="15" customHeight="1" x14ac:dyDescent="0.25">
      <c r="A68" s="105" t="s">
        <v>803</v>
      </c>
      <c r="B68" s="79">
        <v>38496</v>
      </c>
      <c r="C68" s="105" t="s">
        <v>830</v>
      </c>
      <c r="D68" s="108" t="s">
        <v>817</v>
      </c>
    </row>
    <row r="69" spans="1:4" ht="15" customHeight="1" x14ac:dyDescent="0.25">
      <c r="A69" s="105" t="s">
        <v>803</v>
      </c>
      <c r="B69" s="79">
        <v>38496</v>
      </c>
      <c r="C69" s="105" t="s">
        <v>830</v>
      </c>
      <c r="D69" s="108" t="s">
        <v>818</v>
      </c>
    </row>
    <row r="70" spans="1:4" ht="15" customHeight="1" x14ac:dyDescent="0.25">
      <c r="A70" s="105" t="s">
        <v>803</v>
      </c>
      <c r="B70" s="79">
        <v>38496</v>
      </c>
      <c r="C70" s="105" t="s">
        <v>830</v>
      </c>
      <c r="D70" s="108" t="s">
        <v>807</v>
      </c>
    </row>
    <row r="71" spans="1:4" ht="15" customHeight="1" x14ac:dyDescent="0.25">
      <c r="A71" s="105" t="s">
        <v>803</v>
      </c>
      <c r="B71" s="79">
        <v>38496</v>
      </c>
      <c r="C71" s="105" t="s">
        <v>830</v>
      </c>
      <c r="D71" s="108" t="s">
        <v>808</v>
      </c>
    </row>
    <row r="72" spans="1:4" ht="15" customHeight="1" x14ac:dyDescent="0.25">
      <c r="A72" s="105" t="s">
        <v>803</v>
      </c>
      <c r="B72" s="79">
        <v>38496</v>
      </c>
      <c r="C72" s="105" t="s">
        <v>830</v>
      </c>
      <c r="D72" s="108" t="s">
        <v>804</v>
      </c>
    </row>
    <row r="73" spans="1:4" ht="15" customHeight="1" x14ac:dyDescent="0.25">
      <c r="A73" s="105" t="s">
        <v>803</v>
      </c>
      <c r="B73" s="79">
        <v>37243</v>
      </c>
      <c r="C73" s="105" t="s">
        <v>831</v>
      </c>
      <c r="D73" s="108" t="s">
        <v>810</v>
      </c>
    </row>
    <row r="74" spans="1:4" ht="15" customHeight="1" x14ac:dyDescent="0.25">
      <c r="A74" s="105" t="s">
        <v>803</v>
      </c>
      <c r="B74" s="79">
        <v>37243</v>
      </c>
      <c r="C74" s="105" t="s">
        <v>831</v>
      </c>
      <c r="D74" s="108" t="s">
        <v>809</v>
      </c>
    </row>
    <row r="75" spans="1:4" ht="15" customHeight="1" x14ac:dyDescent="0.25">
      <c r="A75" s="105" t="s">
        <v>803</v>
      </c>
      <c r="B75" s="106">
        <v>37553</v>
      </c>
      <c r="C75" s="105" t="s">
        <v>291</v>
      </c>
      <c r="D75" s="108" t="s">
        <v>813</v>
      </c>
    </row>
    <row r="76" spans="1:4" ht="15" customHeight="1" x14ac:dyDescent="0.25">
      <c r="A76" s="105" t="s">
        <v>803</v>
      </c>
      <c r="B76" s="106">
        <v>37313</v>
      </c>
      <c r="C76" s="105" t="s">
        <v>294</v>
      </c>
      <c r="D76" s="108" t="s">
        <v>809</v>
      </c>
    </row>
    <row r="77" spans="1:4" ht="15" customHeight="1" x14ac:dyDescent="0.25">
      <c r="A77" s="105" t="s">
        <v>803</v>
      </c>
      <c r="B77" s="106">
        <v>37313</v>
      </c>
      <c r="C77" s="105" t="s">
        <v>294</v>
      </c>
      <c r="D77" s="108" t="s">
        <v>810</v>
      </c>
    </row>
    <row r="78" spans="1:4" ht="15" customHeight="1" x14ac:dyDescent="0.25">
      <c r="A78" s="105" t="s">
        <v>803</v>
      </c>
      <c r="B78" s="79">
        <v>40859</v>
      </c>
      <c r="C78" s="105" t="s">
        <v>832</v>
      </c>
      <c r="D78" s="108" t="s">
        <v>810</v>
      </c>
    </row>
    <row r="79" spans="1:4" ht="15" customHeight="1" x14ac:dyDescent="0.25">
      <c r="A79" s="105" t="s">
        <v>803</v>
      </c>
      <c r="B79" s="79">
        <v>40859</v>
      </c>
      <c r="C79" s="105" t="s">
        <v>832</v>
      </c>
      <c r="D79" s="108" t="s">
        <v>809</v>
      </c>
    </row>
    <row r="80" spans="1:4" ht="15" customHeight="1" x14ac:dyDescent="0.25">
      <c r="A80" s="105" t="s">
        <v>833</v>
      </c>
      <c r="B80" s="106">
        <v>42535</v>
      </c>
      <c r="C80" s="105" t="s">
        <v>329</v>
      </c>
      <c r="D80" s="108" t="s">
        <v>807</v>
      </c>
    </row>
    <row r="81" spans="1:4" ht="15" customHeight="1" x14ac:dyDescent="0.25">
      <c r="A81" s="105" t="s">
        <v>803</v>
      </c>
      <c r="B81" s="79">
        <v>40634</v>
      </c>
      <c r="C81" s="105" t="s">
        <v>834</v>
      </c>
      <c r="D81" s="108" t="s">
        <v>810</v>
      </c>
    </row>
    <row r="82" spans="1:4" ht="15" customHeight="1" x14ac:dyDescent="0.25">
      <c r="A82" s="105" t="s">
        <v>803</v>
      </c>
      <c r="B82" s="79">
        <v>40634</v>
      </c>
      <c r="C82" s="105" t="s">
        <v>834</v>
      </c>
      <c r="D82" s="108" t="s">
        <v>809</v>
      </c>
    </row>
    <row r="83" spans="1:4" ht="15" customHeight="1" x14ac:dyDescent="0.25">
      <c r="A83" s="105" t="s">
        <v>803</v>
      </c>
      <c r="B83" s="79">
        <v>40644</v>
      </c>
      <c r="C83" s="105" t="s">
        <v>835</v>
      </c>
      <c r="D83" s="108" t="s">
        <v>810</v>
      </c>
    </row>
    <row r="84" spans="1:4" ht="15" customHeight="1" x14ac:dyDescent="0.25">
      <c r="A84" s="105" t="s">
        <v>803</v>
      </c>
      <c r="B84" s="79">
        <v>37521</v>
      </c>
      <c r="C84" s="105" t="s">
        <v>835</v>
      </c>
      <c r="D84" s="108" t="s">
        <v>809</v>
      </c>
    </row>
    <row r="85" spans="1:4" ht="15" customHeight="1" x14ac:dyDescent="0.25">
      <c r="A85" s="105" t="s">
        <v>803</v>
      </c>
      <c r="B85" s="79">
        <v>37519</v>
      </c>
      <c r="C85" s="105" t="s">
        <v>836</v>
      </c>
      <c r="D85" s="108" t="s">
        <v>810</v>
      </c>
    </row>
    <row r="86" spans="1:4" ht="15" customHeight="1" x14ac:dyDescent="0.25">
      <c r="A86" s="105" t="s">
        <v>803</v>
      </c>
      <c r="B86" s="79">
        <v>37519</v>
      </c>
      <c r="C86" s="105" t="s">
        <v>836</v>
      </c>
      <c r="D86" s="108" t="s">
        <v>809</v>
      </c>
    </row>
    <row r="87" spans="1:4" ht="15" customHeight="1" x14ac:dyDescent="0.25">
      <c r="A87" s="105" t="s">
        <v>837</v>
      </c>
      <c r="B87" s="79">
        <v>42295</v>
      </c>
      <c r="C87" s="105" t="s">
        <v>557</v>
      </c>
      <c r="D87" s="108" t="s">
        <v>806</v>
      </c>
    </row>
    <row r="88" spans="1:4" ht="15" customHeight="1" x14ac:dyDescent="0.25">
      <c r="A88" s="105" t="s">
        <v>837</v>
      </c>
      <c r="B88" s="79">
        <v>42295</v>
      </c>
      <c r="C88" s="105" t="s">
        <v>557</v>
      </c>
      <c r="D88" s="108" t="s">
        <v>809</v>
      </c>
    </row>
    <row r="89" spans="1:4" ht="15" customHeight="1" x14ac:dyDescent="0.25">
      <c r="A89" s="105" t="s">
        <v>837</v>
      </c>
      <c r="B89" s="1">
        <v>42676</v>
      </c>
      <c r="C89" s="105" t="s">
        <v>558</v>
      </c>
      <c r="D89" s="108" t="s">
        <v>806</v>
      </c>
    </row>
    <row r="90" spans="1:4" ht="15" customHeight="1" x14ac:dyDescent="0.25">
      <c r="A90" s="105" t="s">
        <v>837</v>
      </c>
      <c r="B90" s="1">
        <v>42676</v>
      </c>
      <c r="C90" s="105" t="s">
        <v>558</v>
      </c>
      <c r="D90" s="108" t="s">
        <v>809</v>
      </c>
    </row>
    <row r="91" spans="1:4" ht="15" customHeight="1" x14ac:dyDescent="0.25">
      <c r="A91" s="105" t="s">
        <v>843</v>
      </c>
      <c r="B91" s="106">
        <v>37808</v>
      </c>
      <c r="C91" s="105" t="s">
        <v>124</v>
      </c>
      <c r="D91" s="108" t="s">
        <v>806</v>
      </c>
    </row>
    <row r="92" spans="1:4" ht="15" customHeight="1" x14ac:dyDescent="0.25">
      <c r="A92" s="105" t="s">
        <v>844</v>
      </c>
      <c r="B92" s="79">
        <v>39279</v>
      </c>
      <c r="C92" s="105" t="s">
        <v>596</v>
      </c>
      <c r="D92" s="108" t="s">
        <v>806</v>
      </c>
    </row>
    <row r="93" spans="1:4" ht="15" customHeight="1" x14ac:dyDescent="0.25">
      <c r="A93" s="105" t="s">
        <v>803</v>
      </c>
      <c r="B93" s="1">
        <v>38170</v>
      </c>
      <c r="C93" s="105" t="s">
        <v>839</v>
      </c>
      <c r="D93" s="108" t="s">
        <v>817</v>
      </c>
    </row>
    <row r="94" spans="1:4" ht="15" customHeight="1" x14ac:dyDescent="0.25">
      <c r="A94" s="105" t="s">
        <v>803</v>
      </c>
      <c r="B94" s="1">
        <v>38170</v>
      </c>
      <c r="C94" s="105" t="s">
        <v>839</v>
      </c>
      <c r="D94" s="108" t="s">
        <v>813</v>
      </c>
    </row>
    <row r="95" spans="1:4" ht="15" customHeight="1" x14ac:dyDescent="0.25">
      <c r="A95" s="105" t="s">
        <v>803</v>
      </c>
      <c r="B95" s="1">
        <v>38170</v>
      </c>
      <c r="C95" s="105" t="s">
        <v>839</v>
      </c>
      <c r="D95" s="108" t="s">
        <v>816</v>
      </c>
    </row>
    <row r="96" spans="1:4" ht="15" customHeight="1" x14ac:dyDescent="0.25">
      <c r="A96" s="105" t="s">
        <v>803</v>
      </c>
      <c r="B96" s="1">
        <v>38170</v>
      </c>
      <c r="C96" s="105" t="s">
        <v>839</v>
      </c>
      <c r="D96" s="108" t="s">
        <v>806</v>
      </c>
    </row>
    <row r="97" spans="1:4" ht="15" customHeight="1" x14ac:dyDescent="0.25">
      <c r="A97" s="105" t="s">
        <v>803</v>
      </c>
      <c r="B97" s="1">
        <v>38170</v>
      </c>
      <c r="C97" s="105" t="s">
        <v>839</v>
      </c>
      <c r="D97" s="108" t="s">
        <v>807</v>
      </c>
    </row>
    <row r="98" spans="1:4" ht="15" customHeight="1" x14ac:dyDescent="0.25">
      <c r="A98" s="105" t="s">
        <v>803</v>
      </c>
      <c r="B98" s="1">
        <v>38170</v>
      </c>
      <c r="C98" s="105" t="s">
        <v>839</v>
      </c>
      <c r="D98" s="108" t="s">
        <v>808</v>
      </c>
    </row>
    <row r="99" spans="1:4" ht="15" customHeight="1" x14ac:dyDescent="0.25">
      <c r="A99" s="105" t="s">
        <v>803</v>
      </c>
      <c r="B99" s="1">
        <v>38170</v>
      </c>
      <c r="C99" s="105" t="s">
        <v>839</v>
      </c>
      <c r="D99" s="108" t="s">
        <v>815</v>
      </c>
    </row>
    <row r="100" spans="1:4" ht="15" customHeight="1" x14ac:dyDescent="0.25">
      <c r="A100" s="105" t="s">
        <v>803</v>
      </c>
      <c r="B100" s="1">
        <v>38170</v>
      </c>
      <c r="C100" s="105" t="s">
        <v>839</v>
      </c>
      <c r="D100" s="108" t="s">
        <v>814</v>
      </c>
    </row>
    <row r="101" spans="1:4" ht="15" customHeight="1" x14ac:dyDescent="0.25">
      <c r="A101" s="105" t="s">
        <v>803</v>
      </c>
      <c r="B101" s="1">
        <v>38170</v>
      </c>
      <c r="C101" s="105" t="s">
        <v>839</v>
      </c>
      <c r="D101" s="108" t="s">
        <v>818</v>
      </c>
    </row>
    <row r="102" spans="1:4" ht="15" customHeight="1" x14ac:dyDescent="0.25">
      <c r="A102" s="105" t="s">
        <v>803</v>
      </c>
      <c r="B102" s="1">
        <v>38170</v>
      </c>
      <c r="C102" s="105" t="s">
        <v>839</v>
      </c>
      <c r="D102" s="108" t="s">
        <v>809</v>
      </c>
    </row>
    <row r="103" spans="1:4" ht="15" customHeight="1" x14ac:dyDescent="0.25">
      <c r="A103" s="105" t="s">
        <v>803</v>
      </c>
      <c r="B103" s="79">
        <v>38826</v>
      </c>
      <c r="C103" s="105" t="s">
        <v>644</v>
      </c>
      <c r="D103" s="108" t="s">
        <v>809</v>
      </c>
    </row>
    <row r="104" spans="1:4" ht="15" customHeight="1" x14ac:dyDescent="0.25">
      <c r="A104" s="105" t="s">
        <v>803</v>
      </c>
      <c r="B104" s="79">
        <v>38826</v>
      </c>
      <c r="C104" s="105" t="s">
        <v>644</v>
      </c>
      <c r="D104" s="108" t="s">
        <v>815</v>
      </c>
    </row>
    <row r="105" spans="1:4" ht="15" customHeight="1" x14ac:dyDescent="0.25">
      <c r="A105" s="105" t="s">
        <v>803</v>
      </c>
      <c r="B105" s="79">
        <v>38826</v>
      </c>
      <c r="C105" s="105" t="s">
        <v>644</v>
      </c>
      <c r="D105" s="108" t="s">
        <v>813</v>
      </c>
    </row>
    <row r="106" spans="1:4" ht="15" customHeight="1" x14ac:dyDescent="0.25">
      <c r="A106" s="105" t="s">
        <v>803</v>
      </c>
      <c r="B106" s="79">
        <v>38826</v>
      </c>
      <c r="C106" s="105" t="s">
        <v>644</v>
      </c>
      <c r="D106" s="108" t="s">
        <v>814</v>
      </c>
    </row>
    <row r="107" spans="1:4" ht="15" customHeight="1" x14ac:dyDescent="0.25">
      <c r="A107" s="105" t="s">
        <v>803</v>
      </c>
      <c r="B107" s="79">
        <v>38826</v>
      </c>
      <c r="C107" s="105" t="s">
        <v>644</v>
      </c>
      <c r="D107" s="108" t="s">
        <v>816</v>
      </c>
    </row>
    <row r="108" spans="1:4" ht="15" customHeight="1" x14ac:dyDescent="0.25">
      <c r="A108" s="105" t="s">
        <v>803</v>
      </c>
      <c r="B108" s="1">
        <v>38858</v>
      </c>
      <c r="C108" s="105" t="s">
        <v>645</v>
      </c>
      <c r="D108" s="108" t="s">
        <v>809</v>
      </c>
    </row>
    <row r="109" spans="1:4" ht="15" customHeight="1" x14ac:dyDescent="0.25">
      <c r="A109" s="105" t="s">
        <v>803</v>
      </c>
      <c r="B109" s="1">
        <v>38858</v>
      </c>
      <c r="C109" s="105" t="s">
        <v>645</v>
      </c>
      <c r="D109" s="108" t="s">
        <v>815</v>
      </c>
    </row>
    <row r="110" spans="1:4" ht="15" customHeight="1" x14ac:dyDescent="0.25">
      <c r="A110" s="105" t="s">
        <v>803</v>
      </c>
      <c r="B110" s="1">
        <v>38858</v>
      </c>
      <c r="C110" s="105" t="s">
        <v>645</v>
      </c>
      <c r="D110" s="108" t="s">
        <v>813</v>
      </c>
    </row>
    <row r="111" spans="1:4" ht="15" customHeight="1" x14ac:dyDescent="0.25">
      <c r="A111" s="105" t="s">
        <v>803</v>
      </c>
      <c r="B111" s="1">
        <v>38858</v>
      </c>
      <c r="C111" s="105" t="s">
        <v>645</v>
      </c>
      <c r="D111" s="108" t="s">
        <v>814</v>
      </c>
    </row>
    <row r="112" spans="1:4" ht="15" customHeight="1" x14ac:dyDescent="0.25">
      <c r="A112" s="105" t="s">
        <v>803</v>
      </c>
      <c r="B112" s="1">
        <v>38858</v>
      </c>
      <c r="C112" s="105" t="s">
        <v>645</v>
      </c>
      <c r="D112" s="108" t="s">
        <v>816</v>
      </c>
    </row>
    <row r="113" spans="1:4" ht="15" customHeight="1" x14ac:dyDescent="0.25">
      <c r="A113" s="105" t="s">
        <v>803</v>
      </c>
      <c r="B113" s="79">
        <v>40536</v>
      </c>
      <c r="C113" s="105" t="s">
        <v>840</v>
      </c>
      <c r="D113" s="108" t="s">
        <v>809</v>
      </c>
    </row>
    <row r="114" spans="1:4" ht="15" customHeight="1" x14ac:dyDescent="0.25">
      <c r="A114" s="105" t="s">
        <v>803</v>
      </c>
      <c r="B114" s="79">
        <v>40536</v>
      </c>
      <c r="C114" s="105" t="s">
        <v>840</v>
      </c>
      <c r="D114" s="108" t="s">
        <v>815</v>
      </c>
    </row>
    <row r="115" spans="1:4" ht="15" customHeight="1" x14ac:dyDescent="0.25">
      <c r="A115" s="105" t="s">
        <v>803</v>
      </c>
      <c r="B115" s="79">
        <v>40536</v>
      </c>
      <c r="C115" s="105" t="s">
        <v>840</v>
      </c>
      <c r="D115" s="108" t="s">
        <v>813</v>
      </c>
    </row>
    <row r="116" spans="1:4" ht="15" customHeight="1" x14ac:dyDescent="0.25">
      <c r="A116" s="105" t="s">
        <v>803</v>
      </c>
      <c r="B116" s="79">
        <v>40536</v>
      </c>
      <c r="C116" s="105" t="s">
        <v>840</v>
      </c>
      <c r="D116" s="108" t="s">
        <v>814</v>
      </c>
    </row>
    <row r="117" spans="1:4" ht="15" customHeight="1" x14ac:dyDescent="0.25">
      <c r="A117" s="105" t="s">
        <v>803</v>
      </c>
      <c r="B117" s="79">
        <v>40536</v>
      </c>
      <c r="C117" s="105" t="s">
        <v>840</v>
      </c>
      <c r="D117" s="108" t="s">
        <v>816</v>
      </c>
    </row>
    <row r="118" spans="1:4" ht="15" customHeight="1" x14ac:dyDescent="0.25">
      <c r="A118" s="105" t="s">
        <v>803</v>
      </c>
      <c r="B118" s="79">
        <v>40536</v>
      </c>
      <c r="C118" s="105" t="s">
        <v>840</v>
      </c>
      <c r="D118" s="108" t="s">
        <v>817</v>
      </c>
    </row>
    <row r="119" spans="1:4" ht="15" customHeight="1" x14ac:dyDescent="0.25">
      <c r="A119" s="105" t="s">
        <v>803</v>
      </c>
      <c r="B119" s="79">
        <v>40536</v>
      </c>
      <c r="C119" s="105" t="s">
        <v>840</v>
      </c>
      <c r="D119" s="108" t="s">
        <v>818</v>
      </c>
    </row>
    <row r="120" spans="1:4" ht="15" customHeight="1" x14ac:dyDescent="0.25">
      <c r="A120" s="105" t="s">
        <v>843</v>
      </c>
      <c r="B120" s="79">
        <v>37929</v>
      </c>
      <c r="C120" s="105" t="s">
        <v>368</v>
      </c>
      <c r="D120" s="108" t="s">
        <v>806</v>
      </c>
    </row>
    <row r="121" spans="1:4" ht="15" customHeight="1" x14ac:dyDescent="0.25">
      <c r="A121" s="105" t="s">
        <v>803</v>
      </c>
      <c r="B121" s="79">
        <v>38214</v>
      </c>
      <c r="C121" s="105" t="s">
        <v>627</v>
      </c>
      <c r="D121" s="108" t="s">
        <v>809</v>
      </c>
    </row>
    <row r="122" spans="1:4" ht="15" customHeight="1" x14ac:dyDescent="0.25">
      <c r="A122" s="105" t="s">
        <v>803</v>
      </c>
      <c r="B122" s="79">
        <v>38214</v>
      </c>
      <c r="C122" s="105" t="s">
        <v>627</v>
      </c>
      <c r="D122" s="108" t="s">
        <v>816</v>
      </c>
    </row>
    <row r="123" spans="1:4" ht="15" customHeight="1" x14ac:dyDescent="0.25">
      <c r="A123" s="105" t="s">
        <v>803</v>
      </c>
      <c r="B123" s="79">
        <v>38214</v>
      </c>
      <c r="C123" s="105" t="s">
        <v>627</v>
      </c>
      <c r="D123" s="108" t="s">
        <v>815</v>
      </c>
    </row>
    <row r="124" spans="1:4" ht="15" customHeight="1" x14ac:dyDescent="0.25">
      <c r="A124" s="105" t="s">
        <v>803</v>
      </c>
      <c r="B124" s="79">
        <v>38214</v>
      </c>
      <c r="C124" s="105" t="s">
        <v>627</v>
      </c>
      <c r="D124" s="108" t="s">
        <v>813</v>
      </c>
    </row>
    <row r="125" spans="1:4" ht="15" customHeight="1" x14ac:dyDescent="0.25">
      <c r="A125" s="105" t="s">
        <v>803</v>
      </c>
      <c r="B125" s="79">
        <v>38214</v>
      </c>
      <c r="C125" s="105" t="s">
        <v>627</v>
      </c>
      <c r="D125" s="108" t="s">
        <v>814</v>
      </c>
    </row>
    <row r="126" spans="1:4" ht="15" customHeight="1" x14ac:dyDescent="0.25">
      <c r="A126" s="105" t="s">
        <v>803</v>
      </c>
      <c r="B126" s="1">
        <v>38214</v>
      </c>
      <c r="C126" s="105" t="s">
        <v>627</v>
      </c>
      <c r="D126" s="108" t="s">
        <v>817</v>
      </c>
    </row>
    <row r="127" spans="1:4" ht="15" customHeight="1" x14ac:dyDescent="0.25">
      <c r="A127" s="105" t="s">
        <v>803</v>
      </c>
      <c r="B127" s="1">
        <v>38214</v>
      </c>
      <c r="C127" s="105" t="s">
        <v>627</v>
      </c>
      <c r="D127" s="108" t="s">
        <v>806</v>
      </c>
    </row>
    <row r="128" spans="1:4" ht="15" customHeight="1" x14ac:dyDescent="0.25">
      <c r="A128" s="105" t="s">
        <v>803</v>
      </c>
      <c r="B128" s="1">
        <v>38214</v>
      </c>
      <c r="C128" s="105" t="s">
        <v>627</v>
      </c>
      <c r="D128" s="108" t="s">
        <v>818</v>
      </c>
    </row>
    <row r="129" spans="1:4" ht="15" customHeight="1" x14ac:dyDescent="0.25">
      <c r="A129" s="105" t="s">
        <v>803</v>
      </c>
      <c r="B129" s="79">
        <v>38214</v>
      </c>
      <c r="C129" s="105" t="s">
        <v>627</v>
      </c>
      <c r="D129" s="108" t="s">
        <v>807</v>
      </c>
    </row>
    <row r="130" spans="1:4" ht="15" customHeight="1" x14ac:dyDescent="0.25">
      <c r="A130" s="105" t="s">
        <v>803</v>
      </c>
      <c r="B130" s="79">
        <v>38214</v>
      </c>
      <c r="C130" s="105" t="s">
        <v>627</v>
      </c>
      <c r="D130" s="108" t="s">
        <v>808</v>
      </c>
    </row>
    <row r="131" spans="1:4" ht="15" customHeight="1" x14ac:dyDescent="0.25">
      <c r="A131" s="105" t="s">
        <v>803</v>
      </c>
      <c r="B131" s="79">
        <v>38171</v>
      </c>
      <c r="C131" s="105" t="s">
        <v>841</v>
      </c>
      <c r="D131" s="108" t="s">
        <v>817</v>
      </c>
    </row>
    <row r="132" spans="1:4" ht="15" customHeight="1" x14ac:dyDescent="0.25">
      <c r="A132" s="105" t="s">
        <v>803</v>
      </c>
      <c r="B132" s="79">
        <v>38171</v>
      </c>
      <c r="C132" s="105" t="s">
        <v>841</v>
      </c>
      <c r="D132" s="108" t="s">
        <v>813</v>
      </c>
    </row>
    <row r="133" spans="1:4" ht="15" customHeight="1" x14ac:dyDescent="0.25">
      <c r="A133" s="105" t="s">
        <v>803</v>
      </c>
      <c r="B133" s="79">
        <v>38171</v>
      </c>
      <c r="C133" s="105" t="s">
        <v>841</v>
      </c>
      <c r="D133" s="108" t="s">
        <v>816</v>
      </c>
    </row>
    <row r="134" spans="1:4" ht="15" customHeight="1" x14ac:dyDescent="0.25">
      <c r="A134" s="105" t="s">
        <v>803</v>
      </c>
      <c r="B134" s="1">
        <v>38171</v>
      </c>
      <c r="C134" s="105" t="s">
        <v>841</v>
      </c>
      <c r="D134" s="108" t="s">
        <v>806</v>
      </c>
    </row>
    <row r="135" spans="1:4" ht="15" customHeight="1" x14ac:dyDescent="0.25">
      <c r="A135" s="105" t="s">
        <v>803</v>
      </c>
      <c r="B135" s="1">
        <v>38171</v>
      </c>
      <c r="C135" s="105" t="s">
        <v>841</v>
      </c>
      <c r="D135" s="108" t="s">
        <v>807</v>
      </c>
    </row>
    <row r="136" spans="1:4" ht="15" customHeight="1" x14ac:dyDescent="0.25">
      <c r="A136" s="105" t="s">
        <v>803</v>
      </c>
      <c r="B136" s="1">
        <v>38171</v>
      </c>
      <c r="C136" s="105" t="s">
        <v>841</v>
      </c>
      <c r="D136" s="108" t="s">
        <v>808</v>
      </c>
    </row>
    <row r="137" spans="1:4" ht="15" customHeight="1" x14ac:dyDescent="0.25">
      <c r="A137" s="105" t="s">
        <v>803</v>
      </c>
      <c r="B137" s="1">
        <v>38171</v>
      </c>
      <c r="C137" s="105" t="s">
        <v>841</v>
      </c>
      <c r="D137" s="108" t="s">
        <v>815</v>
      </c>
    </row>
    <row r="138" spans="1:4" ht="15" customHeight="1" x14ac:dyDescent="0.25">
      <c r="A138" s="105" t="s">
        <v>803</v>
      </c>
      <c r="B138" s="1">
        <v>38171</v>
      </c>
      <c r="C138" s="105" t="s">
        <v>841</v>
      </c>
      <c r="D138" s="108" t="s">
        <v>814</v>
      </c>
    </row>
    <row r="139" spans="1:4" ht="15" customHeight="1" x14ac:dyDescent="0.25">
      <c r="A139" s="105" t="s">
        <v>803</v>
      </c>
      <c r="B139" s="1">
        <v>38171</v>
      </c>
      <c r="C139" s="105" t="s">
        <v>841</v>
      </c>
      <c r="D139" s="108" t="s">
        <v>809</v>
      </c>
    </row>
    <row r="140" spans="1:4" ht="15" customHeight="1" x14ac:dyDescent="0.25">
      <c r="A140" s="105" t="s">
        <v>803</v>
      </c>
      <c r="B140" s="1">
        <v>38171</v>
      </c>
      <c r="C140" s="105" t="s">
        <v>841</v>
      </c>
      <c r="D140" s="108" t="s">
        <v>818</v>
      </c>
    </row>
    <row r="141" spans="1:4" ht="15" customHeight="1" x14ac:dyDescent="0.25">
      <c r="A141" s="105" t="s">
        <v>845</v>
      </c>
      <c r="B141" s="79">
        <v>39846</v>
      </c>
      <c r="C141" s="105" t="s">
        <v>362</v>
      </c>
      <c r="D141" s="108" t="s">
        <v>807</v>
      </c>
    </row>
    <row r="142" spans="1:4" ht="15" customHeight="1" x14ac:dyDescent="0.25">
      <c r="A142" s="105" t="s">
        <v>845</v>
      </c>
      <c r="B142" s="106">
        <v>39846</v>
      </c>
      <c r="C142" s="105" t="s">
        <v>362</v>
      </c>
      <c r="D142" s="108" t="s">
        <v>809</v>
      </c>
    </row>
    <row r="143" spans="1:4" ht="15" customHeight="1" x14ac:dyDescent="0.25">
      <c r="A143" s="105" t="s">
        <v>837</v>
      </c>
      <c r="B143" s="79">
        <v>42295</v>
      </c>
      <c r="C143" s="105" t="s">
        <v>557</v>
      </c>
      <c r="D143" s="108" t="s">
        <v>816</v>
      </c>
    </row>
    <row r="144" spans="1:4" ht="15" customHeight="1" x14ac:dyDescent="0.25">
      <c r="A144" s="105" t="s">
        <v>837</v>
      </c>
      <c r="B144" s="79">
        <v>42295</v>
      </c>
      <c r="C144" s="105" t="s">
        <v>557</v>
      </c>
      <c r="D144" s="108" t="s">
        <v>815</v>
      </c>
    </row>
    <row r="145" spans="1:4" ht="15" customHeight="1" x14ac:dyDescent="0.25">
      <c r="A145" s="105" t="s">
        <v>837</v>
      </c>
      <c r="B145" s="79">
        <v>42295</v>
      </c>
      <c r="C145" s="105" t="s">
        <v>557</v>
      </c>
      <c r="D145" s="108" t="s">
        <v>813</v>
      </c>
    </row>
    <row r="146" spans="1:4" ht="15" customHeight="1" x14ac:dyDescent="0.25">
      <c r="A146" s="105" t="s">
        <v>837</v>
      </c>
      <c r="B146" s="79">
        <v>42295</v>
      </c>
      <c r="C146" s="105" t="s">
        <v>557</v>
      </c>
      <c r="D146" s="108" t="s">
        <v>814</v>
      </c>
    </row>
    <row r="147" spans="1:4" ht="15" customHeight="1" x14ac:dyDescent="0.25">
      <c r="A147" s="105" t="s">
        <v>837</v>
      </c>
      <c r="B147" s="79">
        <v>42295</v>
      </c>
      <c r="C147" s="105" t="s">
        <v>557</v>
      </c>
      <c r="D147" s="108" t="s">
        <v>817</v>
      </c>
    </row>
    <row r="148" spans="1:4" ht="15" customHeight="1" x14ac:dyDescent="0.25">
      <c r="A148" s="105" t="s">
        <v>837</v>
      </c>
      <c r="B148" s="79">
        <v>42295</v>
      </c>
      <c r="C148" s="105" t="s">
        <v>557</v>
      </c>
      <c r="D148" s="108" t="s">
        <v>818</v>
      </c>
    </row>
    <row r="149" spans="1:4" ht="15" customHeight="1" x14ac:dyDescent="0.25">
      <c r="A149" s="105" t="s">
        <v>837</v>
      </c>
      <c r="B149" s="79">
        <v>42295</v>
      </c>
      <c r="C149" s="105" t="s">
        <v>557</v>
      </c>
      <c r="D149" s="108" t="s">
        <v>807</v>
      </c>
    </row>
    <row r="150" spans="1:4" ht="15" customHeight="1" x14ac:dyDescent="0.25">
      <c r="A150" s="105" t="s">
        <v>837</v>
      </c>
      <c r="B150" s="79">
        <v>42295</v>
      </c>
      <c r="C150" s="105" t="s">
        <v>557</v>
      </c>
      <c r="D150" s="108" t="s">
        <v>808</v>
      </c>
    </row>
    <row r="151" spans="1:4" ht="15" customHeight="1" x14ac:dyDescent="0.25">
      <c r="A151" s="105" t="s">
        <v>837</v>
      </c>
      <c r="B151" s="79">
        <v>42295</v>
      </c>
      <c r="C151" s="105" t="s">
        <v>557</v>
      </c>
      <c r="D151" s="108" t="s">
        <v>809</v>
      </c>
    </row>
    <row r="152" spans="1:4" ht="15" customHeight="1" x14ac:dyDescent="0.25">
      <c r="A152" s="105" t="s">
        <v>837</v>
      </c>
      <c r="B152" s="79">
        <v>42407</v>
      </c>
      <c r="C152" s="105" t="s">
        <v>556</v>
      </c>
      <c r="D152" s="108" t="s">
        <v>809</v>
      </c>
    </row>
    <row r="153" spans="1:4" ht="15" customHeight="1" x14ac:dyDescent="0.25">
      <c r="A153" s="105" t="s">
        <v>837</v>
      </c>
      <c r="B153" s="79">
        <v>42407</v>
      </c>
      <c r="C153" s="105" t="s">
        <v>556</v>
      </c>
      <c r="D153" s="108" t="s">
        <v>816</v>
      </c>
    </row>
    <row r="154" spans="1:4" ht="15" customHeight="1" x14ac:dyDescent="0.25">
      <c r="A154" s="105" t="s">
        <v>837</v>
      </c>
      <c r="B154" s="79">
        <v>42407</v>
      </c>
      <c r="C154" s="105" t="s">
        <v>556</v>
      </c>
      <c r="D154" s="108" t="s">
        <v>815</v>
      </c>
    </row>
    <row r="155" spans="1:4" ht="15" customHeight="1" x14ac:dyDescent="0.25">
      <c r="A155" s="105" t="s">
        <v>837</v>
      </c>
      <c r="B155" s="1">
        <v>42407</v>
      </c>
      <c r="C155" s="105" t="s">
        <v>556</v>
      </c>
      <c r="D155" s="108" t="s">
        <v>813</v>
      </c>
    </row>
    <row r="156" spans="1:4" ht="15" customHeight="1" x14ac:dyDescent="0.25">
      <c r="A156" s="105" t="s">
        <v>837</v>
      </c>
      <c r="B156" s="1">
        <v>42407</v>
      </c>
      <c r="C156" s="105" t="s">
        <v>556</v>
      </c>
      <c r="D156" s="108" t="s">
        <v>814</v>
      </c>
    </row>
    <row r="157" spans="1:4" ht="15" customHeight="1" x14ac:dyDescent="0.25">
      <c r="A157" s="105" t="s">
        <v>837</v>
      </c>
      <c r="B157" s="1">
        <v>42407</v>
      </c>
      <c r="C157" s="105" t="s">
        <v>556</v>
      </c>
      <c r="D157" s="108" t="s">
        <v>817</v>
      </c>
    </row>
    <row r="158" spans="1:4" ht="15" customHeight="1" x14ac:dyDescent="0.25">
      <c r="A158" s="105" t="s">
        <v>837</v>
      </c>
      <c r="B158" s="1">
        <v>42407</v>
      </c>
      <c r="C158" s="105" t="s">
        <v>556</v>
      </c>
      <c r="D158" s="108" t="s">
        <v>806</v>
      </c>
    </row>
    <row r="159" spans="1:4" ht="15" customHeight="1" x14ac:dyDescent="0.25">
      <c r="A159" s="105" t="s">
        <v>837</v>
      </c>
      <c r="B159" s="1">
        <v>42407</v>
      </c>
      <c r="C159" s="105" t="s">
        <v>556</v>
      </c>
      <c r="D159" s="108" t="s">
        <v>818</v>
      </c>
    </row>
    <row r="160" spans="1:4" ht="15" customHeight="1" x14ac:dyDescent="0.25">
      <c r="A160" s="105" t="s">
        <v>837</v>
      </c>
      <c r="B160" s="1">
        <v>42407</v>
      </c>
      <c r="C160" s="105" t="s">
        <v>556</v>
      </c>
      <c r="D160" s="108" t="s">
        <v>807</v>
      </c>
    </row>
    <row r="161" spans="1:4" ht="15" customHeight="1" x14ac:dyDescent="0.25">
      <c r="A161" s="105" t="s">
        <v>803</v>
      </c>
      <c r="B161" s="79">
        <v>38482</v>
      </c>
      <c r="C161" s="105" t="s">
        <v>842</v>
      </c>
      <c r="D161" s="108" t="s">
        <v>806</v>
      </c>
    </row>
    <row r="162" spans="1:4" ht="15" customHeight="1" x14ac:dyDescent="0.25">
      <c r="A162" s="105" t="s">
        <v>803</v>
      </c>
      <c r="B162" s="79">
        <v>38482</v>
      </c>
      <c r="C162" s="105" t="s">
        <v>842</v>
      </c>
      <c r="D162" s="108" t="s">
        <v>809</v>
      </c>
    </row>
    <row r="163" spans="1:4" ht="15" customHeight="1" x14ac:dyDescent="0.25">
      <c r="A163" s="105" t="s">
        <v>833</v>
      </c>
      <c r="B163" s="106">
        <v>39935</v>
      </c>
      <c r="C163" s="105" t="s">
        <v>553</v>
      </c>
      <c r="D163" s="108" t="s">
        <v>809</v>
      </c>
    </row>
    <row r="164" spans="1:4" ht="15" customHeight="1" x14ac:dyDescent="0.25">
      <c r="A164" s="105" t="s">
        <v>803</v>
      </c>
      <c r="B164" s="106">
        <v>40736</v>
      </c>
      <c r="C164" s="105" t="s">
        <v>812</v>
      </c>
      <c r="D164" s="108" t="s">
        <v>809</v>
      </c>
    </row>
    <row r="165" spans="1:4" ht="15" customHeight="1" x14ac:dyDescent="0.25">
      <c r="A165" s="105" t="s">
        <v>803</v>
      </c>
      <c r="B165" s="79">
        <v>41940</v>
      </c>
      <c r="C165" s="105" t="s">
        <v>758</v>
      </c>
      <c r="D165" s="108" t="s">
        <v>809</v>
      </c>
    </row>
    <row r="166" spans="1:4" ht="15" customHeight="1" x14ac:dyDescent="0.25">
      <c r="A166" s="105" t="s">
        <v>803</v>
      </c>
      <c r="B166" s="79">
        <v>38380</v>
      </c>
      <c r="C166" s="105" t="s">
        <v>750</v>
      </c>
      <c r="D166" s="108" t="s">
        <v>809</v>
      </c>
    </row>
    <row r="167" spans="1:4" ht="15" customHeight="1" x14ac:dyDescent="0.25">
      <c r="A167" s="105" t="s">
        <v>846</v>
      </c>
      <c r="B167" s="79">
        <v>36734</v>
      </c>
      <c r="C167" s="105" t="s">
        <v>366</v>
      </c>
      <c r="D167" s="108" t="s">
        <v>809</v>
      </c>
    </row>
    <row r="168" spans="1:4" ht="15" customHeight="1" x14ac:dyDescent="0.25">
      <c r="A168" s="105" t="s">
        <v>848</v>
      </c>
      <c r="B168" s="79">
        <v>39597</v>
      </c>
      <c r="C168" s="105" t="s">
        <v>617</v>
      </c>
      <c r="D168" s="108" t="s">
        <v>809</v>
      </c>
    </row>
    <row r="169" spans="1:4" ht="15" customHeight="1" x14ac:dyDescent="0.25">
      <c r="A169" s="105" t="s">
        <v>848</v>
      </c>
      <c r="B169" s="79">
        <v>39597</v>
      </c>
      <c r="C169" s="105" t="s">
        <v>617</v>
      </c>
      <c r="D169" s="108" t="s">
        <v>806</v>
      </c>
    </row>
    <row r="170" spans="1:4" ht="15" customHeight="1" x14ac:dyDescent="0.25">
      <c r="A170" s="105" t="s">
        <v>849</v>
      </c>
      <c r="B170" s="79">
        <v>42572</v>
      </c>
      <c r="C170" s="105" t="s">
        <v>847</v>
      </c>
      <c r="D170" s="108" t="s">
        <v>809</v>
      </c>
    </row>
    <row r="171" spans="1:4" ht="15" customHeight="1" x14ac:dyDescent="0.25">
      <c r="A171" s="105" t="s">
        <v>849</v>
      </c>
      <c r="B171" s="79">
        <v>42572</v>
      </c>
      <c r="C171" s="105" t="s">
        <v>847</v>
      </c>
      <c r="D171" s="108" t="s">
        <v>806</v>
      </c>
    </row>
    <row r="172" spans="1:4" ht="15" customHeight="1" x14ac:dyDescent="0.25">
      <c r="A172" s="105" t="s">
        <v>803</v>
      </c>
      <c r="B172" s="79">
        <v>36602</v>
      </c>
      <c r="C172" s="105" t="s">
        <v>768</v>
      </c>
      <c r="D172" s="108" t="s">
        <v>809</v>
      </c>
    </row>
    <row r="173" spans="1:4" ht="15" customHeight="1" x14ac:dyDescent="0.25">
      <c r="A173" s="105" t="s">
        <v>803</v>
      </c>
      <c r="B173" s="79">
        <v>36602</v>
      </c>
      <c r="C173" s="105" t="s">
        <v>768</v>
      </c>
      <c r="D173" s="108" t="s">
        <v>806</v>
      </c>
    </row>
    <row r="174" spans="1:4" ht="15" customHeight="1" x14ac:dyDescent="0.25">
      <c r="A174" s="105" t="s">
        <v>803</v>
      </c>
      <c r="B174" s="79">
        <v>37284</v>
      </c>
      <c r="C174" s="105" t="s">
        <v>761</v>
      </c>
      <c r="D174" s="108" t="s">
        <v>809</v>
      </c>
    </row>
    <row r="175" spans="1:4" ht="15" customHeight="1" x14ac:dyDescent="0.25">
      <c r="A175" s="105" t="s">
        <v>803</v>
      </c>
      <c r="B175" s="79">
        <v>37284</v>
      </c>
      <c r="C175" s="105" t="s">
        <v>761</v>
      </c>
      <c r="D175" s="108" t="s">
        <v>806</v>
      </c>
    </row>
    <row r="176" spans="1:4" ht="15" customHeight="1" x14ac:dyDescent="0.25">
      <c r="A176" s="105" t="s">
        <v>803</v>
      </c>
      <c r="B176" s="79">
        <v>36991</v>
      </c>
      <c r="C176" s="105" t="s">
        <v>647</v>
      </c>
      <c r="D176" s="108" t="s">
        <v>809</v>
      </c>
    </row>
    <row r="177" spans="1:4" ht="15" customHeight="1" x14ac:dyDescent="0.25">
      <c r="A177" s="105" t="s">
        <v>803</v>
      </c>
      <c r="B177" s="79">
        <v>36991</v>
      </c>
      <c r="C177" s="105" t="s">
        <v>647</v>
      </c>
      <c r="D177" s="108" t="s">
        <v>806</v>
      </c>
    </row>
    <row r="178" spans="1:4" ht="15" customHeight="1" x14ac:dyDescent="0.25">
      <c r="A178" s="105" t="s">
        <v>803</v>
      </c>
      <c r="B178" s="79">
        <v>39099</v>
      </c>
      <c r="C178" s="105" t="s">
        <v>653</v>
      </c>
      <c r="D178" s="108" t="s">
        <v>809</v>
      </c>
    </row>
    <row r="179" spans="1:4" ht="15" customHeight="1" x14ac:dyDescent="0.25">
      <c r="A179" s="105" t="s">
        <v>803</v>
      </c>
      <c r="B179" s="79">
        <v>39099</v>
      </c>
      <c r="C179" s="105" t="s">
        <v>653</v>
      </c>
      <c r="D179" s="108" t="s">
        <v>806</v>
      </c>
    </row>
    <row r="180" spans="1:4" ht="15" customHeight="1" x14ac:dyDescent="0.25">
      <c r="A180" s="105" t="s">
        <v>803</v>
      </c>
      <c r="B180" s="79">
        <v>36795</v>
      </c>
      <c r="C180" s="105" t="s">
        <v>174</v>
      </c>
      <c r="D180" s="108" t="s">
        <v>807</v>
      </c>
    </row>
    <row r="181" spans="1:4" ht="15" customHeight="1" x14ac:dyDescent="0.25">
      <c r="A181" s="105" t="s">
        <v>833</v>
      </c>
      <c r="B181" s="79">
        <v>39692</v>
      </c>
      <c r="C181" s="105" t="s">
        <v>787</v>
      </c>
      <c r="D181" s="108" t="s">
        <v>809</v>
      </c>
    </row>
    <row r="182" spans="1:4" ht="15" customHeight="1" x14ac:dyDescent="0.25">
      <c r="A182" s="105" t="s">
        <v>833</v>
      </c>
      <c r="B182" s="79">
        <v>39692</v>
      </c>
      <c r="C182" s="105" t="s">
        <v>787</v>
      </c>
      <c r="D182" s="108" t="s">
        <v>806</v>
      </c>
    </row>
    <row r="183" spans="1:4" ht="15" customHeight="1" x14ac:dyDescent="0.25">
      <c r="A183" s="105" t="s">
        <v>833</v>
      </c>
      <c r="B183" s="79">
        <v>39658</v>
      </c>
      <c r="C183" s="105" t="s">
        <v>786</v>
      </c>
      <c r="D183" s="108" t="s">
        <v>809</v>
      </c>
    </row>
    <row r="184" spans="1:4" ht="15" customHeight="1" x14ac:dyDescent="0.25">
      <c r="A184" s="105" t="s">
        <v>833</v>
      </c>
      <c r="B184" s="79">
        <v>39658</v>
      </c>
      <c r="C184" s="105" t="s">
        <v>786</v>
      </c>
      <c r="D184" s="108" t="s">
        <v>806</v>
      </c>
    </row>
    <row r="185" spans="1:4" ht="15" customHeight="1" x14ac:dyDescent="0.25">
      <c r="A185" s="105" t="s">
        <v>833</v>
      </c>
      <c r="B185" s="79">
        <v>39958</v>
      </c>
      <c r="C185" s="105" t="s">
        <v>781</v>
      </c>
      <c r="D185" s="108" t="s">
        <v>809</v>
      </c>
    </row>
    <row r="186" spans="1:4" ht="15" customHeight="1" x14ac:dyDescent="0.25">
      <c r="A186" s="105" t="s">
        <v>833</v>
      </c>
      <c r="B186" s="79">
        <v>39958</v>
      </c>
      <c r="C186" s="105" t="s">
        <v>781</v>
      </c>
      <c r="D186" s="108" t="s">
        <v>806</v>
      </c>
    </row>
    <row r="187" spans="1:4" ht="15" customHeight="1" x14ac:dyDescent="0.25">
      <c r="A187" s="105" t="s">
        <v>833</v>
      </c>
      <c r="B187" s="79">
        <v>37281</v>
      </c>
      <c r="C187" s="105" t="s">
        <v>770</v>
      </c>
      <c r="D187" s="108" t="s">
        <v>809</v>
      </c>
    </row>
    <row r="188" spans="1:4" ht="15" customHeight="1" x14ac:dyDescent="0.25">
      <c r="A188" s="105" t="s">
        <v>833</v>
      </c>
      <c r="B188" s="79">
        <v>37281</v>
      </c>
      <c r="C188" s="105" t="s">
        <v>770</v>
      </c>
      <c r="D188" s="108" t="s">
        <v>806</v>
      </c>
    </row>
    <row r="189" spans="1:4" ht="15" customHeight="1" x14ac:dyDescent="0.25">
      <c r="A189" s="105" t="s">
        <v>803</v>
      </c>
      <c r="B189" s="79">
        <v>41516</v>
      </c>
      <c r="C189" s="105" t="s">
        <v>773</v>
      </c>
      <c r="D189" s="108" t="s">
        <v>809</v>
      </c>
    </row>
    <row r="190" spans="1:4" ht="15" customHeight="1" x14ac:dyDescent="0.25">
      <c r="A190" s="105" t="s">
        <v>803</v>
      </c>
      <c r="B190" s="79">
        <v>41516</v>
      </c>
      <c r="C190" s="105" t="s">
        <v>773</v>
      </c>
      <c r="D190" s="108" t="s">
        <v>806</v>
      </c>
    </row>
    <row r="191" spans="1:4" ht="15" customHeight="1" x14ac:dyDescent="0.25">
      <c r="A191" s="105" t="s">
        <v>803</v>
      </c>
      <c r="B191" s="79">
        <v>37845</v>
      </c>
      <c r="C191" s="105" t="s">
        <v>771</v>
      </c>
      <c r="D191" s="108" t="s">
        <v>809</v>
      </c>
    </row>
    <row r="192" spans="1:4" ht="15" customHeight="1" x14ac:dyDescent="0.25">
      <c r="A192" s="105" t="s">
        <v>803</v>
      </c>
      <c r="B192" s="79">
        <v>37845</v>
      </c>
      <c r="C192" s="105" t="s">
        <v>771</v>
      </c>
      <c r="D192" s="108" t="s">
        <v>806</v>
      </c>
    </row>
  </sheetData>
  <autoFilter ref="A2:D167" xr:uid="{AE6DACD0-F484-4FD6-8BE0-DDA3BAC99A4F}"/>
  <mergeCells count="1">
    <mergeCell ref="A1:D1"/>
  </mergeCells>
  <pageMargins left="0.7" right="0.7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прил.1</vt:lpstr>
      <vt:lpstr>прил 2</vt:lpstr>
      <vt:lpstr>доп. перечень</vt:lpstr>
      <vt:lpstr>'прил 2'!Область_печати</vt:lpstr>
      <vt:lpstr>прил.1!Область_печати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Чернышова Лилия Викторовна</dc:creator>
  <cp:lastModifiedBy>Чернышова Лилия Викторовна</cp:lastModifiedBy>
  <cp:lastPrinted>2024-02-20T09:45:36Z</cp:lastPrinted>
  <dcterms:created xsi:type="dcterms:W3CDTF">2022-03-29T08:19:48Z</dcterms:created>
  <dcterms:modified xsi:type="dcterms:W3CDTF">2024-04-02T06:21:14Z</dcterms:modified>
</cp:coreProperties>
</file>