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C:\Users\zaryanova_ne\Downloads\"/>
    </mc:Choice>
  </mc:AlternateContent>
  <xr:revisionPtr revIDLastSave="0" documentId="13_ncr:1_{66D341CC-984A-400E-B2F8-ED11200B800D}" xr6:coauthVersionLast="45" xr6:coauthVersionMax="45" xr10:uidLastSave="{00000000-0000-0000-0000-000000000000}"/>
  <bookViews>
    <workbookView xWindow="645" yWindow="255" windowWidth="35745" windowHeight="19560" tabRatio="500" activeTab="1" xr2:uid="{00000000-000D-0000-FFFF-FFFF00000000}"/>
  </bookViews>
  <sheets>
    <sheet name="прил.1" sheetId="1" r:id="rId1"/>
    <sheet name="прил.2" sheetId="2" r:id="rId2"/>
    <sheet name="Дополнительный перечень" sheetId="3" r:id="rId3"/>
  </sheets>
  <definedNames>
    <definedName name="_xlnm._FilterDatabase" localSheetId="2" hidden="1">'Дополнительный перечень'!$A$2:$D$2</definedName>
    <definedName name="_xlnm._FilterDatabase" localSheetId="1" hidden="1">прил.2!$A$9:$T$846</definedName>
    <definedName name="_xlnm.Print_Area" localSheetId="0">прил.1!$A$1:$P$849</definedName>
    <definedName name="_xlnm.Print_Area" localSheetId="1">прил.2!$A$1:$T$846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46" i="2" l="1"/>
  <c r="C845" i="2"/>
  <c r="C844" i="2"/>
  <c r="C843" i="2"/>
  <c r="C842" i="2"/>
  <c r="C841" i="2"/>
  <c r="I844" i="1" s="1"/>
  <c r="N844" i="1" s="1"/>
  <c r="C840" i="2"/>
  <c r="C839" i="2"/>
  <c r="I842" i="1" s="1"/>
  <c r="N842" i="1" s="1"/>
  <c r="C838" i="2"/>
  <c r="C837" i="2"/>
  <c r="I840" i="1" s="1"/>
  <c r="N840" i="1" s="1"/>
  <c r="C836" i="2"/>
  <c r="I839" i="1" s="1"/>
  <c r="N839" i="1" s="1"/>
  <c r="C835" i="2"/>
  <c r="I838" i="1" s="1"/>
  <c r="C834" i="2"/>
  <c r="C833" i="2"/>
  <c r="C832" i="2"/>
  <c r="C831" i="2"/>
  <c r="C830" i="2"/>
  <c r="C829" i="2"/>
  <c r="C828" i="2"/>
  <c r="C827" i="2"/>
  <c r="I830" i="1" s="1"/>
  <c r="N830" i="1" s="1"/>
  <c r="C826" i="2"/>
  <c r="C825" i="2"/>
  <c r="I828" i="1" s="1"/>
  <c r="N828" i="1" s="1"/>
  <c r="T824" i="2"/>
  <c r="S824" i="2"/>
  <c r="R824" i="2"/>
  <c r="Q824" i="2"/>
  <c r="P824" i="2"/>
  <c r="O824" i="2"/>
  <c r="N824" i="2"/>
  <c r="M824" i="2"/>
  <c r="L824" i="2"/>
  <c r="K824" i="2"/>
  <c r="J824" i="2"/>
  <c r="I824" i="2"/>
  <c r="H824" i="2"/>
  <c r="G824" i="2"/>
  <c r="F824" i="2"/>
  <c r="E824" i="2"/>
  <c r="D824" i="2"/>
  <c r="C823" i="2"/>
  <c r="C822" i="2" s="1"/>
  <c r="T822" i="2"/>
  <c r="S822" i="2"/>
  <c r="R822" i="2"/>
  <c r="Q822" i="2"/>
  <c r="P822" i="2"/>
  <c r="O822" i="2"/>
  <c r="N822" i="2"/>
  <c r="M822" i="2"/>
  <c r="L822" i="2"/>
  <c r="K822" i="2"/>
  <c r="J822" i="2"/>
  <c r="I822" i="2"/>
  <c r="H822" i="2"/>
  <c r="G822" i="2"/>
  <c r="F822" i="2"/>
  <c r="E822" i="2"/>
  <c r="D822" i="2"/>
  <c r="C821" i="2"/>
  <c r="I824" i="1" s="1"/>
  <c r="C820" i="2"/>
  <c r="I823" i="1" s="1"/>
  <c r="C819" i="2"/>
  <c r="I822" i="1" s="1"/>
  <c r="N822" i="1" s="1"/>
  <c r="C818" i="2"/>
  <c r="C817" i="2"/>
  <c r="C816" i="2"/>
  <c r="C815" i="2"/>
  <c r="C814" i="2"/>
  <c r="C813" i="2"/>
  <c r="I816" i="1" s="1"/>
  <c r="N816" i="1" s="1"/>
  <c r="C812" i="2"/>
  <c r="C811" i="2"/>
  <c r="C810" i="2"/>
  <c r="C809" i="2"/>
  <c r="I812" i="1" s="1"/>
  <c r="C808" i="2"/>
  <c r="C807" i="2"/>
  <c r="I810" i="1" s="1"/>
  <c r="N810" i="1" s="1"/>
  <c r="C806" i="2"/>
  <c r="C805" i="2"/>
  <c r="C804" i="2"/>
  <c r="C803" i="2"/>
  <c r="C802" i="2"/>
  <c r="C801" i="2"/>
  <c r="I804" i="1" s="1"/>
  <c r="N804" i="1" s="1"/>
  <c r="T800" i="2"/>
  <c r="S800" i="2"/>
  <c r="R800" i="2"/>
  <c r="Q800" i="2"/>
  <c r="P800" i="2"/>
  <c r="O800" i="2"/>
  <c r="N800" i="2"/>
  <c r="M800" i="2"/>
  <c r="L800" i="2"/>
  <c r="K800" i="2"/>
  <c r="J800" i="2"/>
  <c r="I800" i="2"/>
  <c r="H800" i="2"/>
  <c r="G800" i="2"/>
  <c r="F800" i="2"/>
  <c r="E800" i="2"/>
  <c r="D800" i="2"/>
  <c r="C799" i="2"/>
  <c r="I802" i="1" s="1"/>
  <c r="N802" i="1" s="1"/>
  <c r="C798" i="2"/>
  <c r="C797" i="2"/>
  <c r="C796" i="2"/>
  <c r="T795" i="2"/>
  <c r="S795" i="2"/>
  <c r="R795" i="2"/>
  <c r="Q795" i="2"/>
  <c r="P795" i="2"/>
  <c r="O795" i="2"/>
  <c r="N795" i="2"/>
  <c r="M795" i="2"/>
  <c r="L795" i="2"/>
  <c r="K795" i="2"/>
  <c r="J795" i="2"/>
  <c r="I795" i="2"/>
  <c r="H795" i="2"/>
  <c r="G795" i="2"/>
  <c r="F795" i="2"/>
  <c r="E795" i="2"/>
  <c r="D795" i="2"/>
  <c r="C794" i="2"/>
  <c r="C793" i="2"/>
  <c r="C792" i="2"/>
  <c r="I795" i="1" s="1"/>
  <c r="N795" i="1" s="1"/>
  <c r="C791" i="2"/>
  <c r="I794" i="1" s="1"/>
  <c r="N794" i="1" s="1"/>
  <c r="C790" i="2"/>
  <c r="C789" i="2"/>
  <c r="C788" i="2"/>
  <c r="C787" i="2"/>
  <c r="T786" i="2"/>
  <c r="S786" i="2"/>
  <c r="R786" i="2"/>
  <c r="Q786" i="2"/>
  <c r="P786" i="2"/>
  <c r="O786" i="2"/>
  <c r="N786" i="2"/>
  <c r="M786" i="2"/>
  <c r="L786" i="2"/>
  <c r="K786" i="2"/>
  <c r="J786" i="2"/>
  <c r="I786" i="2"/>
  <c r="H786" i="2"/>
  <c r="G786" i="2"/>
  <c r="F786" i="2"/>
  <c r="E786" i="2"/>
  <c r="D786" i="2"/>
  <c r="C785" i="2"/>
  <c r="C784" i="2"/>
  <c r="I787" i="1" s="1"/>
  <c r="N787" i="1" s="1"/>
  <c r="C783" i="2"/>
  <c r="I786" i="1" s="1"/>
  <c r="N786" i="1" s="1"/>
  <c r="C782" i="2"/>
  <c r="C781" i="2"/>
  <c r="C780" i="2"/>
  <c r="C779" i="2"/>
  <c r="C778" i="2"/>
  <c r="C777" i="2"/>
  <c r="C776" i="2"/>
  <c r="C775" i="2"/>
  <c r="I778" i="1" s="1"/>
  <c r="C774" i="2"/>
  <c r="I777" i="1" s="1"/>
  <c r="M777" i="1" s="1"/>
  <c r="C773" i="2"/>
  <c r="C772" i="2"/>
  <c r="I775" i="1" s="1"/>
  <c r="N775" i="1" s="1"/>
  <c r="C771" i="2"/>
  <c r="I774" i="1" s="1"/>
  <c r="N774" i="1" s="1"/>
  <c r="C770" i="2"/>
  <c r="C769" i="2"/>
  <c r="C768" i="2"/>
  <c r="C767" i="2"/>
  <c r="C766" i="2"/>
  <c r="C765" i="2"/>
  <c r="I768" i="1" s="1"/>
  <c r="M768" i="1" s="1"/>
  <c r="C764" i="2"/>
  <c r="C763" i="2"/>
  <c r="I766" i="1" s="1"/>
  <c r="C762" i="2"/>
  <c r="I765" i="1" s="1"/>
  <c r="N765" i="1" s="1"/>
  <c r="C761" i="2"/>
  <c r="C760" i="2"/>
  <c r="I763" i="1" s="1"/>
  <c r="N763" i="1" s="1"/>
  <c r="C759" i="2"/>
  <c r="I762" i="1" s="1"/>
  <c r="N762" i="1" s="1"/>
  <c r="C758" i="2"/>
  <c r="C757" i="2"/>
  <c r="C756" i="2"/>
  <c r="C755" i="2"/>
  <c r="C754" i="2"/>
  <c r="C753" i="2"/>
  <c r="I756" i="1" s="1"/>
  <c r="N756" i="1" s="1"/>
  <c r="C752" i="2"/>
  <c r="C751" i="2"/>
  <c r="I754" i="1" s="1"/>
  <c r="C750" i="2"/>
  <c r="I753" i="1" s="1"/>
  <c r="N753" i="1" s="1"/>
  <c r="C749" i="2"/>
  <c r="C748" i="2"/>
  <c r="I751" i="1" s="1"/>
  <c r="N751" i="1" s="1"/>
  <c r="C747" i="2"/>
  <c r="I750" i="1" s="1"/>
  <c r="N750" i="1" s="1"/>
  <c r="C746" i="2"/>
  <c r="C745" i="2"/>
  <c r="C744" i="2"/>
  <c r="C743" i="2"/>
  <c r="C742" i="2"/>
  <c r="C741" i="2"/>
  <c r="I744" i="1" s="1"/>
  <c r="N744" i="1" s="1"/>
  <c r="C740" i="2"/>
  <c r="C739" i="2"/>
  <c r="I742" i="1" s="1"/>
  <c r="C738" i="2"/>
  <c r="I741" i="1" s="1"/>
  <c r="N741" i="1" s="1"/>
  <c r="C737" i="2"/>
  <c r="C736" i="2"/>
  <c r="I739" i="1" s="1"/>
  <c r="N739" i="1" s="1"/>
  <c r="C735" i="2"/>
  <c r="I738" i="1" s="1"/>
  <c r="N738" i="1" s="1"/>
  <c r="C734" i="2"/>
  <c r="C733" i="2"/>
  <c r="C732" i="2"/>
  <c r="C731" i="2"/>
  <c r="C730" i="2"/>
  <c r="C729" i="2"/>
  <c r="I732" i="1" s="1"/>
  <c r="N732" i="1" s="1"/>
  <c r="C728" i="2"/>
  <c r="C727" i="2"/>
  <c r="I730" i="1" s="1"/>
  <c r="C726" i="2"/>
  <c r="I729" i="1" s="1"/>
  <c r="M729" i="1" s="1"/>
  <c r="C725" i="2"/>
  <c r="C724" i="2"/>
  <c r="I727" i="1" s="1"/>
  <c r="N727" i="1" s="1"/>
  <c r="C723" i="2"/>
  <c r="I726" i="1" s="1"/>
  <c r="M726" i="1" s="1"/>
  <c r="C722" i="2"/>
  <c r="C721" i="2"/>
  <c r="C720" i="2"/>
  <c r="C719" i="2"/>
  <c r="C718" i="2"/>
  <c r="C717" i="2"/>
  <c r="C716" i="2"/>
  <c r="C715" i="2"/>
  <c r="I718" i="1" s="1"/>
  <c r="C714" i="2"/>
  <c r="I717" i="1" s="1"/>
  <c r="N717" i="1" s="1"/>
  <c r="C713" i="2"/>
  <c r="C712" i="2"/>
  <c r="I715" i="1" s="1"/>
  <c r="N715" i="1" s="1"/>
  <c r="C711" i="2"/>
  <c r="I714" i="1" s="1"/>
  <c r="N714" i="1" s="1"/>
  <c r="C710" i="2"/>
  <c r="C709" i="2"/>
  <c r="C708" i="2"/>
  <c r="C707" i="2"/>
  <c r="C706" i="2"/>
  <c r="C705" i="2"/>
  <c r="I708" i="1" s="1"/>
  <c r="N708" i="1" s="1"/>
  <c r="C704" i="2"/>
  <c r="C703" i="2"/>
  <c r="I706" i="1" s="1"/>
  <c r="C702" i="2"/>
  <c r="I705" i="1" s="1"/>
  <c r="C701" i="2"/>
  <c r="C700" i="2"/>
  <c r="I703" i="1" s="1"/>
  <c r="C699" i="2"/>
  <c r="I702" i="1" s="1"/>
  <c r="N702" i="1" s="1"/>
  <c r="C698" i="2"/>
  <c r="C697" i="2"/>
  <c r="C696" i="2"/>
  <c r="C695" i="2"/>
  <c r="C694" i="2"/>
  <c r="C693" i="2"/>
  <c r="I696" i="1" s="1"/>
  <c r="N696" i="1" s="1"/>
  <c r="C692" i="2"/>
  <c r="C691" i="2"/>
  <c r="I694" i="1" s="1"/>
  <c r="C690" i="2"/>
  <c r="I693" i="1" s="1"/>
  <c r="N693" i="1" s="1"/>
  <c r="C689" i="2"/>
  <c r="C688" i="2"/>
  <c r="I691" i="1" s="1"/>
  <c r="N691" i="1" s="1"/>
  <c r="C687" i="2"/>
  <c r="I690" i="1" s="1"/>
  <c r="N690" i="1" s="1"/>
  <c r="C686" i="2"/>
  <c r="C685" i="2"/>
  <c r="C684" i="2"/>
  <c r="C683" i="2"/>
  <c r="C682" i="2"/>
  <c r="C681" i="2"/>
  <c r="I684" i="1" s="1"/>
  <c r="N684" i="1" s="1"/>
  <c r="C680" i="2"/>
  <c r="C679" i="2"/>
  <c r="I682" i="1" s="1"/>
  <c r="C678" i="2"/>
  <c r="I681" i="1" s="1"/>
  <c r="N681" i="1" s="1"/>
  <c r="C677" i="2"/>
  <c r="C676" i="2"/>
  <c r="I679" i="1" s="1"/>
  <c r="N679" i="1" s="1"/>
  <c r="C675" i="2"/>
  <c r="I678" i="1" s="1"/>
  <c r="N678" i="1" s="1"/>
  <c r="C674" i="2"/>
  <c r="C673" i="2"/>
  <c r="C672" i="2"/>
  <c r="C671" i="2"/>
  <c r="C670" i="2"/>
  <c r="C669" i="2"/>
  <c r="C668" i="2"/>
  <c r="C667" i="2"/>
  <c r="I670" i="1" s="1"/>
  <c r="C666" i="2"/>
  <c r="I669" i="1" s="1"/>
  <c r="N669" i="1" s="1"/>
  <c r="C665" i="2"/>
  <c r="C664" i="2"/>
  <c r="I667" i="1" s="1"/>
  <c r="N667" i="1" s="1"/>
  <c r="C663" i="2"/>
  <c r="C662" i="2"/>
  <c r="C661" i="2"/>
  <c r="C660" i="2"/>
  <c r="C659" i="2"/>
  <c r="C658" i="2"/>
  <c r="C657" i="2"/>
  <c r="I660" i="1" s="1"/>
  <c r="N660" i="1" s="1"/>
  <c r="C656" i="2"/>
  <c r="C655" i="2"/>
  <c r="I658" i="1" s="1"/>
  <c r="C654" i="2"/>
  <c r="I657" i="1" s="1"/>
  <c r="N657" i="1" s="1"/>
  <c r="C653" i="2"/>
  <c r="C652" i="2"/>
  <c r="I655" i="1" s="1"/>
  <c r="N655" i="1" s="1"/>
  <c r="C651" i="2"/>
  <c r="I654" i="1" s="1"/>
  <c r="N654" i="1" s="1"/>
  <c r="C650" i="2"/>
  <c r="C649" i="2"/>
  <c r="C648" i="2"/>
  <c r="C647" i="2"/>
  <c r="C646" i="2"/>
  <c r="C645" i="2"/>
  <c r="I648" i="1" s="1"/>
  <c r="N648" i="1" s="1"/>
  <c r="C644" i="2"/>
  <c r="C643" i="2"/>
  <c r="I646" i="1" s="1"/>
  <c r="N646" i="1" s="1"/>
  <c r="C642" i="2"/>
  <c r="I645" i="1" s="1"/>
  <c r="N645" i="1" s="1"/>
  <c r="C641" i="2"/>
  <c r="C640" i="2"/>
  <c r="I643" i="1" s="1"/>
  <c r="N643" i="1" s="1"/>
  <c r="C639" i="2"/>
  <c r="I642" i="1" s="1"/>
  <c r="N642" i="1" s="1"/>
  <c r="C638" i="2"/>
  <c r="C637" i="2"/>
  <c r="C636" i="2"/>
  <c r="C635" i="2"/>
  <c r="C634" i="2"/>
  <c r="C633" i="2"/>
  <c r="I636" i="1" s="1"/>
  <c r="M636" i="1" s="1"/>
  <c r="C632" i="2"/>
  <c r="C631" i="2"/>
  <c r="I634" i="1" s="1"/>
  <c r="M634" i="1" s="1"/>
  <c r="C630" i="2"/>
  <c r="I633" i="1" s="1"/>
  <c r="N633" i="1" s="1"/>
  <c r="C629" i="2"/>
  <c r="C628" i="2"/>
  <c r="I631" i="1" s="1"/>
  <c r="N631" i="1" s="1"/>
  <c r="C627" i="2"/>
  <c r="C626" i="2"/>
  <c r="C625" i="2"/>
  <c r="C624" i="2"/>
  <c r="C623" i="2"/>
  <c r="C622" i="2"/>
  <c r="C621" i="2"/>
  <c r="C620" i="2"/>
  <c r="C619" i="2"/>
  <c r="I622" i="1" s="1"/>
  <c r="N622" i="1" s="1"/>
  <c r="C618" i="2"/>
  <c r="I621" i="1" s="1"/>
  <c r="C617" i="2"/>
  <c r="C616" i="2"/>
  <c r="I619" i="1" s="1"/>
  <c r="N619" i="1" s="1"/>
  <c r="C615" i="2"/>
  <c r="I618" i="1" s="1"/>
  <c r="N618" i="1" s="1"/>
  <c r="C614" i="2"/>
  <c r="C613" i="2"/>
  <c r="C612" i="2"/>
  <c r="C611" i="2"/>
  <c r="C610" i="2"/>
  <c r="C609" i="2"/>
  <c r="I612" i="1" s="1"/>
  <c r="N612" i="1" s="1"/>
  <c r="C608" i="2"/>
  <c r="C607" i="2"/>
  <c r="I610" i="1" s="1"/>
  <c r="N610" i="1" s="1"/>
  <c r="C606" i="2"/>
  <c r="I609" i="1" s="1"/>
  <c r="C605" i="2"/>
  <c r="C604" i="2"/>
  <c r="I607" i="1" s="1"/>
  <c r="N607" i="1" s="1"/>
  <c r="C603" i="2"/>
  <c r="I606" i="1" s="1"/>
  <c r="N606" i="1" s="1"/>
  <c r="C602" i="2"/>
  <c r="C601" i="2"/>
  <c r="C600" i="2"/>
  <c r="C599" i="2"/>
  <c r="C598" i="2"/>
  <c r="C597" i="2"/>
  <c r="I600" i="1" s="1"/>
  <c r="N600" i="1" s="1"/>
  <c r="C596" i="2"/>
  <c r="C595" i="2"/>
  <c r="C594" i="2"/>
  <c r="I597" i="1" s="1"/>
  <c r="C593" i="2"/>
  <c r="C592" i="2"/>
  <c r="I595" i="1" s="1"/>
  <c r="N595" i="1" s="1"/>
  <c r="C591" i="2"/>
  <c r="I594" i="1" s="1"/>
  <c r="N594" i="1" s="1"/>
  <c r="T590" i="2"/>
  <c r="S590" i="2"/>
  <c r="R590" i="2"/>
  <c r="Q590" i="2"/>
  <c r="P590" i="2"/>
  <c r="O590" i="2"/>
  <c r="N590" i="2"/>
  <c r="M590" i="2"/>
  <c r="L590" i="2"/>
  <c r="K590" i="2"/>
  <c r="J590" i="2"/>
  <c r="I590" i="2"/>
  <c r="H590" i="2"/>
  <c r="G590" i="2"/>
  <c r="F590" i="2"/>
  <c r="E590" i="2"/>
  <c r="D590" i="2"/>
  <c r="C589" i="2"/>
  <c r="I592" i="1" s="1"/>
  <c r="N592" i="1" s="1"/>
  <c r="C588" i="2"/>
  <c r="C587" i="2"/>
  <c r="I590" i="1" s="1"/>
  <c r="N590" i="1" s="1"/>
  <c r="C586" i="2"/>
  <c r="I589" i="1" s="1"/>
  <c r="N589" i="1" s="1"/>
  <c r="C585" i="2"/>
  <c r="C584" i="2"/>
  <c r="I587" i="1" s="1"/>
  <c r="T583" i="2"/>
  <c r="S583" i="2"/>
  <c r="R583" i="2"/>
  <c r="Q583" i="2"/>
  <c r="P583" i="2"/>
  <c r="O583" i="2"/>
  <c r="N583" i="2"/>
  <c r="M583" i="2"/>
  <c r="L583" i="2"/>
  <c r="K583" i="2"/>
  <c r="J583" i="2"/>
  <c r="I583" i="2"/>
  <c r="H583" i="2"/>
  <c r="G583" i="2"/>
  <c r="F583" i="2"/>
  <c r="E583" i="2"/>
  <c r="D583" i="2"/>
  <c r="C582" i="2"/>
  <c r="C581" i="2"/>
  <c r="I584" i="1" s="1"/>
  <c r="N584" i="1" s="1"/>
  <c r="C580" i="2"/>
  <c r="C579" i="2"/>
  <c r="I582" i="1" s="1"/>
  <c r="N582" i="1" s="1"/>
  <c r="C578" i="2"/>
  <c r="I581" i="1" s="1"/>
  <c r="C577" i="2"/>
  <c r="C576" i="2"/>
  <c r="I579" i="1" s="1"/>
  <c r="N579" i="1" s="1"/>
  <c r="C575" i="2"/>
  <c r="I578" i="1" s="1"/>
  <c r="N578" i="1" s="1"/>
  <c r="C574" i="2"/>
  <c r="C573" i="2"/>
  <c r="C572" i="2"/>
  <c r="C571" i="2"/>
  <c r="C570" i="2"/>
  <c r="C569" i="2"/>
  <c r="I572" i="1" s="1"/>
  <c r="N572" i="1" s="1"/>
  <c r="C568" i="2"/>
  <c r="C567" i="2"/>
  <c r="I570" i="1" s="1"/>
  <c r="N570" i="1" s="1"/>
  <c r="C566" i="2"/>
  <c r="I569" i="1" s="1"/>
  <c r="C565" i="2"/>
  <c r="C564" i="2"/>
  <c r="I567" i="1" s="1"/>
  <c r="N567" i="1" s="1"/>
  <c r="C563" i="2"/>
  <c r="I566" i="1" s="1"/>
  <c r="N566" i="1" s="1"/>
  <c r="C562" i="2"/>
  <c r="C561" i="2"/>
  <c r="C560" i="2"/>
  <c r="C559" i="2"/>
  <c r="C558" i="2"/>
  <c r="C557" i="2"/>
  <c r="I560" i="1" s="1"/>
  <c r="N560" i="1" s="1"/>
  <c r="C556" i="2"/>
  <c r="C555" i="2"/>
  <c r="I558" i="1" s="1"/>
  <c r="N558" i="1" s="1"/>
  <c r="C554" i="2"/>
  <c r="I557" i="1" s="1"/>
  <c r="C553" i="2"/>
  <c r="C552" i="2"/>
  <c r="I555" i="1" s="1"/>
  <c r="N555" i="1" s="1"/>
  <c r="C551" i="2"/>
  <c r="C550" i="2"/>
  <c r="C549" i="2"/>
  <c r="C548" i="2"/>
  <c r="C547" i="2"/>
  <c r="C546" i="2"/>
  <c r="C545" i="2"/>
  <c r="I548" i="1" s="1"/>
  <c r="N548" i="1" s="1"/>
  <c r="C544" i="2"/>
  <c r="C543" i="2"/>
  <c r="I546" i="1" s="1"/>
  <c r="N546" i="1" s="1"/>
  <c r="C542" i="2"/>
  <c r="I545" i="1" s="1"/>
  <c r="C541" i="2"/>
  <c r="C540" i="2"/>
  <c r="I543" i="1" s="1"/>
  <c r="N543" i="1" s="1"/>
  <c r="C539" i="2"/>
  <c r="I542" i="1" s="1"/>
  <c r="N542" i="1" s="1"/>
  <c r="C538" i="2"/>
  <c r="C537" i="2"/>
  <c r="C536" i="2"/>
  <c r="C535" i="2"/>
  <c r="C534" i="2"/>
  <c r="C533" i="2"/>
  <c r="I536" i="1" s="1"/>
  <c r="N536" i="1" s="1"/>
  <c r="C532" i="2"/>
  <c r="C531" i="2"/>
  <c r="I534" i="1" s="1"/>
  <c r="N534" i="1" s="1"/>
  <c r="C530" i="2"/>
  <c r="I533" i="1" s="1"/>
  <c r="C529" i="2"/>
  <c r="T528" i="2"/>
  <c r="S528" i="2"/>
  <c r="R528" i="2"/>
  <c r="Q528" i="2"/>
  <c r="P528" i="2"/>
  <c r="O528" i="2"/>
  <c r="N528" i="2"/>
  <c r="M528" i="2"/>
  <c r="L528" i="2"/>
  <c r="K528" i="2"/>
  <c r="J528" i="2"/>
  <c r="I528" i="2"/>
  <c r="H528" i="2"/>
  <c r="G528" i="2"/>
  <c r="F528" i="2"/>
  <c r="E528" i="2"/>
  <c r="D528" i="2"/>
  <c r="C527" i="2"/>
  <c r="C526" i="2"/>
  <c r="C525" i="2"/>
  <c r="I528" i="1" s="1"/>
  <c r="N528" i="1" s="1"/>
  <c r="C524" i="2"/>
  <c r="C523" i="2"/>
  <c r="I526" i="1" s="1"/>
  <c r="N526" i="1" s="1"/>
  <c r="C522" i="2"/>
  <c r="I525" i="1" s="1"/>
  <c r="N525" i="1" s="1"/>
  <c r="C521" i="2"/>
  <c r="C520" i="2"/>
  <c r="I523" i="1" s="1"/>
  <c r="C519" i="2"/>
  <c r="I522" i="1" s="1"/>
  <c r="N522" i="1" s="1"/>
  <c r="C518" i="2"/>
  <c r="T517" i="2"/>
  <c r="S517" i="2"/>
  <c r="R517" i="2"/>
  <c r="Q517" i="2"/>
  <c r="P517" i="2"/>
  <c r="O517" i="2"/>
  <c r="N517" i="2"/>
  <c r="M517" i="2"/>
  <c r="L517" i="2"/>
  <c r="K517" i="2"/>
  <c r="J517" i="2"/>
  <c r="I517" i="2"/>
  <c r="H517" i="2"/>
  <c r="G517" i="2"/>
  <c r="F517" i="2"/>
  <c r="E517" i="2"/>
  <c r="D517" i="2"/>
  <c r="C516" i="2"/>
  <c r="C515" i="2"/>
  <c r="I518" i="1" s="1"/>
  <c r="N518" i="1" s="1"/>
  <c r="C514" i="2"/>
  <c r="C513" i="2"/>
  <c r="C512" i="2"/>
  <c r="I515" i="1" s="1"/>
  <c r="N515" i="1" s="1"/>
  <c r="C511" i="2"/>
  <c r="C510" i="2"/>
  <c r="C509" i="2"/>
  <c r="T508" i="2"/>
  <c r="S508" i="2"/>
  <c r="R508" i="2"/>
  <c r="Q508" i="2"/>
  <c r="P508" i="2"/>
  <c r="O508" i="2"/>
  <c r="N508" i="2"/>
  <c r="M508" i="2"/>
  <c r="L508" i="2"/>
  <c r="K508" i="2"/>
  <c r="J508" i="2"/>
  <c r="I508" i="2"/>
  <c r="H508" i="2"/>
  <c r="G508" i="2"/>
  <c r="F508" i="2"/>
  <c r="E508" i="2"/>
  <c r="D508" i="2"/>
  <c r="C507" i="2"/>
  <c r="I510" i="1" s="1"/>
  <c r="N510" i="1" s="1"/>
  <c r="C506" i="2"/>
  <c r="C505" i="2"/>
  <c r="C504" i="2"/>
  <c r="I507" i="1" s="1"/>
  <c r="C503" i="2"/>
  <c r="I506" i="1" s="1"/>
  <c r="N506" i="1" s="1"/>
  <c r="C502" i="2"/>
  <c r="C501" i="2"/>
  <c r="C500" i="2"/>
  <c r="C499" i="2"/>
  <c r="C498" i="2"/>
  <c r="C497" i="2"/>
  <c r="I500" i="1" s="1"/>
  <c r="N500" i="1" s="1"/>
  <c r="C496" i="2"/>
  <c r="C495" i="2"/>
  <c r="C494" i="2"/>
  <c r="T493" i="2"/>
  <c r="S493" i="2"/>
  <c r="R493" i="2"/>
  <c r="Q493" i="2"/>
  <c r="P493" i="2"/>
  <c r="O493" i="2"/>
  <c r="N493" i="2"/>
  <c r="M493" i="2"/>
  <c r="L493" i="2"/>
  <c r="K493" i="2"/>
  <c r="J493" i="2"/>
  <c r="I493" i="2"/>
  <c r="H493" i="2"/>
  <c r="G493" i="2"/>
  <c r="F493" i="2"/>
  <c r="E493" i="2"/>
  <c r="D493" i="2"/>
  <c r="C492" i="2"/>
  <c r="C491" i="2"/>
  <c r="C490" i="2"/>
  <c r="C489" i="2"/>
  <c r="I492" i="1" s="1"/>
  <c r="N492" i="1" s="1"/>
  <c r="C488" i="2"/>
  <c r="C487" i="2"/>
  <c r="I490" i="1" s="1"/>
  <c r="N490" i="1" s="1"/>
  <c r="C486" i="2"/>
  <c r="C485" i="2"/>
  <c r="T484" i="2"/>
  <c r="S484" i="2"/>
  <c r="R484" i="2"/>
  <c r="Q484" i="2"/>
  <c r="P484" i="2"/>
  <c r="O484" i="2"/>
  <c r="N484" i="2"/>
  <c r="M484" i="2"/>
  <c r="L484" i="2"/>
  <c r="K484" i="2"/>
  <c r="J484" i="2"/>
  <c r="I484" i="2"/>
  <c r="H484" i="2"/>
  <c r="G484" i="2"/>
  <c r="F484" i="2"/>
  <c r="E484" i="2"/>
  <c r="D484" i="2"/>
  <c r="C483" i="2"/>
  <c r="C482" i="2"/>
  <c r="C481" i="2"/>
  <c r="I484" i="1" s="1"/>
  <c r="N484" i="1" s="1"/>
  <c r="C480" i="2"/>
  <c r="C479" i="2"/>
  <c r="I482" i="1" s="1"/>
  <c r="N482" i="1" s="1"/>
  <c r="C478" i="2"/>
  <c r="C477" i="2"/>
  <c r="C476" i="2"/>
  <c r="I479" i="1" s="1"/>
  <c r="C475" i="2"/>
  <c r="I478" i="1" s="1"/>
  <c r="N478" i="1" s="1"/>
  <c r="C474" i="2"/>
  <c r="C473" i="2"/>
  <c r="C472" i="2"/>
  <c r="C471" i="2"/>
  <c r="C470" i="2"/>
  <c r="C469" i="2"/>
  <c r="I472" i="1" s="1"/>
  <c r="N472" i="1" s="1"/>
  <c r="C468" i="2"/>
  <c r="C467" i="2"/>
  <c r="I470" i="1" s="1"/>
  <c r="C466" i="2"/>
  <c r="C465" i="2"/>
  <c r="C464" i="2"/>
  <c r="I467" i="1" s="1"/>
  <c r="C463" i="2"/>
  <c r="I466" i="1" s="1"/>
  <c r="N466" i="1" s="1"/>
  <c r="C462" i="2"/>
  <c r="C461" i="2"/>
  <c r="C460" i="2"/>
  <c r="C459" i="2"/>
  <c r="C458" i="2"/>
  <c r="C457" i="2"/>
  <c r="I460" i="1" s="1"/>
  <c r="N460" i="1" s="1"/>
  <c r="C456" i="2"/>
  <c r="C455" i="2"/>
  <c r="I458" i="1" s="1"/>
  <c r="N458" i="1" s="1"/>
  <c r="C454" i="2"/>
  <c r="C453" i="2"/>
  <c r="C452" i="2"/>
  <c r="I455" i="1" s="1"/>
  <c r="C451" i="2"/>
  <c r="C450" i="2"/>
  <c r="C449" i="2"/>
  <c r="C448" i="2"/>
  <c r="C447" i="2"/>
  <c r="C446" i="2"/>
  <c r="C445" i="2"/>
  <c r="I448" i="1" s="1"/>
  <c r="N448" i="1" s="1"/>
  <c r="C444" i="2"/>
  <c r="C443" i="2"/>
  <c r="I446" i="1" s="1"/>
  <c r="N446" i="1" s="1"/>
  <c r="C442" i="2"/>
  <c r="C441" i="2"/>
  <c r="C440" i="2"/>
  <c r="I443" i="1" s="1"/>
  <c r="C439" i="2"/>
  <c r="I442" i="1" s="1"/>
  <c r="N442" i="1" s="1"/>
  <c r="C438" i="2"/>
  <c r="C437" i="2"/>
  <c r="C436" i="2"/>
  <c r="C435" i="2"/>
  <c r="C434" i="2"/>
  <c r="C433" i="2"/>
  <c r="I436" i="1" s="1"/>
  <c r="N436" i="1" s="1"/>
  <c r="C432" i="2"/>
  <c r="C431" i="2"/>
  <c r="I434" i="1" s="1"/>
  <c r="N434" i="1" s="1"/>
  <c r="C430" i="2"/>
  <c r="C429" i="2"/>
  <c r="C428" i="2"/>
  <c r="I431" i="1" s="1"/>
  <c r="C427" i="2"/>
  <c r="I430" i="1" s="1"/>
  <c r="N430" i="1" s="1"/>
  <c r="C426" i="2"/>
  <c r="C425" i="2"/>
  <c r="C424" i="2"/>
  <c r="C423" i="2"/>
  <c r="C422" i="2"/>
  <c r="C421" i="2"/>
  <c r="I424" i="1" s="1"/>
  <c r="N424" i="1" s="1"/>
  <c r="C420" i="2"/>
  <c r="C419" i="2"/>
  <c r="I422" i="1" s="1"/>
  <c r="N422" i="1" s="1"/>
  <c r="C418" i="2"/>
  <c r="C417" i="2"/>
  <c r="C416" i="2"/>
  <c r="I419" i="1" s="1"/>
  <c r="T415" i="2"/>
  <c r="S415" i="2"/>
  <c r="R415" i="2"/>
  <c r="Q415" i="2"/>
  <c r="P415" i="2"/>
  <c r="O415" i="2"/>
  <c r="N415" i="2"/>
  <c r="M415" i="2"/>
  <c r="L415" i="2"/>
  <c r="K415" i="2"/>
  <c r="J415" i="2"/>
  <c r="I415" i="2"/>
  <c r="H415" i="2"/>
  <c r="G415" i="2"/>
  <c r="F415" i="2"/>
  <c r="E415" i="2"/>
  <c r="D415" i="2"/>
  <c r="C414" i="2"/>
  <c r="C413" i="2"/>
  <c r="I416" i="1" s="1"/>
  <c r="N416" i="1" s="1"/>
  <c r="C412" i="2"/>
  <c r="C411" i="2"/>
  <c r="I414" i="1" s="1"/>
  <c r="N414" i="1" s="1"/>
  <c r="C410" i="2"/>
  <c r="C409" i="2"/>
  <c r="C408" i="2"/>
  <c r="I411" i="1" s="1"/>
  <c r="C407" i="2"/>
  <c r="I410" i="1" s="1"/>
  <c r="N410" i="1" s="1"/>
  <c r="T406" i="2"/>
  <c r="S406" i="2"/>
  <c r="R406" i="2"/>
  <c r="Q406" i="2"/>
  <c r="P406" i="2"/>
  <c r="O406" i="2"/>
  <c r="N406" i="2"/>
  <c r="M406" i="2"/>
  <c r="L406" i="2"/>
  <c r="K406" i="2"/>
  <c r="J406" i="2"/>
  <c r="I406" i="2"/>
  <c r="H406" i="2"/>
  <c r="G406" i="2"/>
  <c r="F406" i="2"/>
  <c r="E406" i="2"/>
  <c r="D406" i="2"/>
  <c r="C405" i="2"/>
  <c r="I408" i="1" s="1"/>
  <c r="N408" i="1" s="1"/>
  <c r="C404" i="2"/>
  <c r="C403" i="2"/>
  <c r="I406" i="1" s="1"/>
  <c r="N406" i="1" s="1"/>
  <c r="C402" i="2"/>
  <c r="C401" i="2"/>
  <c r="C400" i="2"/>
  <c r="C399" i="2"/>
  <c r="C398" i="2"/>
  <c r="T397" i="2"/>
  <c r="S397" i="2"/>
  <c r="R397" i="2"/>
  <c r="Q397" i="2"/>
  <c r="P397" i="2"/>
  <c r="O397" i="2"/>
  <c r="N397" i="2"/>
  <c r="M397" i="2"/>
  <c r="L397" i="2"/>
  <c r="K397" i="2"/>
  <c r="J397" i="2"/>
  <c r="I397" i="2"/>
  <c r="H397" i="2"/>
  <c r="G397" i="2"/>
  <c r="F397" i="2"/>
  <c r="E397" i="2"/>
  <c r="D397" i="2"/>
  <c r="C396" i="2"/>
  <c r="C395" i="2"/>
  <c r="C394" i="2"/>
  <c r="C393" i="2"/>
  <c r="C392" i="2"/>
  <c r="I395" i="1" s="1"/>
  <c r="C391" i="2"/>
  <c r="C390" i="2"/>
  <c r="C389" i="2"/>
  <c r="C388" i="2"/>
  <c r="C387" i="2"/>
  <c r="C386" i="2"/>
  <c r="C385" i="2"/>
  <c r="I388" i="1" s="1"/>
  <c r="N388" i="1" s="1"/>
  <c r="C384" i="2"/>
  <c r="C383" i="2"/>
  <c r="I386" i="1" s="1"/>
  <c r="C382" i="2"/>
  <c r="C381" i="2"/>
  <c r="C380" i="2"/>
  <c r="I383" i="1" s="1"/>
  <c r="C379" i="2"/>
  <c r="I382" i="1" s="1"/>
  <c r="C378" i="2"/>
  <c r="C377" i="2"/>
  <c r="C376" i="2"/>
  <c r="C375" i="2"/>
  <c r="C374" i="2"/>
  <c r="C373" i="2"/>
  <c r="I376" i="1" s="1"/>
  <c r="N376" i="1" s="1"/>
  <c r="C372" i="2"/>
  <c r="T371" i="2"/>
  <c r="S371" i="2"/>
  <c r="R371" i="2"/>
  <c r="Q371" i="2"/>
  <c r="P371" i="2"/>
  <c r="O371" i="2"/>
  <c r="N371" i="2"/>
  <c r="M371" i="2"/>
  <c r="L371" i="2"/>
  <c r="K371" i="2"/>
  <c r="J371" i="2"/>
  <c r="I371" i="2"/>
  <c r="H371" i="2"/>
  <c r="G371" i="2"/>
  <c r="F371" i="2"/>
  <c r="E371" i="2"/>
  <c r="D371" i="2"/>
  <c r="C370" i="2"/>
  <c r="C369" i="2"/>
  <c r="C368" i="2"/>
  <c r="C367" i="2"/>
  <c r="C366" i="2"/>
  <c r="C365" i="2"/>
  <c r="I368" i="1" s="1"/>
  <c r="C364" i="2"/>
  <c r="C363" i="2"/>
  <c r="I366" i="1" s="1"/>
  <c r="N366" i="1" s="1"/>
  <c r="C362" i="2"/>
  <c r="C361" i="2"/>
  <c r="C360" i="2"/>
  <c r="I363" i="1" s="1"/>
  <c r="N363" i="1" s="1"/>
  <c r="C359" i="2"/>
  <c r="I362" i="1" s="1"/>
  <c r="N362" i="1" s="1"/>
  <c r="C358" i="2"/>
  <c r="C357" i="2"/>
  <c r="C356" i="2"/>
  <c r="C355" i="2"/>
  <c r="C354" i="2"/>
  <c r="C353" i="2"/>
  <c r="I356" i="1" s="1"/>
  <c r="C352" i="2"/>
  <c r="C351" i="2"/>
  <c r="C350" i="2"/>
  <c r="C349" i="2"/>
  <c r="C348" i="2"/>
  <c r="I351" i="1" s="1"/>
  <c r="N351" i="1" s="1"/>
  <c r="C347" i="2"/>
  <c r="I350" i="1" s="1"/>
  <c r="N350" i="1" s="1"/>
  <c r="C346" i="2"/>
  <c r="C345" i="2"/>
  <c r="C344" i="2"/>
  <c r="T343" i="2"/>
  <c r="S343" i="2"/>
  <c r="R343" i="2"/>
  <c r="Q343" i="2"/>
  <c r="P343" i="2"/>
  <c r="O343" i="2"/>
  <c r="N343" i="2"/>
  <c r="M343" i="2"/>
  <c r="L343" i="2"/>
  <c r="K343" i="2"/>
  <c r="J343" i="2"/>
  <c r="I343" i="2"/>
  <c r="H343" i="2"/>
  <c r="G343" i="2"/>
  <c r="F343" i="2"/>
  <c r="E343" i="2"/>
  <c r="D343" i="2"/>
  <c r="C342" i="2"/>
  <c r="C341" i="2"/>
  <c r="C340" i="2"/>
  <c r="I343" i="1" s="1"/>
  <c r="T339" i="2"/>
  <c r="S339" i="2"/>
  <c r="R339" i="2"/>
  <c r="Q339" i="2"/>
  <c r="P339" i="2"/>
  <c r="O339" i="2"/>
  <c r="N339" i="2"/>
  <c r="M339" i="2"/>
  <c r="L339" i="2"/>
  <c r="K339" i="2"/>
  <c r="J339" i="2"/>
  <c r="I339" i="2"/>
  <c r="H339" i="2"/>
  <c r="G339" i="2"/>
  <c r="F339" i="2"/>
  <c r="E339" i="2"/>
  <c r="D339" i="2"/>
  <c r="C337" i="2"/>
  <c r="I340" i="1" s="1"/>
  <c r="N340" i="1" s="1"/>
  <c r="C336" i="2"/>
  <c r="I339" i="1" s="1"/>
  <c r="M339" i="1" s="1"/>
  <c r="C335" i="2"/>
  <c r="C334" i="2"/>
  <c r="I337" i="1" s="1"/>
  <c r="N337" i="1" s="1"/>
  <c r="T333" i="2"/>
  <c r="S333" i="2"/>
  <c r="R333" i="2"/>
  <c r="Q333" i="2"/>
  <c r="P333" i="2"/>
  <c r="O333" i="2"/>
  <c r="N333" i="2"/>
  <c r="M333" i="2"/>
  <c r="L333" i="2"/>
  <c r="K333" i="2"/>
  <c r="J333" i="2"/>
  <c r="I333" i="2"/>
  <c r="H333" i="2"/>
  <c r="G333" i="2"/>
  <c r="F333" i="2"/>
  <c r="E333" i="2"/>
  <c r="D333" i="2"/>
  <c r="C332" i="2"/>
  <c r="I335" i="1" s="1"/>
  <c r="N335" i="1" s="1"/>
  <c r="C331" i="2"/>
  <c r="C330" i="2"/>
  <c r="I333" i="1" s="1"/>
  <c r="C329" i="2"/>
  <c r="C328" i="2"/>
  <c r="I331" i="1" s="1"/>
  <c r="N331" i="1" s="1"/>
  <c r="C327" i="2"/>
  <c r="C326" i="2"/>
  <c r="T325" i="2"/>
  <c r="S325" i="2"/>
  <c r="R325" i="2"/>
  <c r="Q325" i="2"/>
  <c r="P325" i="2"/>
  <c r="O325" i="2"/>
  <c r="N325" i="2"/>
  <c r="M325" i="2"/>
  <c r="L325" i="2"/>
  <c r="K325" i="2"/>
  <c r="J325" i="2"/>
  <c r="I325" i="2"/>
  <c r="H325" i="2"/>
  <c r="G325" i="2"/>
  <c r="F325" i="2"/>
  <c r="E325" i="2"/>
  <c r="D325" i="2"/>
  <c r="C324" i="2"/>
  <c r="C323" i="2" s="1"/>
  <c r="T323" i="2"/>
  <c r="S323" i="2"/>
  <c r="R323" i="2"/>
  <c r="Q323" i="2"/>
  <c r="P323" i="2"/>
  <c r="O323" i="2"/>
  <c r="N323" i="2"/>
  <c r="M323" i="2"/>
  <c r="L323" i="2"/>
  <c r="K323" i="2"/>
  <c r="J323" i="2"/>
  <c r="I323" i="2"/>
  <c r="H323" i="2"/>
  <c r="G323" i="2"/>
  <c r="F323" i="2"/>
  <c r="E323" i="2"/>
  <c r="D323" i="2"/>
  <c r="C322" i="2"/>
  <c r="C321" i="2"/>
  <c r="C320" i="2"/>
  <c r="C319" i="2"/>
  <c r="I322" i="1" s="1"/>
  <c r="N322" i="1" s="1"/>
  <c r="T318" i="2"/>
  <c r="S318" i="2"/>
  <c r="R318" i="2"/>
  <c r="Q318" i="2"/>
  <c r="P318" i="2"/>
  <c r="O318" i="2"/>
  <c r="N318" i="2"/>
  <c r="M318" i="2"/>
  <c r="L318" i="2"/>
  <c r="K318" i="2"/>
  <c r="J318" i="2"/>
  <c r="I318" i="2"/>
  <c r="H318" i="2"/>
  <c r="G318" i="2"/>
  <c r="F318" i="2"/>
  <c r="E318" i="2"/>
  <c r="D318" i="2"/>
  <c r="C317" i="2"/>
  <c r="C316" i="2"/>
  <c r="I319" i="1" s="1"/>
  <c r="C315" i="2"/>
  <c r="I318" i="1" s="1"/>
  <c r="C314" i="2"/>
  <c r="C313" i="2"/>
  <c r="C312" i="2"/>
  <c r="C311" i="2"/>
  <c r="I314" i="1" s="1"/>
  <c r="C310" i="2"/>
  <c r="I313" i="1" s="1"/>
  <c r="N313" i="1" s="1"/>
  <c r="C309" i="2"/>
  <c r="C308" i="2"/>
  <c r="C307" i="2"/>
  <c r="C306" i="2"/>
  <c r="C305" i="2"/>
  <c r="C304" i="2"/>
  <c r="I307" i="1" s="1"/>
  <c r="C303" i="2"/>
  <c r="I306" i="1" s="1"/>
  <c r="C302" i="2"/>
  <c r="C301" i="2"/>
  <c r="C300" i="2"/>
  <c r="C299" i="2"/>
  <c r="I302" i="1" s="1"/>
  <c r="C298" i="2"/>
  <c r="I301" i="1" s="1"/>
  <c r="N301" i="1" s="1"/>
  <c r="C297" i="2"/>
  <c r="C296" i="2"/>
  <c r="C295" i="2"/>
  <c r="C294" i="2"/>
  <c r="C293" i="2"/>
  <c r="C292" i="2"/>
  <c r="I295" i="1" s="1"/>
  <c r="C291" i="2"/>
  <c r="I294" i="1" s="1"/>
  <c r="C290" i="2"/>
  <c r="C289" i="2"/>
  <c r="C288" i="2"/>
  <c r="C287" i="2"/>
  <c r="I290" i="1" s="1"/>
  <c r="C286" i="2"/>
  <c r="I289" i="1" s="1"/>
  <c r="N289" i="1" s="1"/>
  <c r="C285" i="2"/>
  <c r="I288" i="1" s="1"/>
  <c r="C284" i="2"/>
  <c r="C283" i="2"/>
  <c r="C282" i="2"/>
  <c r="C281" i="2"/>
  <c r="C280" i="2"/>
  <c r="I283" i="1" s="1"/>
  <c r="C279" i="2"/>
  <c r="I282" i="1" s="1"/>
  <c r="C278" i="2"/>
  <c r="C277" i="2"/>
  <c r="C276" i="2"/>
  <c r="C275" i="2"/>
  <c r="I278" i="1" s="1"/>
  <c r="C274" i="2"/>
  <c r="C273" i="2"/>
  <c r="I276" i="1" s="1"/>
  <c r="N276" i="1" s="1"/>
  <c r="C272" i="2"/>
  <c r="C271" i="2"/>
  <c r="C270" i="2"/>
  <c r="C269" i="2"/>
  <c r="C268" i="2"/>
  <c r="I271" i="1" s="1"/>
  <c r="C267" i="2"/>
  <c r="I270" i="1" s="1"/>
  <c r="C266" i="2"/>
  <c r="C265" i="2"/>
  <c r="C264" i="2"/>
  <c r="C263" i="2"/>
  <c r="I266" i="1" s="1"/>
  <c r="C262" i="2"/>
  <c r="I265" i="1" s="1"/>
  <c r="N265" i="1" s="1"/>
  <c r="C261" i="2"/>
  <c r="C260" i="2"/>
  <c r="C259" i="2"/>
  <c r="I262" i="1" s="1"/>
  <c r="C258" i="2"/>
  <c r="C257" i="2"/>
  <c r="C256" i="2"/>
  <c r="I259" i="1" s="1"/>
  <c r="C255" i="2"/>
  <c r="I258" i="1" s="1"/>
  <c r="C254" i="2"/>
  <c r="C253" i="2"/>
  <c r="C252" i="2"/>
  <c r="C251" i="2"/>
  <c r="I254" i="1" s="1"/>
  <c r="C250" i="2"/>
  <c r="I253" i="1" s="1"/>
  <c r="N253" i="1" s="1"/>
  <c r="C249" i="2"/>
  <c r="C248" i="2"/>
  <c r="C247" i="2"/>
  <c r="I250" i="1" s="1"/>
  <c r="C246" i="2"/>
  <c r="C245" i="2"/>
  <c r="C244" i="2"/>
  <c r="C243" i="2"/>
  <c r="I246" i="1" s="1"/>
  <c r="C242" i="2"/>
  <c r="C241" i="2"/>
  <c r="C240" i="2"/>
  <c r="C239" i="2"/>
  <c r="I242" i="1" s="1"/>
  <c r="C238" i="2"/>
  <c r="I241" i="1" s="1"/>
  <c r="C237" i="2"/>
  <c r="C236" i="2"/>
  <c r="C235" i="2"/>
  <c r="I238" i="1" s="1"/>
  <c r="C234" i="2"/>
  <c r="C233" i="2"/>
  <c r="C232" i="2"/>
  <c r="I235" i="1" s="1"/>
  <c r="C231" i="2"/>
  <c r="I234" i="1" s="1"/>
  <c r="C230" i="2"/>
  <c r="C229" i="2"/>
  <c r="C228" i="2"/>
  <c r="C227" i="2"/>
  <c r="I230" i="1" s="1"/>
  <c r="C226" i="2"/>
  <c r="I229" i="1" s="1"/>
  <c r="C225" i="2"/>
  <c r="C224" i="2"/>
  <c r="C223" i="2"/>
  <c r="I226" i="1" s="1"/>
  <c r="C222" i="2"/>
  <c r="C221" i="2"/>
  <c r="C220" i="2"/>
  <c r="I223" i="1" s="1"/>
  <c r="C219" i="2"/>
  <c r="I222" i="1" s="1"/>
  <c r="C218" i="2"/>
  <c r="C217" i="2"/>
  <c r="C216" i="2"/>
  <c r="C215" i="2"/>
  <c r="I218" i="1" s="1"/>
  <c r="C214" i="2"/>
  <c r="I217" i="1" s="1"/>
  <c r="C213" i="2"/>
  <c r="I216" i="1" s="1"/>
  <c r="C212" i="2"/>
  <c r="C211" i="2"/>
  <c r="I214" i="1" s="1"/>
  <c r="C210" i="2"/>
  <c r="C209" i="2"/>
  <c r="C208" i="2"/>
  <c r="I211" i="1" s="1"/>
  <c r="C207" i="2"/>
  <c r="I210" i="1" s="1"/>
  <c r="C206" i="2"/>
  <c r="C205" i="2"/>
  <c r="C204" i="2"/>
  <c r="C203" i="2"/>
  <c r="I206" i="1" s="1"/>
  <c r="C202" i="2"/>
  <c r="I205" i="1" s="1"/>
  <c r="C201" i="2"/>
  <c r="I204" i="1" s="1"/>
  <c r="N204" i="1" s="1"/>
  <c r="C200" i="2"/>
  <c r="C199" i="2"/>
  <c r="I202" i="1" s="1"/>
  <c r="C198" i="2"/>
  <c r="C197" i="2"/>
  <c r="C196" i="2"/>
  <c r="I199" i="1" s="1"/>
  <c r="C195" i="2"/>
  <c r="I198" i="1" s="1"/>
  <c r="C194" i="2"/>
  <c r="C193" i="2"/>
  <c r="C192" i="2"/>
  <c r="C191" i="2"/>
  <c r="I194" i="1" s="1"/>
  <c r="C190" i="2"/>
  <c r="I193" i="1" s="1"/>
  <c r="C189" i="2"/>
  <c r="I192" i="1" s="1"/>
  <c r="C188" i="2"/>
  <c r="C187" i="2"/>
  <c r="I190" i="1" s="1"/>
  <c r="C186" i="2"/>
  <c r="C185" i="2"/>
  <c r="C184" i="2"/>
  <c r="I187" i="1" s="1"/>
  <c r="C183" i="2"/>
  <c r="I186" i="1" s="1"/>
  <c r="C182" i="2"/>
  <c r="C181" i="2"/>
  <c r="C180" i="2"/>
  <c r="C179" i="2"/>
  <c r="I182" i="1" s="1"/>
  <c r="C178" i="2"/>
  <c r="I181" i="1" s="1"/>
  <c r="C177" i="2"/>
  <c r="I180" i="1" s="1"/>
  <c r="C176" i="2"/>
  <c r="C175" i="2"/>
  <c r="I178" i="1" s="1"/>
  <c r="C174" i="2"/>
  <c r="C173" i="2"/>
  <c r="C172" i="2"/>
  <c r="I175" i="1" s="1"/>
  <c r="C171" i="2"/>
  <c r="I174" i="1" s="1"/>
  <c r="C170" i="2"/>
  <c r="C169" i="2"/>
  <c r="C168" i="2"/>
  <c r="C167" i="2"/>
  <c r="I170" i="1" s="1"/>
  <c r="C166" i="2"/>
  <c r="I169" i="1" s="1"/>
  <c r="C165" i="2"/>
  <c r="I168" i="1" s="1"/>
  <c r="N168" i="1" s="1"/>
  <c r="C164" i="2"/>
  <c r="C163" i="2"/>
  <c r="I166" i="1" s="1"/>
  <c r="C162" i="2"/>
  <c r="C161" i="2"/>
  <c r="C160" i="2"/>
  <c r="I163" i="1" s="1"/>
  <c r="C159" i="2"/>
  <c r="I162" i="1" s="1"/>
  <c r="C158" i="2"/>
  <c r="C157" i="2"/>
  <c r="C156" i="2"/>
  <c r="C155" i="2"/>
  <c r="I158" i="1" s="1"/>
  <c r="C154" i="2"/>
  <c r="I157" i="1" s="1"/>
  <c r="C153" i="2"/>
  <c r="I156" i="1" s="1"/>
  <c r="N156" i="1" s="1"/>
  <c r="C152" i="2"/>
  <c r="C151" i="2"/>
  <c r="I154" i="1" s="1"/>
  <c r="C150" i="2"/>
  <c r="C149" i="2"/>
  <c r="C148" i="2"/>
  <c r="I151" i="1" s="1"/>
  <c r="C147" i="2"/>
  <c r="I150" i="1" s="1"/>
  <c r="C146" i="2"/>
  <c r="C145" i="2"/>
  <c r="C144" i="2"/>
  <c r="C143" i="2"/>
  <c r="I146" i="1" s="1"/>
  <c r="C142" i="2"/>
  <c r="I145" i="1" s="1"/>
  <c r="T141" i="2"/>
  <c r="S141" i="2"/>
  <c r="R141" i="2"/>
  <c r="Q141" i="2"/>
  <c r="P141" i="2"/>
  <c r="O141" i="2"/>
  <c r="N141" i="2"/>
  <c r="M141" i="2"/>
  <c r="L141" i="2"/>
  <c r="K141" i="2"/>
  <c r="J141" i="2"/>
  <c r="I141" i="2"/>
  <c r="H141" i="2"/>
  <c r="G141" i="2"/>
  <c r="F141" i="2"/>
  <c r="E141" i="2"/>
  <c r="D141" i="2"/>
  <c r="C140" i="2"/>
  <c r="I143" i="1" s="1"/>
  <c r="C139" i="2"/>
  <c r="I142" i="1" s="1"/>
  <c r="N142" i="1" s="1"/>
  <c r="C138" i="2"/>
  <c r="C137" i="2"/>
  <c r="C136" i="2"/>
  <c r="T135" i="2"/>
  <c r="S135" i="2"/>
  <c r="R135" i="2"/>
  <c r="Q135" i="2"/>
  <c r="P135" i="2"/>
  <c r="O135" i="2"/>
  <c r="N135" i="2"/>
  <c r="M135" i="2"/>
  <c r="L135" i="2"/>
  <c r="K135" i="2"/>
  <c r="J135" i="2"/>
  <c r="I135" i="2"/>
  <c r="H135" i="2"/>
  <c r="G135" i="2"/>
  <c r="F135" i="2"/>
  <c r="E135" i="2"/>
  <c r="D135" i="2"/>
  <c r="C134" i="2"/>
  <c r="C133" i="2"/>
  <c r="C132" i="2"/>
  <c r="I135" i="1" s="1"/>
  <c r="C131" i="2"/>
  <c r="I134" i="1" s="1"/>
  <c r="C130" i="2"/>
  <c r="C129" i="2"/>
  <c r="C128" i="2"/>
  <c r="C127" i="2"/>
  <c r="I130" i="1" s="1"/>
  <c r="C126" i="2"/>
  <c r="I129" i="1" s="1"/>
  <c r="C125" i="2"/>
  <c r="I128" i="1" s="1"/>
  <c r="N128" i="1" s="1"/>
  <c r="C124" i="2"/>
  <c r="C123" i="2"/>
  <c r="C122" i="2"/>
  <c r="C121" i="2"/>
  <c r="C120" i="2"/>
  <c r="C119" i="2"/>
  <c r="I122" i="1" s="1"/>
  <c r="C118" i="2"/>
  <c r="C117" i="2"/>
  <c r="C116" i="2"/>
  <c r="C115" i="2"/>
  <c r="I118" i="1" s="1"/>
  <c r="C114" i="2"/>
  <c r="I117" i="1" s="1"/>
  <c r="C113" i="2"/>
  <c r="I116" i="1" s="1"/>
  <c r="N116" i="1" s="1"/>
  <c r="T112" i="2"/>
  <c r="S112" i="2"/>
  <c r="R112" i="2"/>
  <c r="Q112" i="2"/>
  <c r="P112" i="2"/>
  <c r="O112" i="2"/>
  <c r="N112" i="2"/>
  <c r="M112" i="2"/>
  <c r="L112" i="2"/>
  <c r="K112" i="2"/>
  <c r="J112" i="2"/>
  <c r="I112" i="2"/>
  <c r="H112" i="2"/>
  <c r="G112" i="2"/>
  <c r="F112" i="2"/>
  <c r="E112" i="2"/>
  <c r="D112" i="2"/>
  <c r="C111" i="2"/>
  <c r="C110" i="2"/>
  <c r="C109" i="2"/>
  <c r="T108" i="2"/>
  <c r="S108" i="2"/>
  <c r="R108" i="2"/>
  <c r="Q108" i="2"/>
  <c r="P108" i="2"/>
  <c r="O108" i="2"/>
  <c r="N108" i="2"/>
  <c r="M108" i="2"/>
  <c r="L108" i="2"/>
  <c r="K108" i="2"/>
  <c r="J108" i="2"/>
  <c r="I108" i="2"/>
  <c r="H108" i="2"/>
  <c r="G108" i="2"/>
  <c r="F108" i="2"/>
  <c r="E108" i="2"/>
  <c r="D108" i="2"/>
  <c r="C107" i="2"/>
  <c r="C106" i="2"/>
  <c r="C105" i="2"/>
  <c r="C104" i="2"/>
  <c r="I107" i="1" s="1"/>
  <c r="M107" i="1" s="1"/>
  <c r="C103" i="2"/>
  <c r="I106" i="1" s="1"/>
  <c r="C102" i="2"/>
  <c r="C101" i="2"/>
  <c r="T100" i="2"/>
  <c r="S100" i="2"/>
  <c r="R100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D100" i="2"/>
  <c r="C99" i="2"/>
  <c r="C98" i="2"/>
  <c r="C97" i="2"/>
  <c r="C96" i="2"/>
  <c r="I99" i="1" s="1"/>
  <c r="N99" i="1" s="1"/>
  <c r="C95" i="2"/>
  <c r="I98" i="1" s="1"/>
  <c r="N98" i="1" s="1"/>
  <c r="T94" i="2"/>
  <c r="S94" i="2"/>
  <c r="R94" i="2"/>
  <c r="Q94" i="2"/>
  <c r="P94" i="2"/>
  <c r="O94" i="2"/>
  <c r="N94" i="2"/>
  <c r="M94" i="2"/>
  <c r="L94" i="2"/>
  <c r="K94" i="2"/>
  <c r="J94" i="2"/>
  <c r="I94" i="2"/>
  <c r="H94" i="2"/>
  <c r="G94" i="2"/>
  <c r="F94" i="2"/>
  <c r="E94" i="2"/>
  <c r="D94" i="2"/>
  <c r="C93" i="2"/>
  <c r="C92" i="2"/>
  <c r="C91" i="2"/>
  <c r="T90" i="2"/>
  <c r="S90" i="2"/>
  <c r="R90" i="2"/>
  <c r="Q90" i="2"/>
  <c r="P90" i="2"/>
  <c r="O90" i="2"/>
  <c r="N90" i="2"/>
  <c r="M90" i="2"/>
  <c r="L90" i="2"/>
  <c r="K90" i="2"/>
  <c r="J90" i="2"/>
  <c r="I90" i="2"/>
  <c r="H90" i="2"/>
  <c r="G90" i="2"/>
  <c r="F90" i="2"/>
  <c r="E90" i="2"/>
  <c r="D90" i="2"/>
  <c r="C89" i="2"/>
  <c r="C88" i="2"/>
  <c r="C87" i="2"/>
  <c r="I90" i="1" s="1"/>
  <c r="C86" i="2"/>
  <c r="I89" i="1" s="1"/>
  <c r="C85" i="2"/>
  <c r="C84" i="2"/>
  <c r="C83" i="2"/>
  <c r="I86" i="1" s="1"/>
  <c r="N86" i="1" s="1"/>
  <c r="C82" i="2"/>
  <c r="C81" i="2"/>
  <c r="C80" i="2"/>
  <c r="I83" i="1" s="1"/>
  <c r="C79" i="2"/>
  <c r="I82" i="1" s="1"/>
  <c r="C78" i="2"/>
  <c r="C77" i="2"/>
  <c r="C76" i="2"/>
  <c r="C75" i="2"/>
  <c r="I78" i="1" s="1"/>
  <c r="N78" i="1" s="1"/>
  <c r="C74" i="2"/>
  <c r="C73" i="2"/>
  <c r="C72" i="2"/>
  <c r="C71" i="2"/>
  <c r="I74" i="1" s="1"/>
  <c r="N74" i="1" s="1"/>
  <c r="C70" i="2"/>
  <c r="C69" i="2"/>
  <c r="C68" i="2"/>
  <c r="I71" i="1" s="1"/>
  <c r="C67" i="2"/>
  <c r="I70" i="1" s="1"/>
  <c r="N70" i="1" s="1"/>
  <c r="C66" i="2"/>
  <c r="C65" i="2"/>
  <c r="C64" i="2"/>
  <c r="C63" i="2"/>
  <c r="I66" i="1" s="1"/>
  <c r="N66" i="1" s="1"/>
  <c r="C62" i="2"/>
  <c r="I65" i="1" s="1"/>
  <c r="M65" i="1" s="1"/>
  <c r="C61" i="2"/>
  <c r="C60" i="2"/>
  <c r="C59" i="2"/>
  <c r="I62" i="1" s="1"/>
  <c r="M62" i="1" s="1"/>
  <c r="C58" i="2"/>
  <c r="C57" i="2"/>
  <c r="C56" i="2"/>
  <c r="I59" i="1" s="1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4" i="2"/>
  <c r="I57" i="1" s="1"/>
  <c r="C53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1" i="2"/>
  <c r="I54" i="1" s="1"/>
  <c r="N54" i="1" s="1"/>
  <c r="C50" i="2"/>
  <c r="C49" i="2"/>
  <c r="C48" i="2"/>
  <c r="C47" i="2"/>
  <c r="I50" i="1" s="1"/>
  <c r="N50" i="1" s="1"/>
  <c r="C46" i="2"/>
  <c r="I49" i="1" s="1"/>
  <c r="M49" i="1" s="1"/>
  <c r="C45" i="2"/>
  <c r="I48" i="1" s="1"/>
  <c r="N48" i="1" s="1"/>
  <c r="C44" i="2"/>
  <c r="C43" i="2"/>
  <c r="I46" i="1" s="1"/>
  <c r="C42" i="2"/>
  <c r="C41" i="2"/>
  <c r="C40" i="2"/>
  <c r="I43" i="1" s="1"/>
  <c r="C39" i="2"/>
  <c r="I42" i="1" s="1"/>
  <c r="N42" i="1" s="1"/>
  <c r="C38" i="2"/>
  <c r="C37" i="2"/>
  <c r="C36" i="2"/>
  <c r="C35" i="2"/>
  <c r="I38" i="1" s="1"/>
  <c r="N38" i="1" s="1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3" i="2"/>
  <c r="C32" i="2"/>
  <c r="I35" i="1" s="1"/>
  <c r="M35" i="1" s="1"/>
  <c r="C31" i="2"/>
  <c r="I34" i="1" s="1"/>
  <c r="N34" i="1" s="1"/>
  <c r="C30" i="2"/>
  <c r="C29" i="2"/>
  <c r="C28" i="2"/>
  <c r="C27" i="2"/>
  <c r="I30" i="1" s="1"/>
  <c r="N30" i="1" s="1"/>
  <c r="C26" i="2"/>
  <c r="I29" i="1" s="1"/>
  <c r="C25" i="2"/>
  <c r="I28" i="1" s="1"/>
  <c r="N28" i="1" s="1"/>
  <c r="C24" i="2"/>
  <c r="C23" i="2"/>
  <c r="I26" i="1" s="1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1" i="2"/>
  <c r="C20" i="2"/>
  <c r="C19" i="2"/>
  <c r="I22" i="1" s="1"/>
  <c r="N22" i="1" s="1"/>
  <c r="C18" i="2"/>
  <c r="I21" i="1" s="1"/>
  <c r="M21" i="1" s="1"/>
  <c r="C17" i="2"/>
  <c r="I20" i="1" s="1"/>
  <c r="N20" i="1" s="1"/>
  <c r="C16" i="2"/>
  <c r="C15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3" i="2"/>
  <c r="C12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I849" i="1"/>
  <c r="N849" i="1" s="1"/>
  <c r="I848" i="1"/>
  <c r="N848" i="1" s="1"/>
  <c r="I847" i="1"/>
  <c r="N847" i="1" s="1"/>
  <c r="I846" i="1"/>
  <c r="N846" i="1" s="1"/>
  <c r="I845" i="1"/>
  <c r="N845" i="1" s="1"/>
  <c r="I843" i="1"/>
  <c r="N843" i="1" s="1"/>
  <c r="I841" i="1"/>
  <c r="N841" i="1" s="1"/>
  <c r="I837" i="1"/>
  <c r="I836" i="1"/>
  <c r="N836" i="1" s="1"/>
  <c r="I835" i="1"/>
  <c r="N835" i="1" s="1"/>
  <c r="I834" i="1"/>
  <c r="N834" i="1" s="1"/>
  <c r="I833" i="1"/>
  <c r="N833" i="1" s="1"/>
  <c r="I832" i="1"/>
  <c r="N832" i="1" s="1"/>
  <c r="I831" i="1"/>
  <c r="M831" i="1" s="1"/>
  <c r="I829" i="1"/>
  <c r="M829" i="1" s="1"/>
  <c r="L827" i="1"/>
  <c r="K827" i="1"/>
  <c r="J827" i="1"/>
  <c r="H827" i="1"/>
  <c r="G827" i="1"/>
  <c r="F827" i="1"/>
  <c r="I826" i="1"/>
  <c r="N826" i="1" s="1"/>
  <c r="L825" i="1"/>
  <c r="K825" i="1"/>
  <c r="J825" i="1"/>
  <c r="H825" i="1"/>
  <c r="G825" i="1"/>
  <c r="F825" i="1"/>
  <c r="I821" i="1"/>
  <c r="N821" i="1" s="1"/>
  <c r="I820" i="1"/>
  <c r="N820" i="1" s="1"/>
  <c r="I819" i="1"/>
  <c r="M819" i="1" s="1"/>
  <c r="I818" i="1"/>
  <c r="N818" i="1" s="1"/>
  <c r="I817" i="1"/>
  <c r="N817" i="1" s="1"/>
  <c r="I815" i="1"/>
  <c r="M815" i="1" s="1"/>
  <c r="I814" i="1"/>
  <c r="N814" i="1" s="1"/>
  <c r="I813" i="1"/>
  <c r="N813" i="1" s="1"/>
  <c r="I809" i="1"/>
  <c r="N809" i="1" s="1"/>
  <c r="I808" i="1"/>
  <c r="N808" i="1" s="1"/>
  <c r="I807" i="1"/>
  <c r="M807" i="1" s="1"/>
  <c r="I806" i="1"/>
  <c r="N806" i="1" s="1"/>
  <c r="I805" i="1"/>
  <c r="M805" i="1" s="1"/>
  <c r="L803" i="1"/>
  <c r="K803" i="1"/>
  <c r="J803" i="1"/>
  <c r="H803" i="1"/>
  <c r="G803" i="1"/>
  <c r="F803" i="1"/>
  <c r="I801" i="1"/>
  <c r="N801" i="1" s="1"/>
  <c r="I800" i="1"/>
  <c r="N800" i="1" s="1"/>
  <c r="I799" i="1"/>
  <c r="M799" i="1" s="1"/>
  <c r="L798" i="1"/>
  <c r="K798" i="1"/>
  <c r="J798" i="1"/>
  <c r="H798" i="1"/>
  <c r="G798" i="1"/>
  <c r="F798" i="1"/>
  <c r="I796" i="1"/>
  <c r="N796" i="1" s="1"/>
  <c r="I793" i="1"/>
  <c r="M793" i="1" s="1"/>
  <c r="I792" i="1"/>
  <c r="N792" i="1" s="1"/>
  <c r="I791" i="1"/>
  <c r="N791" i="1" s="1"/>
  <c r="I790" i="1"/>
  <c r="N790" i="1" s="1"/>
  <c r="L789" i="1"/>
  <c r="K789" i="1"/>
  <c r="J789" i="1"/>
  <c r="H789" i="1"/>
  <c r="G789" i="1"/>
  <c r="F789" i="1"/>
  <c r="I788" i="1"/>
  <c r="N788" i="1" s="1"/>
  <c r="I785" i="1"/>
  <c r="M785" i="1" s="1"/>
  <c r="I784" i="1"/>
  <c r="N784" i="1" s="1"/>
  <c r="I783" i="1"/>
  <c r="N783" i="1" s="1"/>
  <c r="I782" i="1"/>
  <c r="N782" i="1" s="1"/>
  <c r="I781" i="1"/>
  <c r="N781" i="1" s="1"/>
  <c r="I780" i="1"/>
  <c r="N780" i="1" s="1"/>
  <c r="I779" i="1"/>
  <c r="I776" i="1"/>
  <c r="N776" i="1" s="1"/>
  <c r="I773" i="1"/>
  <c r="N773" i="1" s="1"/>
  <c r="I772" i="1"/>
  <c r="N772" i="1" s="1"/>
  <c r="I771" i="1"/>
  <c r="N771" i="1" s="1"/>
  <c r="I770" i="1"/>
  <c r="N770" i="1" s="1"/>
  <c r="I769" i="1"/>
  <c r="N769" i="1" s="1"/>
  <c r="I767" i="1"/>
  <c r="N767" i="1" s="1"/>
  <c r="I764" i="1"/>
  <c r="M764" i="1" s="1"/>
  <c r="I761" i="1"/>
  <c r="N761" i="1" s="1"/>
  <c r="I760" i="1"/>
  <c r="N760" i="1" s="1"/>
  <c r="I759" i="1"/>
  <c r="N759" i="1" s="1"/>
  <c r="I758" i="1"/>
  <c r="N758" i="1" s="1"/>
  <c r="I757" i="1"/>
  <c r="N757" i="1" s="1"/>
  <c r="I755" i="1"/>
  <c r="N755" i="1" s="1"/>
  <c r="I752" i="1"/>
  <c r="N752" i="1" s="1"/>
  <c r="I749" i="1"/>
  <c r="N749" i="1" s="1"/>
  <c r="I748" i="1"/>
  <c r="N748" i="1" s="1"/>
  <c r="I747" i="1"/>
  <c r="N747" i="1" s="1"/>
  <c r="I746" i="1"/>
  <c r="N746" i="1" s="1"/>
  <c r="I745" i="1"/>
  <c r="N745" i="1" s="1"/>
  <c r="I743" i="1"/>
  <c r="N743" i="1" s="1"/>
  <c r="I740" i="1"/>
  <c r="N740" i="1" s="1"/>
  <c r="I737" i="1"/>
  <c r="N737" i="1" s="1"/>
  <c r="I736" i="1"/>
  <c r="N736" i="1" s="1"/>
  <c r="I735" i="1"/>
  <c r="I734" i="1"/>
  <c r="N734" i="1" s="1"/>
  <c r="I733" i="1"/>
  <c r="N733" i="1" s="1"/>
  <c r="I731" i="1"/>
  <c r="N731" i="1" s="1"/>
  <c r="I728" i="1"/>
  <c r="N728" i="1" s="1"/>
  <c r="I725" i="1"/>
  <c r="N725" i="1" s="1"/>
  <c r="I724" i="1"/>
  <c r="N724" i="1" s="1"/>
  <c r="I723" i="1"/>
  <c r="I722" i="1"/>
  <c r="M722" i="1" s="1"/>
  <c r="I721" i="1"/>
  <c r="N721" i="1" s="1"/>
  <c r="I720" i="1"/>
  <c r="N720" i="1" s="1"/>
  <c r="I719" i="1"/>
  <c r="N719" i="1" s="1"/>
  <c r="I716" i="1"/>
  <c r="N716" i="1" s="1"/>
  <c r="I713" i="1"/>
  <c r="N713" i="1" s="1"/>
  <c r="I712" i="1"/>
  <c r="N712" i="1" s="1"/>
  <c r="I711" i="1"/>
  <c r="I710" i="1"/>
  <c r="M710" i="1" s="1"/>
  <c r="I709" i="1"/>
  <c r="N709" i="1" s="1"/>
  <c r="I707" i="1"/>
  <c r="N707" i="1" s="1"/>
  <c r="I704" i="1"/>
  <c r="N704" i="1" s="1"/>
  <c r="I701" i="1"/>
  <c r="N701" i="1" s="1"/>
  <c r="I700" i="1"/>
  <c r="N700" i="1" s="1"/>
  <c r="I699" i="1"/>
  <c r="N699" i="1" s="1"/>
  <c r="I698" i="1"/>
  <c r="M698" i="1" s="1"/>
  <c r="I697" i="1"/>
  <c r="N697" i="1" s="1"/>
  <c r="I695" i="1"/>
  <c r="N695" i="1" s="1"/>
  <c r="I692" i="1"/>
  <c r="N692" i="1" s="1"/>
  <c r="I689" i="1"/>
  <c r="N689" i="1" s="1"/>
  <c r="I688" i="1"/>
  <c r="N688" i="1" s="1"/>
  <c r="I687" i="1"/>
  <c r="N687" i="1" s="1"/>
  <c r="I686" i="1"/>
  <c r="M686" i="1" s="1"/>
  <c r="I685" i="1"/>
  <c r="N685" i="1" s="1"/>
  <c r="I683" i="1"/>
  <c r="N683" i="1" s="1"/>
  <c r="I680" i="1"/>
  <c r="N680" i="1" s="1"/>
  <c r="I677" i="1"/>
  <c r="N677" i="1" s="1"/>
  <c r="I676" i="1"/>
  <c r="N676" i="1" s="1"/>
  <c r="I675" i="1"/>
  <c r="I674" i="1"/>
  <c r="N674" i="1" s="1"/>
  <c r="I673" i="1"/>
  <c r="N673" i="1" s="1"/>
  <c r="I672" i="1"/>
  <c r="N672" i="1" s="1"/>
  <c r="I671" i="1"/>
  <c r="N671" i="1" s="1"/>
  <c r="I668" i="1"/>
  <c r="N668" i="1" s="1"/>
  <c r="I666" i="1"/>
  <c r="M666" i="1" s="1"/>
  <c r="I665" i="1"/>
  <c r="N665" i="1" s="1"/>
  <c r="I664" i="1"/>
  <c r="N664" i="1" s="1"/>
  <c r="I663" i="1"/>
  <c r="N663" i="1" s="1"/>
  <c r="I662" i="1"/>
  <c r="N662" i="1" s="1"/>
  <c r="I661" i="1"/>
  <c r="N661" i="1" s="1"/>
  <c r="I659" i="1"/>
  <c r="N659" i="1" s="1"/>
  <c r="I656" i="1"/>
  <c r="N656" i="1" s="1"/>
  <c r="I653" i="1"/>
  <c r="M653" i="1" s="1"/>
  <c r="I652" i="1"/>
  <c r="N652" i="1" s="1"/>
  <c r="I651" i="1"/>
  <c r="N651" i="1" s="1"/>
  <c r="I650" i="1"/>
  <c r="N650" i="1" s="1"/>
  <c r="I649" i="1"/>
  <c r="N649" i="1" s="1"/>
  <c r="I647" i="1"/>
  <c r="N647" i="1" s="1"/>
  <c r="I644" i="1"/>
  <c r="N644" i="1" s="1"/>
  <c r="I641" i="1"/>
  <c r="N641" i="1" s="1"/>
  <c r="I640" i="1"/>
  <c r="N640" i="1" s="1"/>
  <c r="I639" i="1"/>
  <c r="N639" i="1" s="1"/>
  <c r="I638" i="1"/>
  <c r="N638" i="1" s="1"/>
  <c r="I637" i="1"/>
  <c r="N637" i="1" s="1"/>
  <c r="I635" i="1"/>
  <c r="N635" i="1" s="1"/>
  <c r="I632" i="1"/>
  <c r="N632" i="1" s="1"/>
  <c r="I630" i="1"/>
  <c r="N630" i="1" s="1"/>
  <c r="I629" i="1"/>
  <c r="N629" i="1" s="1"/>
  <c r="I628" i="1"/>
  <c r="N628" i="1" s="1"/>
  <c r="I627" i="1"/>
  <c r="N627" i="1" s="1"/>
  <c r="I626" i="1"/>
  <c r="N626" i="1" s="1"/>
  <c r="I625" i="1"/>
  <c r="I624" i="1"/>
  <c r="N624" i="1" s="1"/>
  <c r="I623" i="1"/>
  <c r="N623" i="1" s="1"/>
  <c r="I620" i="1"/>
  <c r="N620" i="1" s="1"/>
  <c r="I617" i="1"/>
  <c r="I616" i="1"/>
  <c r="N616" i="1" s="1"/>
  <c r="I615" i="1"/>
  <c r="N615" i="1" s="1"/>
  <c r="I614" i="1"/>
  <c r="N614" i="1" s="1"/>
  <c r="I613" i="1"/>
  <c r="I611" i="1"/>
  <c r="N611" i="1" s="1"/>
  <c r="I608" i="1"/>
  <c r="N608" i="1" s="1"/>
  <c r="I605" i="1"/>
  <c r="I604" i="1"/>
  <c r="N604" i="1" s="1"/>
  <c r="I603" i="1"/>
  <c r="N603" i="1" s="1"/>
  <c r="I602" i="1"/>
  <c r="N602" i="1" s="1"/>
  <c r="I601" i="1"/>
  <c r="I599" i="1"/>
  <c r="N599" i="1" s="1"/>
  <c r="I598" i="1"/>
  <c r="N598" i="1" s="1"/>
  <c r="I596" i="1"/>
  <c r="N596" i="1" s="1"/>
  <c r="L593" i="1"/>
  <c r="K593" i="1"/>
  <c r="J593" i="1"/>
  <c r="H593" i="1"/>
  <c r="G593" i="1"/>
  <c r="F593" i="1"/>
  <c r="I591" i="1"/>
  <c r="I588" i="1"/>
  <c r="N588" i="1" s="1"/>
  <c r="L586" i="1"/>
  <c r="K586" i="1"/>
  <c r="J586" i="1"/>
  <c r="H586" i="1"/>
  <c r="G586" i="1"/>
  <c r="F586" i="1"/>
  <c r="I585" i="1"/>
  <c r="I583" i="1"/>
  <c r="N583" i="1" s="1"/>
  <c r="I580" i="1"/>
  <c r="N580" i="1" s="1"/>
  <c r="I577" i="1"/>
  <c r="I576" i="1"/>
  <c r="N576" i="1" s="1"/>
  <c r="I575" i="1"/>
  <c r="N575" i="1" s="1"/>
  <c r="I574" i="1"/>
  <c r="N574" i="1" s="1"/>
  <c r="I573" i="1"/>
  <c r="I571" i="1"/>
  <c r="N571" i="1" s="1"/>
  <c r="I568" i="1"/>
  <c r="N568" i="1" s="1"/>
  <c r="I565" i="1"/>
  <c r="I564" i="1"/>
  <c r="N564" i="1" s="1"/>
  <c r="I563" i="1"/>
  <c r="N563" i="1" s="1"/>
  <c r="I562" i="1"/>
  <c r="N562" i="1" s="1"/>
  <c r="I561" i="1"/>
  <c r="I559" i="1"/>
  <c r="N559" i="1" s="1"/>
  <c r="I556" i="1"/>
  <c r="N556" i="1" s="1"/>
  <c r="I554" i="1"/>
  <c r="N554" i="1" s="1"/>
  <c r="I553" i="1"/>
  <c r="I552" i="1"/>
  <c r="N552" i="1" s="1"/>
  <c r="I551" i="1"/>
  <c r="N551" i="1" s="1"/>
  <c r="I550" i="1"/>
  <c r="N550" i="1" s="1"/>
  <c r="I549" i="1"/>
  <c r="I547" i="1"/>
  <c r="N547" i="1" s="1"/>
  <c r="I544" i="1"/>
  <c r="N544" i="1" s="1"/>
  <c r="I541" i="1"/>
  <c r="I540" i="1"/>
  <c r="N540" i="1" s="1"/>
  <c r="I539" i="1"/>
  <c r="N539" i="1" s="1"/>
  <c r="I538" i="1"/>
  <c r="N538" i="1" s="1"/>
  <c r="I537" i="1"/>
  <c r="I535" i="1"/>
  <c r="N535" i="1" s="1"/>
  <c r="I532" i="1"/>
  <c r="M532" i="1" s="1"/>
  <c r="L531" i="1"/>
  <c r="K531" i="1"/>
  <c r="J531" i="1"/>
  <c r="H531" i="1"/>
  <c r="G531" i="1"/>
  <c r="F531" i="1"/>
  <c r="I530" i="1"/>
  <c r="N530" i="1" s="1"/>
  <c r="I527" i="1"/>
  <c r="I524" i="1"/>
  <c r="N524" i="1" s="1"/>
  <c r="I521" i="1"/>
  <c r="N521" i="1" s="1"/>
  <c r="L520" i="1"/>
  <c r="K520" i="1"/>
  <c r="J520" i="1"/>
  <c r="H520" i="1"/>
  <c r="G520" i="1"/>
  <c r="F520" i="1"/>
  <c r="I519" i="1"/>
  <c r="N519" i="1" s="1"/>
  <c r="I517" i="1"/>
  <c r="I516" i="1"/>
  <c r="N516" i="1" s="1"/>
  <c r="I514" i="1"/>
  <c r="N514" i="1" s="1"/>
  <c r="I513" i="1"/>
  <c r="I512" i="1"/>
  <c r="M512" i="1" s="1"/>
  <c r="L511" i="1"/>
  <c r="K511" i="1"/>
  <c r="J511" i="1"/>
  <c r="H511" i="1"/>
  <c r="G511" i="1"/>
  <c r="F511" i="1"/>
  <c r="I509" i="1"/>
  <c r="N509" i="1" s="1"/>
  <c r="I508" i="1"/>
  <c r="N508" i="1" s="1"/>
  <c r="I505" i="1"/>
  <c r="N505" i="1" s="1"/>
  <c r="I504" i="1"/>
  <c r="N504" i="1" s="1"/>
  <c r="I503" i="1"/>
  <c r="I502" i="1"/>
  <c r="N502" i="1" s="1"/>
  <c r="I501" i="1"/>
  <c r="N501" i="1" s="1"/>
  <c r="I499" i="1"/>
  <c r="I497" i="1"/>
  <c r="N497" i="1" s="1"/>
  <c r="L496" i="1"/>
  <c r="K496" i="1"/>
  <c r="J496" i="1"/>
  <c r="H496" i="1"/>
  <c r="G496" i="1"/>
  <c r="F496" i="1"/>
  <c r="I495" i="1"/>
  <c r="N495" i="1" s="1"/>
  <c r="I494" i="1"/>
  <c r="N494" i="1" s="1"/>
  <c r="I493" i="1"/>
  <c r="I491" i="1"/>
  <c r="N491" i="1" s="1"/>
  <c r="I489" i="1"/>
  <c r="I488" i="1"/>
  <c r="M488" i="1" s="1"/>
  <c r="L487" i="1"/>
  <c r="K487" i="1"/>
  <c r="J487" i="1"/>
  <c r="H487" i="1"/>
  <c r="G487" i="1"/>
  <c r="F487" i="1"/>
  <c r="I486" i="1"/>
  <c r="N486" i="1" s="1"/>
  <c r="I485" i="1"/>
  <c r="N485" i="1" s="1"/>
  <c r="I483" i="1"/>
  <c r="I481" i="1"/>
  <c r="N481" i="1" s="1"/>
  <c r="I480" i="1"/>
  <c r="N480" i="1" s="1"/>
  <c r="I477" i="1"/>
  <c r="N477" i="1" s="1"/>
  <c r="I476" i="1"/>
  <c r="N476" i="1" s="1"/>
  <c r="I475" i="1"/>
  <c r="I474" i="1"/>
  <c r="N474" i="1" s="1"/>
  <c r="I473" i="1"/>
  <c r="N473" i="1" s="1"/>
  <c r="I471" i="1"/>
  <c r="I469" i="1"/>
  <c r="N469" i="1" s="1"/>
  <c r="I468" i="1"/>
  <c r="N468" i="1" s="1"/>
  <c r="I465" i="1"/>
  <c r="N465" i="1" s="1"/>
  <c r="I464" i="1"/>
  <c r="N464" i="1" s="1"/>
  <c r="I463" i="1"/>
  <c r="I462" i="1"/>
  <c r="N462" i="1" s="1"/>
  <c r="I461" i="1"/>
  <c r="N461" i="1" s="1"/>
  <c r="I459" i="1"/>
  <c r="I457" i="1"/>
  <c r="N457" i="1" s="1"/>
  <c r="I456" i="1"/>
  <c r="N456" i="1" s="1"/>
  <c r="I454" i="1"/>
  <c r="N454" i="1" s="1"/>
  <c r="I453" i="1"/>
  <c r="N453" i="1" s="1"/>
  <c r="I452" i="1"/>
  <c r="N452" i="1" s="1"/>
  <c r="I451" i="1"/>
  <c r="I450" i="1"/>
  <c r="N450" i="1" s="1"/>
  <c r="I449" i="1"/>
  <c r="N449" i="1" s="1"/>
  <c r="I447" i="1"/>
  <c r="I445" i="1"/>
  <c r="N445" i="1" s="1"/>
  <c r="I444" i="1"/>
  <c r="N444" i="1" s="1"/>
  <c r="I441" i="1"/>
  <c r="N441" i="1" s="1"/>
  <c r="I440" i="1"/>
  <c r="N440" i="1" s="1"/>
  <c r="I439" i="1"/>
  <c r="I438" i="1"/>
  <c r="N438" i="1" s="1"/>
  <c r="I437" i="1"/>
  <c r="N437" i="1" s="1"/>
  <c r="I435" i="1"/>
  <c r="I433" i="1"/>
  <c r="N433" i="1" s="1"/>
  <c r="I432" i="1"/>
  <c r="N432" i="1" s="1"/>
  <c r="I429" i="1"/>
  <c r="N429" i="1" s="1"/>
  <c r="I428" i="1"/>
  <c r="N428" i="1" s="1"/>
  <c r="I427" i="1"/>
  <c r="I426" i="1"/>
  <c r="N426" i="1" s="1"/>
  <c r="I425" i="1"/>
  <c r="N425" i="1" s="1"/>
  <c r="I423" i="1"/>
  <c r="I421" i="1"/>
  <c r="I420" i="1"/>
  <c r="N420" i="1" s="1"/>
  <c r="L418" i="1"/>
  <c r="K418" i="1"/>
  <c r="J418" i="1"/>
  <c r="H418" i="1"/>
  <c r="G418" i="1"/>
  <c r="F418" i="1"/>
  <c r="I417" i="1"/>
  <c r="I415" i="1"/>
  <c r="I413" i="1"/>
  <c r="I412" i="1"/>
  <c r="L409" i="1"/>
  <c r="K409" i="1"/>
  <c r="J409" i="1"/>
  <c r="H409" i="1"/>
  <c r="G409" i="1"/>
  <c r="F409" i="1"/>
  <c r="I407" i="1"/>
  <c r="I405" i="1"/>
  <c r="I404" i="1"/>
  <c r="N404" i="1" s="1"/>
  <c r="I403" i="1"/>
  <c r="M403" i="1" s="1"/>
  <c r="I402" i="1"/>
  <c r="I401" i="1"/>
  <c r="L400" i="1"/>
  <c r="K400" i="1"/>
  <c r="J400" i="1"/>
  <c r="H400" i="1"/>
  <c r="G400" i="1"/>
  <c r="F400" i="1"/>
  <c r="I399" i="1"/>
  <c r="I398" i="1"/>
  <c r="I397" i="1"/>
  <c r="N397" i="1" s="1"/>
  <c r="I396" i="1"/>
  <c r="I394" i="1"/>
  <c r="I393" i="1"/>
  <c r="I392" i="1"/>
  <c r="I391" i="1"/>
  <c r="I390" i="1"/>
  <c r="I389" i="1"/>
  <c r="I387" i="1"/>
  <c r="I385" i="1"/>
  <c r="M385" i="1" s="1"/>
  <c r="I384" i="1"/>
  <c r="I381" i="1"/>
  <c r="M381" i="1" s="1"/>
  <c r="I380" i="1"/>
  <c r="N380" i="1" s="1"/>
  <c r="I379" i="1"/>
  <c r="I378" i="1"/>
  <c r="I377" i="1"/>
  <c r="M377" i="1" s="1"/>
  <c r="I375" i="1"/>
  <c r="L374" i="1"/>
  <c r="K374" i="1"/>
  <c r="J374" i="1"/>
  <c r="H374" i="1"/>
  <c r="G374" i="1"/>
  <c r="F374" i="1"/>
  <c r="I373" i="1"/>
  <c r="N373" i="1" s="1"/>
  <c r="I372" i="1"/>
  <c r="I371" i="1"/>
  <c r="N371" i="1" s="1"/>
  <c r="I370" i="1"/>
  <c r="N370" i="1" s="1"/>
  <c r="I369" i="1"/>
  <c r="M369" i="1" s="1"/>
  <c r="I367" i="1"/>
  <c r="N367" i="1" s="1"/>
  <c r="I365" i="1"/>
  <c r="M365" i="1" s="1"/>
  <c r="I364" i="1"/>
  <c r="I361" i="1"/>
  <c r="M361" i="1" s="1"/>
  <c r="I360" i="1"/>
  <c r="I359" i="1"/>
  <c r="N359" i="1" s="1"/>
  <c r="I358" i="1"/>
  <c r="N358" i="1" s="1"/>
  <c r="I357" i="1"/>
  <c r="M357" i="1" s="1"/>
  <c r="I355" i="1"/>
  <c r="N355" i="1" s="1"/>
  <c r="I353" i="1"/>
  <c r="M353" i="1" s="1"/>
  <c r="I352" i="1"/>
  <c r="I349" i="1"/>
  <c r="M349" i="1" s="1"/>
  <c r="I348" i="1"/>
  <c r="I347" i="1"/>
  <c r="N347" i="1" s="1"/>
  <c r="L346" i="1"/>
  <c r="K346" i="1"/>
  <c r="J346" i="1"/>
  <c r="H346" i="1"/>
  <c r="G346" i="1"/>
  <c r="F346" i="1"/>
  <c r="I345" i="1"/>
  <c r="N345" i="1" s="1"/>
  <c r="I344" i="1"/>
  <c r="N344" i="1" s="1"/>
  <c r="L342" i="1"/>
  <c r="K342" i="1"/>
  <c r="J342" i="1"/>
  <c r="H342" i="1"/>
  <c r="G342" i="1"/>
  <c r="F342" i="1"/>
  <c r="I338" i="1"/>
  <c r="L336" i="1"/>
  <c r="K336" i="1"/>
  <c r="J336" i="1"/>
  <c r="H336" i="1"/>
  <c r="G336" i="1"/>
  <c r="F336" i="1"/>
  <c r="I334" i="1"/>
  <c r="N334" i="1" s="1"/>
  <c r="I332" i="1"/>
  <c r="I330" i="1"/>
  <c r="N330" i="1" s="1"/>
  <c r="L328" i="1"/>
  <c r="K328" i="1"/>
  <c r="J328" i="1"/>
  <c r="H328" i="1"/>
  <c r="G328" i="1"/>
  <c r="F328" i="1"/>
  <c r="I327" i="1"/>
  <c r="L326" i="1"/>
  <c r="K326" i="1"/>
  <c r="J326" i="1"/>
  <c r="H326" i="1"/>
  <c r="G326" i="1"/>
  <c r="F326" i="1"/>
  <c r="I325" i="1"/>
  <c r="I324" i="1"/>
  <c r="I323" i="1"/>
  <c r="N323" i="1" s="1"/>
  <c r="L321" i="1"/>
  <c r="K321" i="1"/>
  <c r="J321" i="1"/>
  <c r="H321" i="1"/>
  <c r="G321" i="1"/>
  <c r="F321" i="1"/>
  <c r="I320" i="1"/>
  <c r="N320" i="1" s="1"/>
  <c r="I317" i="1"/>
  <c r="N317" i="1" s="1"/>
  <c r="I316" i="1"/>
  <c r="N316" i="1" s="1"/>
  <c r="I315" i="1"/>
  <c r="I312" i="1"/>
  <c r="N312" i="1" s="1"/>
  <c r="I311" i="1"/>
  <c r="I310" i="1"/>
  <c r="I309" i="1"/>
  <c r="N309" i="1" s="1"/>
  <c r="I308" i="1"/>
  <c r="N308" i="1" s="1"/>
  <c r="I305" i="1"/>
  <c r="N305" i="1" s="1"/>
  <c r="I304" i="1"/>
  <c r="N304" i="1" s="1"/>
  <c r="I303" i="1"/>
  <c r="I300" i="1"/>
  <c r="N300" i="1" s="1"/>
  <c r="I299" i="1"/>
  <c r="I298" i="1"/>
  <c r="I297" i="1"/>
  <c r="N297" i="1" s="1"/>
  <c r="I296" i="1"/>
  <c r="N296" i="1" s="1"/>
  <c r="I293" i="1"/>
  <c r="N293" i="1" s="1"/>
  <c r="I292" i="1"/>
  <c r="N292" i="1" s="1"/>
  <c r="I291" i="1"/>
  <c r="I287" i="1"/>
  <c r="I286" i="1"/>
  <c r="I285" i="1"/>
  <c r="N285" i="1" s="1"/>
  <c r="I284" i="1"/>
  <c r="N284" i="1" s="1"/>
  <c r="I281" i="1"/>
  <c r="N281" i="1" s="1"/>
  <c r="I280" i="1"/>
  <c r="N280" i="1" s="1"/>
  <c r="I279" i="1"/>
  <c r="I277" i="1"/>
  <c r="N277" i="1" s="1"/>
  <c r="I275" i="1"/>
  <c r="I274" i="1"/>
  <c r="I273" i="1"/>
  <c r="N273" i="1" s="1"/>
  <c r="I272" i="1"/>
  <c r="N272" i="1" s="1"/>
  <c r="I269" i="1"/>
  <c r="N269" i="1" s="1"/>
  <c r="I268" i="1"/>
  <c r="N268" i="1" s="1"/>
  <c r="I267" i="1"/>
  <c r="I264" i="1"/>
  <c r="N264" i="1" s="1"/>
  <c r="I263" i="1"/>
  <c r="I261" i="1"/>
  <c r="N261" i="1" s="1"/>
  <c r="I260" i="1"/>
  <c r="N260" i="1" s="1"/>
  <c r="I257" i="1"/>
  <c r="N257" i="1" s="1"/>
  <c r="I256" i="1"/>
  <c r="N256" i="1" s="1"/>
  <c r="I255" i="1"/>
  <c r="I252" i="1"/>
  <c r="N252" i="1" s="1"/>
  <c r="I251" i="1"/>
  <c r="I249" i="1"/>
  <c r="I248" i="1"/>
  <c r="N248" i="1" s="1"/>
  <c r="I247" i="1"/>
  <c r="I245" i="1"/>
  <c r="I244" i="1"/>
  <c r="N244" i="1" s="1"/>
  <c r="I243" i="1"/>
  <c r="I240" i="1"/>
  <c r="N240" i="1" s="1"/>
  <c r="I239" i="1"/>
  <c r="I237" i="1"/>
  <c r="I236" i="1"/>
  <c r="N236" i="1" s="1"/>
  <c r="I233" i="1"/>
  <c r="I232" i="1"/>
  <c r="N232" i="1" s="1"/>
  <c r="I231" i="1"/>
  <c r="I228" i="1"/>
  <c r="N228" i="1" s="1"/>
  <c r="I227" i="1"/>
  <c r="I225" i="1"/>
  <c r="I224" i="1"/>
  <c r="N224" i="1" s="1"/>
  <c r="I221" i="1"/>
  <c r="I220" i="1"/>
  <c r="N220" i="1" s="1"/>
  <c r="I219" i="1"/>
  <c r="I215" i="1"/>
  <c r="I213" i="1"/>
  <c r="I212" i="1"/>
  <c r="N212" i="1" s="1"/>
  <c r="I209" i="1"/>
  <c r="I208" i="1"/>
  <c r="N208" i="1" s="1"/>
  <c r="I207" i="1"/>
  <c r="I203" i="1"/>
  <c r="I201" i="1"/>
  <c r="I200" i="1"/>
  <c r="N200" i="1" s="1"/>
  <c r="I197" i="1"/>
  <c r="I196" i="1"/>
  <c r="N196" i="1" s="1"/>
  <c r="I195" i="1"/>
  <c r="I191" i="1"/>
  <c r="I189" i="1"/>
  <c r="I188" i="1"/>
  <c r="N188" i="1" s="1"/>
  <c r="I185" i="1"/>
  <c r="I184" i="1"/>
  <c r="N184" i="1" s="1"/>
  <c r="I183" i="1"/>
  <c r="I179" i="1"/>
  <c r="I177" i="1"/>
  <c r="I176" i="1"/>
  <c r="N176" i="1" s="1"/>
  <c r="I173" i="1"/>
  <c r="I172" i="1"/>
  <c r="N172" i="1" s="1"/>
  <c r="I171" i="1"/>
  <c r="I167" i="1"/>
  <c r="I165" i="1"/>
  <c r="I164" i="1"/>
  <c r="N164" i="1" s="1"/>
  <c r="I161" i="1"/>
  <c r="I160" i="1"/>
  <c r="N160" i="1" s="1"/>
  <c r="I159" i="1"/>
  <c r="I155" i="1"/>
  <c r="I153" i="1"/>
  <c r="I152" i="1"/>
  <c r="N152" i="1" s="1"/>
  <c r="I149" i="1"/>
  <c r="I148" i="1"/>
  <c r="N148" i="1" s="1"/>
  <c r="I147" i="1"/>
  <c r="L144" i="1"/>
  <c r="K144" i="1"/>
  <c r="J144" i="1"/>
  <c r="H144" i="1"/>
  <c r="G144" i="1"/>
  <c r="F144" i="1"/>
  <c r="I141" i="1"/>
  <c r="M141" i="1" s="1"/>
  <c r="I140" i="1"/>
  <c r="I139" i="1"/>
  <c r="L138" i="1"/>
  <c r="K138" i="1"/>
  <c r="J138" i="1"/>
  <c r="H138" i="1"/>
  <c r="G138" i="1"/>
  <c r="F138" i="1"/>
  <c r="I137" i="1"/>
  <c r="I136" i="1"/>
  <c r="N136" i="1" s="1"/>
  <c r="I133" i="1"/>
  <c r="I132" i="1"/>
  <c r="N132" i="1" s="1"/>
  <c r="I131" i="1"/>
  <c r="I127" i="1"/>
  <c r="I126" i="1"/>
  <c r="I125" i="1"/>
  <c r="I124" i="1"/>
  <c r="N124" i="1" s="1"/>
  <c r="I123" i="1"/>
  <c r="I121" i="1"/>
  <c r="I120" i="1"/>
  <c r="N120" i="1" s="1"/>
  <c r="I119" i="1"/>
  <c r="L115" i="1"/>
  <c r="K115" i="1"/>
  <c r="J115" i="1"/>
  <c r="H115" i="1"/>
  <c r="G115" i="1"/>
  <c r="F115" i="1"/>
  <c r="I113" i="1"/>
  <c r="M113" i="1" s="1"/>
  <c r="I112" i="1"/>
  <c r="L111" i="1"/>
  <c r="K111" i="1"/>
  <c r="J111" i="1"/>
  <c r="H111" i="1"/>
  <c r="G111" i="1"/>
  <c r="F111" i="1"/>
  <c r="I110" i="1"/>
  <c r="I109" i="1"/>
  <c r="N109" i="1" s="1"/>
  <c r="I108" i="1"/>
  <c r="N108" i="1" s="1"/>
  <c r="I105" i="1"/>
  <c r="I104" i="1"/>
  <c r="N104" i="1" s="1"/>
  <c r="L103" i="1"/>
  <c r="K103" i="1"/>
  <c r="J103" i="1"/>
  <c r="H103" i="1"/>
  <c r="G103" i="1"/>
  <c r="F103" i="1"/>
  <c r="I102" i="1"/>
  <c r="N102" i="1" s="1"/>
  <c r="I101" i="1"/>
  <c r="I100" i="1"/>
  <c r="L97" i="1"/>
  <c r="K97" i="1"/>
  <c r="J97" i="1"/>
  <c r="H97" i="1"/>
  <c r="G97" i="1"/>
  <c r="F97" i="1"/>
  <c r="I96" i="1"/>
  <c r="N96" i="1" s="1"/>
  <c r="I95" i="1"/>
  <c r="M95" i="1" s="1"/>
  <c r="L93" i="1"/>
  <c r="K93" i="1"/>
  <c r="J93" i="1"/>
  <c r="H93" i="1"/>
  <c r="G93" i="1"/>
  <c r="F93" i="1"/>
  <c r="I92" i="1"/>
  <c r="I91" i="1"/>
  <c r="N91" i="1" s="1"/>
  <c r="I88" i="1"/>
  <c r="I87" i="1"/>
  <c r="N87" i="1" s="1"/>
  <c r="I85" i="1"/>
  <c r="N85" i="1" s="1"/>
  <c r="I84" i="1"/>
  <c r="I81" i="1"/>
  <c r="N81" i="1" s="1"/>
  <c r="I80" i="1"/>
  <c r="N80" i="1" s="1"/>
  <c r="I79" i="1"/>
  <c r="N79" i="1" s="1"/>
  <c r="I77" i="1"/>
  <c r="M77" i="1" s="1"/>
  <c r="I76" i="1"/>
  <c r="N76" i="1" s="1"/>
  <c r="I75" i="1"/>
  <c r="I73" i="1"/>
  <c r="M73" i="1" s="1"/>
  <c r="I72" i="1"/>
  <c r="N72" i="1" s="1"/>
  <c r="I69" i="1"/>
  <c r="M69" i="1" s="1"/>
  <c r="I68" i="1"/>
  <c r="N68" i="1" s="1"/>
  <c r="I67" i="1"/>
  <c r="I64" i="1"/>
  <c r="N64" i="1" s="1"/>
  <c r="I63" i="1"/>
  <c r="I61" i="1"/>
  <c r="M61" i="1" s="1"/>
  <c r="I60" i="1"/>
  <c r="N60" i="1" s="1"/>
  <c r="L58" i="1"/>
  <c r="K58" i="1"/>
  <c r="J58" i="1"/>
  <c r="H58" i="1"/>
  <c r="G58" i="1"/>
  <c r="F58" i="1"/>
  <c r="L55" i="1"/>
  <c r="K55" i="1"/>
  <c r="J55" i="1"/>
  <c r="H55" i="1"/>
  <c r="G55" i="1"/>
  <c r="F55" i="1"/>
  <c r="I53" i="1"/>
  <c r="M53" i="1" s="1"/>
  <c r="I52" i="1"/>
  <c r="N52" i="1" s="1"/>
  <c r="I51" i="1"/>
  <c r="I47" i="1"/>
  <c r="I45" i="1"/>
  <c r="M45" i="1" s="1"/>
  <c r="I44" i="1"/>
  <c r="N44" i="1" s="1"/>
  <c r="I41" i="1"/>
  <c r="M41" i="1" s="1"/>
  <c r="I40" i="1"/>
  <c r="N40" i="1" s="1"/>
  <c r="I39" i="1"/>
  <c r="L37" i="1"/>
  <c r="K37" i="1"/>
  <c r="J37" i="1"/>
  <c r="H37" i="1"/>
  <c r="G37" i="1"/>
  <c r="F37" i="1"/>
  <c r="I36" i="1"/>
  <c r="N36" i="1" s="1"/>
  <c r="I33" i="1"/>
  <c r="I32" i="1"/>
  <c r="N32" i="1" s="1"/>
  <c r="I31" i="1"/>
  <c r="M31" i="1" s="1"/>
  <c r="I27" i="1"/>
  <c r="M27" i="1" s="1"/>
  <c r="L25" i="1"/>
  <c r="K25" i="1"/>
  <c r="J25" i="1"/>
  <c r="H25" i="1"/>
  <c r="G25" i="1"/>
  <c r="F25" i="1"/>
  <c r="I24" i="1"/>
  <c r="N24" i="1" s="1"/>
  <c r="I23" i="1"/>
  <c r="I19" i="1"/>
  <c r="L17" i="1"/>
  <c r="K17" i="1"/>
  <c r="J17" i="1"/>
  <c r="H17" i="1"/>
  <c r="G17" i="1"/>
  <c r="F17" i="1"/>
  <c r="I16" i="1"/>
  <c r="N16" i="1" s="1"/>
  <c r="I15" i="1"/>
  <c r="M15" i="1" s="1"/>
  <c r="L14" i="1"/>
  <c r="K14" i="1"/>
  <c r="J14" i="1"/>
  <c r="H14" i="1"/>
  <c r="G14" i="1"/>
  <c r="F14" i="1"/>
  <c r="C52" i="2" l="1"/>
  <c r="M721" i="1"/>
  <c r="C325" i="2"/>
  <c r="C493" i="2"/>
  <c r="C108" i="2"/>
  <c r="M733" i="1"/>
  <c r="M474" i="1"/>
  <c r="M316" i="1"/>
  <c r="I498" i="1"/>
  <c r="N498" i="1" s="1"/>
  <c r="N634" i="1"/>
  <c r="C508" i="2"/>
  <c r="M462" i="1"/>
  <c r="C339" i="2"/>
  <c r="C484" i="2"/>
  <c r="C786" i="2"/>
  <c r="C333" i="2"/>
  <c r="F338" i="2"/>
  <c r="R338" i="2"/>
  <c r="M600" i="1"/>
  <c r="I329" i="1"/>
  <c r="N329" i="1" s="1"/>
  <c r="M442" i="1"/>
  <c r="C14" i="2"/>
  <c r="M656" i="1"/>
  <c r="E10" i="2"/>
  <c r="Q10" i="2"/>
  <c r="I114" i="1"/>
  <c r="N114" i="1" s="1"/>
  <c r="N339" i="1"/>
  <c r="M646" i="1"/>
  <c r="G10" i="2"/>
  <c r="S10" i="2"/>
  <c r="C795" i="2"/>
  <c r="N703" i="1"/>
  <c r="M703" i="1"/>
  <c r="N705" i="1"/>
  <c r="M705" i="1"/>
  <c r="N470" i="1"/>
  <c r="M470" i="1"/>
  <c r="N46" i="1"/>
  <c r="M46" i="1"/>
  <c r="N180" i="1"/>
  <c r="M180" i="1"/>
  <c r="N192" i="1"/>
  <c r="M192" i="1"/>
  <c r="N216" i="1"/>
  <c r="M216" i="1"/>
  <c r="N288" i="1"/>
  <c r="M288" i="1"/>
  <c r="M320" i="1"/>
  <c r="C90" i="2"/>
  <c r="L338" i="2"/>
  <c r="D338" i="2"/>
  <c r="P338" i="2"/>
  <c r="C343" i="2"/>
  <c r="M240" i="1"/>
  <c r="M264" i="1"/>
  <c r="M696" i="1"/>
  <c r="C55" i="2"/>
  <c r="M152" i="1"/>
  <c r="M544" i="1"/>
  <c r="M661" i="1"/>
  <c r="N686" i="1"/>
  <c r="H10" i="2"/>
  <c r="T10" i="2"/>
  <c r="I18" i="1"/>
  <c r="N18" i="1" s="1"/>
  <c r="I354" i="1"/>
  <c r="N354" i="1" s="1"/>
  <c r="I10" i="2"/>
  <c r="C11" i="2"/>
  <c r="C22" i="2"/>
  <c r="C34" i="2"/>
  <c r="F10" i="2"/>
  <c r="R10" i="2"/>
  <c r="M200" i="1"/>
  <c r="M596" i="1"/>
  <c r="M700" i="1"/>
  <c r="N785" i="1"/>
  <c r="O10" i="2"/>
  <c r="N338" i="2"/>
  <c r="C135" i="2"/>
  <c r="G338" i="2"/>
  <c r="C415" i="2"/>
  <c r="C94" i="2"/>
  <c r="I338" i="2"/>
  <c r="C406" i="2"/>
  <c r="H338" i="2"/>
  <c r="T338" i="2"/>
  <c r="D10" i="2"/>
  <c r="P10" i="2"/>
  <c r="C112" i="2"/>
  <c r="K338" i="2"/>
  <c r="C397" i="2"/>
  <c r="J338" i="2"/>
  <c r="I56" i="1"/>
  <c r="N56" i="1" s="1"/>
  <c r="I94" i="1"/>
  <c r="M94" i="1" s="1"/>
  <c r="M93" i="1" s="1"/>
  <c r="C371" i="2"/>
  <c r="I797" i="1"/>
  <c r="N797" i="1" s="1"/>
  <c r="S338" i="2"/>
  <c r="M142" i="1"/>
  <c r="M322" i="1"/>
  <c r="M340" i="1"/>
  <c r="N698" i="1"/>
  <c r="M516" i="1"/>
  <c r="M522" i="1"/>
  <c r="M677" i="1"/>
  <c r="M699" i="1"/>
  <c r="M184" i="1"/>
  <c r="N710" i="1"/>
  <c r="M176" i="1"/>
  <c r="M556" i="1"/>
  <c r="M104" i="1"/>
  <c r="M458" i="1"/>
  <c r="M568" i="1"/>
  <c r="M672" i="1"/>
  <c r="N62" i="1"/>
  <c r="M188" i="1"/>
  <c r="M438" i="1"/>
  <c r="M673" i="1"/>
  <c r="M506" i="1"/>
  <c r="M762" i="1"/>
  <c r="N653" i="1"/>
  <c r="M715" i="1"/>
  <c r="M446" i="1"/>
  <c r="M466" i="1"/>
  <c r="M492" i="1"/>
  <c r="M604" i="1"/>
  <c r="M641" i="1"/>
  <c r="M704" i="1"/>
  <c r="M22" i="1"/>
  <c r="M28" i="1"/>
  <c r="M426" i="1"/>
  <c r="M560" i="1"/>
  <c r="M668" i="1"/>
  <c r="M832" i="1"/>
  <c r="N69" i="1"/>
  <c r="N95" i="1"/>
  <c r="M228" i="1"/>
  <c r="M552" i="1"/>
  <c r="M616" i="1"/>
  <c r="M669" i="1"/>
  <c r="M693" i="1"/>
  <c r="M725" i="1"/>
  <c r="M833" i="1"/>
  <c r="N107" i="1"/>
  <c r="N113" i="1"/>
  <c r="M628" i="1"/>
  <c r="N636" i="1"/>
  <c r="M687" i="1"/>
  <c r="M746" i="1"/>
  <c r="N777" i="1"/>
  <c r="M845" i="1"/>
  <c r="M96" i="1"/>
  <c r="M376" i="1"/>
  <c r="M450" i="1"/>
  <c r="M608" i="1"/>
  <c r="M645" i="1"/>
  <c r="M663" i="1"/>
  <c r="M679" i="1"/>
  <c r="M708" i="1"/>
  <c r="N726" i="1"/>
  <c r="M757" i="1"/>
  <c r="M802" i="1"/>
  <c r="M81" i="1"/>
  <c r="M688" i="1"/>
  <c r="M695" i="1"/>
  <c r="M701" i="1"/>
  <c r="M168" i="1"/>
  <c r="N377" i="1"/>
  <c r="M638" i="1"/>
  <c r="M664" i="1"/>
  <c r="M680" i="1"/>
  <c r="M727" i="1"/>
  <c r="M737" i="1"/>
  <c r="M758" i="1"/>
  <c r="N73" i="1"/>
  <c r="M232" i="1"/>
  <c r="M312" i="1"/>
  <c r="M422" i="1"/>
  <c r="M536" i="1"/>
  <c r="M770" i="1"/>
  <c r="M42" i="1"/>
  <c r="M148" i="1"/>
  <c r="N65" i="1"/>
  <c r="M74" i="1"/>
  <c r="M548" i="1"/>
  <c r="M612" i="1"/>
  <c r="M633" i="1"/>
  <c r="M657" i="1"/>
  <c r="N666" i="1"/>
  <c r="M690" i="1"/>
  <c r="M697" i="1"/>
  <c r="N729" i="1"/>
  <c r="M54" i="1"/>
  <c r="M486" i="1"/>
  <c r="M580" i="1"/>
  <c r="M684" i="1"/>
  <c r="N722" i="1"/>
  <c r="M751" i="1"/>
  <c r="M841" i="1"/>
  <c r="M70" i="1"/>
  <c r="N77" i="1"/>
  <c r="M124" i="1"/>
  <c r="M164" i="1"/>
  <c r="M212" i="1"/>
  <c r="M260" i="1"/>
  <c r="M308" i="1"/>
  <c r="M334" i="1"/>
  <c r="M350" i="1"/>
  <c r="M358" i="1"/>
  <c r="M366" i="1"/>
  <c r="M430" i="1"/>
  <c r="M478" i="1"/>
  <c r="M530" i="1"/>
  <c r="M564" i="1"/>
  <c r="M624" i="1"/>
  <c r="M632" i="1"/>
  <c r="M637" i="1"/>
  <c r="M662" i="1"/>
  <c r="M678" i="1"/>
  <c r="M689" i="1"/>
  <c r="M717" i="1"/>
  <c r="M745" i="1"/>
  <c r="M750" i="1"/>
  <c r="N764" i="1"/>
  <c r="N807" i="1"/>
  <c r="M816" i="1"/>
  <c r="G13" i="1"/>
  <c r="M91" i="1"/>
  <c r="M280" i="1"/>
  <c r="H341" i="1"/>
  <c r="M380" i="1"/>
  <c r="M584" i="1"/>
  <c r="M590" i="1"/>
  <c r="M652" i="1"/>
  <c r="M667" i="1"/>
  <c r="M685" i="1"/>
  <c r="M786" i="1"/>
  <c r="M792" i="1"/>
  <c r="M78" i="1"/>
  <c r="M116" i="1"/>
  <c r="N141" i="1"/>
  <c r="M156" i="1"/>
  <c r="M204" i="1"/>
  <c r="M252" i="1"/>
  <c r="M300" i="1"/>
  <c r="M510" i="1"/>
  <c r="M642" i="1"/>
  <c r="M674" i="1"/>
  <c r="M738" i="1"/>
  <c r="M765" i="1"/>
  <c r="M808" i="1"/>
  <c r="I825" i="1"/>
  <c r="N825" i="1" s="1"/>
  <c r="L13" i="1"/>
  <c r="N31" i="1"/>
  <c r="M85" i="1"/>
  <c r="M102" i="1"/>
  <c r="M136" i="1"/>
  <c r="M224" i="1"/>
  <c r="M272" i="1"/>
  <c r="G341" i="1"/>
  <c r="N381" i="1"/>
  <c r="M576" i="1"/>
  <c r="M647" i="1"/>
  <c r="M713" i="1"/>
  <c r="M773" i="1"/>
  <c r="M781" i="1"/>
  <c r="M828" i="1"/>
  <c r="K13" i="1"/>
  <c r="M79" i="1"/>
  <c r="M196" i="1"/>
  <c r="M244" i="1"/>
  <c r="M292" i="1"/>
  <c r="N353" i="1"/>
  <c r="N361" i="1"/>
  <c r="N369" i="1"/>
  <c r="M502" i="1"/>
  <c r="M739" i="1"/>
  <c r="J13" i="1"/>
  <c r="M32" i="1"/>
  <c r="M66" i="1"/>
  <c r="I97" i="1"/>
  <c r="N97" i="1" s="1"/>
  <c r="M108" i="1"/>
  <c r="M128" i="1"/>
  <c r="J341" i="1"/>
  <c r="M434" i="1"/>
  <c r="M482" i="1"/>
  <c r="M643" i="1"/>
  <c r="M809" i="1"/>
  <c r="N819" i="1"/>
  <c r="M38" i="1"/>
  <c r="M80" i="1"/>
  <c r="M86" i="1"/>
  <c r="M236" i="1"/>
  <c r="M284" i="1"/>
  <c r="K341" i="1"/>
  <c r="M362" i="1"/>
  <c r="M370" i="1"/>
  <c r="M454" i="1"/>
  <c r="M540" i="1"/>
  <c r="M639" i="1"/>
  <c r="M649" i="1"/>
  <c r="M660" i="1"/>
  <c r="M676" i="1"/>
  <c r="M702" i="1"/>
  <c r="M714" i="1"/>
  <c r="M734" i="1"/>
  <c r="M747" i="1"/>
  <c r="M753" i="1"/>
  <c r="M761" i="1"/>
  <c r="N768" i="1"/>
  <c r="M774" i="1"/>
  <c r="M782" i="1"/>
  <c r="M804" i="1"/>
  <c r="N15" i="1"/>
  <c r="M120" i="1"/>
  <c r="M160" i="1"/>
  <c r="M208" i="1"/>
  <c r="M256" i="1"/>
  <c r="M304" i="1"/>
  <c r="M330" i="1"/>
  <c r="M620" i="1"/>
  <c r="M629" i="1"/>
  <c r="M635" i="1"/>
  <c r="M644" i="1"/>
  <c r="M654" i="1"/>
  <c r="M665" i="1"/>
  <c r="M681" i="1"/>
  <c r="M692" i="1"/>
  <c r="M709" i="1"/>
  <c r="M741" i="1"/>
  <c r="M796" i="1"/>
  <c r="M820" i="1"/>
  <c r="M826" i="1"/>
  <c r="M825" i="1" s="1"/>
  <c r="M87" i="1"/>
  <c r="M276" i="1"/>
  <c r="M397" i="1"/>
  <c r="N403" i="1"/>
  <c r="M526" i="1"/>
  <c r="M640" i="1"/>
  <c r="M769" i="1"/>
  <c r="M783" i="1"/>
  <c r="M16" i="1"/>
  <c r="M14" i="1" s="1"/>
  <c r="N21" i="1"/>
  <c r="M50" i="1"/>
  <c r="M248" i="1"/>
  <c r="M296" i="1"/>
  <c r="L341" i="1"/>
  <c r="M650" i="1"/>
  <c r="M749" i="1"/>
  <c r="N831" i="1"/>
  <c r="F13" i="1"/>
  <c r="M36" i="1"/>
  <c r="M98" i="1"/>
  <c r="M132" i="1"/>
  <c r="M172" i="1"/>
  <c r="M220" i="1"/>
  <c r="M268" i="1"/>
  <c r="M344" i="1"/>
  <c r="N349" i="1"/>
  <c r="N357" i="1"/>
  <c r="N365" i="1"/>
  <c r="M373" i="1"/>
  <c r="M572" i="1"/>
  <c r="N815" i="1"/>
  <c r="M135" i="1"/>
  <c r="N135" i="1"/>
  <c r="M155" i="1"/>
  <c r="N155" i="1"/>
  <c r="M203" i="1"/>
  <c r="N203" i="1"/>
  <c r="N241" i="1"/>
  <c r="M241" i="1"/>
  <c r="N43" i="1"/>
  <c r="M43" i="1"/>
  <c r="N51" i="1"/>
  <c r="M51" i="1"/>
  <c r="N59" i="1"/>
  <c r="M59" i="1"/>
  <c r="M127" i="1"/>
  <c r="N127" i="1"/>
  <c r="M147" i="1"/>
  <c r="N147" i="1"/>
  <c r="N185" i="1"/>
  <c r="M185" i="1"/>
  <c r="M195" i="1"/>
  <c r="N195" i="1"/>
  <c r="N233" i="1"/>
  <c r="M233" i="1"/>
  <c r="M243" i="1"/>
  <c r="N243" i="1"/>
  <c r="M291" i="1"/>
  <c r="N291" i="1"/>
  <c r="M325" i="1"/>
  <c r="I321" i="1"/>
  <c r="N321" i="1" s="1"/>
  <c r="N325" i="1"/>
  <c r="M413" i="1"/>
  <c r="N413" i="1"/>
  <c r="N513" i="1"/>
  <c r="M513" i="1"/>
  <c r="N145" i="1"/>
  <c r="M145" i="1"/>
  <c r="I144" i="1"/>
  <c r="N144" i="1" s="1"/>
  <c r="N193" i="1"/>
  <c r="M193" i="1"/>
  <c r="M251" i="1"/>
  <c r="N251" i="1"/>
  <c r="M299" i="1"/>
  <c r="N299" i="1"/>
  <c r="I586" i="1"/>
  <c r="N586" i="1" s="1"/>
  <c r="N587" i="1"/>
  <c r="M587" i="1"/>
  <c r="N137" i="1"/>
  <c r="M137" i="1"/>
  <c r="M167" i="1"/>
  <c r="N167" i="1"/>
  <c r="M215" i="1"/>
  <c r="N215" i="1"/>
  <c r="M263" i="1"/>
  <c r="N263" i="1"/>
  <c r="M311" i="1"/>
  <c r="N311" i="1"/>
  <c r="N67" i="1"/>
  <c r="M67" i="1"/>
  <c r="M187" i="1"/>
  <c r="N187" i="1"/>
  <c r="N225" i="1"/>
  <c r="M225" i="1"/>
  <c r="N352" i="1"/>
  <c r="M352" i="1"/>
  <c r="N33" i="1"/>
  <c r="M33" i="1"/>
  <c r="N45" i="1"/>
  <c r="N53" i="1"/>
  <c r="N57" i="1"/>
  <c r="M57" i="1"/>
  <c r="N61" i="1"/>
  <c r="N129" i="1"/>
  <c r="M129" i="1"/>
  <c r="M159" i="1"/>
  <c r="N159" i="1"/>
  <c r="M207" i="1"/>
  <c r="N207" i="1"/>
  <c r="M255" i="1"/>
  <c r="N255" i="1"/>
  <c r="M303" i="1"/>
  <c r="N303" i="1"/>
  <c r="N393" i="1"/>
  <c r="M393" i="1"/>
  <c r="N19" i="1"/>
  <c r="M19" i="1"/>
  <c r="M119" i="1"/>
  <c r="N119" i="1"/>
  <c r="N177" i="1"/>
  <c r="M177" i="1"/>
  <c r="M235" i="1"/>
  <c r="N235" i="1"/>
  <c r="M283" i="1"/>
  <c r="N283" i="1"/>
  <c r="N360" i="1"/>
  <c r="M360" i="1"/>
  <c r="N565" i="1"/>
  <c r="M565" i="1"/>
  <c r="I25" i="1"/>
  <c r="N25" i="1" s="1"/>
  <c r="N75" i="1"/>
  <c r="M75" i="1"/>
  <c r="N94" i="1"/>
  <c r="N169" i="1"/>
  <c r="M169" i="1"/>
  <c r="M179" i="1"/>
  <c r="N179" i="1"/>
  <c r="N217" i="1"/>
  <c r="M217" i="1"/>
  <c r="M227" i="1"/>
  <c r="N227" i="1"/>
  <c r="M275" i="1"/>
  <c r="N275" i="1"/>
  <c r="M89" i="1"/>
  <c r="N89" i="1"/>
  <c r="N121" i="1"/>
  <c r="M121" i="1"/>
  <c r="M131" i="1"/>
  <c r="N131" i="1"/>
  <c r="M151" i="1"/>
  <c r="N151" i="1"/>
  <c r="M199" i="1"/>
  <c r="N199" i="1"/>
  <c r="M247" i="1"/>
  <c r="N247" i="1"/>
  <c r="M295" i="1"/>
  <c r="N295" i="1"/>
  <c r="I409" i="1"/>
  <c r="N409" i="1" s="1"/>
  <c r="N368" i="1"/>
  <c r="M368" i="1"/>
  <c r="N27" i="1"/>
  <c r="N35" i="1"/>
  <c r="I37" i="1"/>
  <c r="N37" i="1" s="1"/>
  <c r="N39" i="1"/>
  <c r="M39" i="1"/>
  <c r="N47" i="1"/>
  <c r="M47" i="1"/>
  <c r="N82" i="1"/>
  <c r="M82" i="1"/>
  <c r="N90" i="1"/>
  <c r="M90" i="1"/>
  <c r="N161" i="1"/>
  <c r="M161" i="1"/>
  <c r="M171" i="1"/>
  <c r="N171" i="1"/>
  <c r="N209" i="1"/>
  <c r="M209" i="1"/>
  <c r="M219" i="1"/>
  <c r="N219" i="1"/>
  <c r="M267" i="1"/>
  <c r="N267" i="1"/>
  <c r="M315" i="1"/>
  <c r="N315" i="1"/>
  <c r="N384" i="1"/>
  <c r="M384" i="1"/>
  <c r="N83" i="1"/>
  <c r="M83" i="1"/>
  <c r="M343" i="1"/>
  <c r="I342" i="1"/>
  <c r="N343" i="1"/>
  <c r="M123" i="1"/>
  <c r="N123" i="1"/>
  <c r="M327" i="1"/>
  <c r="M326" i="1" s="1"/>
  <c r="I326" i="1"/>
  <c r="N326" i="1" s="1"/>
  <c r="N327" i="1"/>
  <c r="H13" i="1"/>
  <c r="N23" i="1"/>
  <c r="M23" i="1"/>
  <c r="N84" i="1"/>
  <c r="M84" i="1"/>
  <c r="N105" i="1"/>
  <c r="M105" i="1"/>
  <c r="I103" i="1"/>
  <c r="N103" i="1" s="1"/>
  <c r="N153" i="1"/>
  <c r="M153" i="1"/>
  <c r="M163" i="1"/>
  <c r="N163" i="1"/>
  <c r="N201" i="1"/>
  <c r="M201" i="1"/>
  <c r="M211" i="1"/>
  <c r="N211" i="1"/>
  <c r="N249" i="1"/>
  <c r="M249" i="1"/>
  <c r="M259" i="1"/>
  <c r="N259" i="1"/>
  <c r="M307" i="1"/>
  <c r="N307" i="1"/>
  <c r="M333" i="1"/>
  <c r="N333" i="1"/>
  <c r="N338" i="1"/>
  <c r="M338" i="1"/>
  <c r="I336" i="1"/>
  <c r="N336" i="1" s="1"/>
  <c r="N455" i="1"/>
  <c r="M455" i="1"/>
  <c r="N489" i="1"/>
  <c r="M489" i="1"/>
  <c r="I58" i="1"/>
  <c r="N58" i="1" s="1"/>
  <c r="N63" i="1"/>
  <c r="M63" i="1"/>
  <c r="M191" i="1"/>
  <c r="N191" i="1"/>
  <c r="M239" i="1"/>
  <c r="N239" i="1"/>
  <c r="M287" i="1"/>
  <c r="N287" i="1"/>
  <c r="I14" i="1"/>
  <c r="N29" i="1"/>
  <c r="M29" i="1"/>
  <c r="N41" i="1"/>
  <c r="N49" i="1"/>
  <c r="N71" i="1"/>
  <c r="M71" i="1"/>
  <c r="M101" i="1"/>
  <c r="N101" i="1"/>
  <c r="N106" i="1"/>
  <c r="M106" i="1"/>
  <c r="M183" i="1"/>
  <c r="N183" i="1"/>
  <c r="M231" i="1"/>
  <c r="N231" i="1"/>
  <c r="M279" i="1"/>
  <c r="N279" i="1"/>
  <c r="N140" i="1"/>
  <c r="M140" i="1"/>
  <c r="I138" i="1"/>
  <c r="N138" i="1" s="1"/>
  <c r="M175" i="1"/>
  <c r="N175" i="1"/>
  <c r="M223" i="1"/>
  <c r="N223" i="1"/>
  <c r="M271" i="1"/>
  <c r="N271" i="1"/>
  <c r="M319" i="1"/>
  <c r="N319" i="1"/>
  <c r="N389" i="1"/>
  <c r="M389" i="1"/>
  <c r="N122" i="1"/>
  <c r="M122" i="1"/>
  <c r="N130" i="1"/>
  <c r="M130" i="1"/>
  <c r="N146" i="1"/>
  <c r="M146" i="1"/>
  <c r="N154" i="1"/>
  <c r="M154" i="1"/>
  <c r="N162" i="1"/>
  <c r="M162" i="1"/>
  <c r="N170" i="1"/>
  <c r="M170" i="1"/>
  <c r="N178" i="1"/>
  <c r="M178" i="1"/>
  <c r="N186" i="1"/>
  <c r="M186" i="1"/>
  <c r="N194" i="1"/>
  <c r="M194" i="1"/>
  <c r="N202" i="1"/>
  <c r="M202" i="1"/>
  <c r="N210" i="1"/>
  <c r="M210" i="1"/>
  <c r="N218" i="1"/>
  <c r="M218" i="1"/>
  <c r="N226" i="1"/>
  <c r="M226" i="1"/>
  <c r="N234" i="1"/>
  <c r="M234" i="1"/>
  <c r="N242" i="1"/>
  <c r="M242" i="1"/>
  <c r="N250" i="1"/>
  <c r="M250" i="1"/>
  <c r="N258" i="1"/>
  <c r="M258" i="1"/>
  <c r="N266" i="1"/>
  <c r="M266" i="1"/>
  <c r="N274" i="1"/>
  <c r="M274" i="1"/>
  <c r="N282" i="1"/>
  <c r="M282" i="1"/>
  <c r="N290" i="1"/>
  <c r="M290" i="1"/>
  <c r="N298" i="1"/>
  <c r="M298" i="1"/>
  <c r="N306" i="1"/>
  <c r="M306" i="1"/>
  <c r="N314" i="1"/>
  <c r="M314" i="1"/>
  <c r="N375" i="1"/>
  <c r="M375" i="1"/>
  <c r="I374" i="1"/>
  <c r="N374" i="1" s="1"/>
  <c r="N421" i="1"/>
  <c r="M421" i="1"/>
  <c r="N459" i="1"/>
  <c r="M459" i="1"/>
  <c r="N493" i="1"/>
  <c r="M493" i="1"/>
  <c r="N605" i="1"/>
  <c r="M605" i="1"/>
  <c r="N711" i="1"/>
  <c r="M711" i="1"/>
  <c r="N779" i="1"/>
  <c r="M779" i="1"/>
  <c r="N112" i="1"/>
  <c r="M112" i="1"/>
  <c r="N143" i="1"/>
  <c r="M143" i="1"/>
  <c r="N396" i="1"/>
  <c r="M396" i="1"/>
  <c r="N402" i="1"/>
  <c r="M402" i="1"/>
  <c r="I400" i="1"/>
  <c r="N400" i="1" s="1"/>
  <c r="N417" i="1"/>
  <c r="M417" i="1"/>
  <c r="N591" i="1"/>
  <c r="M591" i="1"/>
  <c r="I593" i="1"/>
  <c r="N593" i="1" s="1"/>
  <c r="N597" i="1"/>
  <c r="M597" i="1"/>
  <c r="N348" i="1"/>
  <c r="M348" i="1"/>
  <c r="N356" i="1"/>
  <c r="M356" i="1"/>
  <c r="N364" i="1"/>
  <c r="M364" i="1"/>
  <c r="N372" i="1"/>
  <c r="M372" i="1"/>
  <c r="N385" i="1"/>
  <c r="N423" i="1"/>
  <c r="M423" i="1"/>
  <c r="N471" i="1"/>
  <c r="M471" i="1"/>
  <c r="N557" i="1"/>
  <c r="M557" i="1"/>
  <c r="N517" i="1"/>
  <c r="M517" i="1"/>
  <c r="N675" i="1"/>
  <c r="M675" i="1"/>
  <c r="M20" i="1"/>
  <c r="M24" i="1"/>
  <c r="M26" i="1"/>
  <c r="M30" i="1"/>
  <c r="M34" i="1"/>
  <c r="M40" i="1"/>
  <c r="M44" i="1"/>
  <c r="M48" i="1"/>
  <c r="M52" i="1"/>
  <c r="M60" i="1"/>
  <c r="M64" i="1"/>
  <c r="M68" i="1"/>
  <c r="M72" i="1"/>
  <c r="M76" i="1"/>
  <c r="N92" i="1"/>
  <c r="M92" i="1"/>
  <c r="M99" i="1"/>
  <c r="M109" i="1"/>
  <c r="N117" i="1"/>
  <c r="M117" i="1"/>
  <c r="N125" i="1"/>
  <c r="M125" i="1"/>
  <c r="N133" i="1"/>
  <c r="M133" i="1"/>
  <c r="N149" i="1"/>
  <c r="M149" i="1"/>
  <c r="N157" i="1"/>
  <c r="M157" i="1"/>
  <c r="N165" i="1"/>
  <c r="M165" i="1"/>
  <c r="N173" i="1"/>
  <c r="M173" i="1"/>
  <c r="N181" i="1"/>
  <c r="M181" i="1"/>
  <c r="N189" i="1"/>
  <c r="M189" i="1"/>
  <c r="N197" i="1"/>
  <c r="M197" i="1"/>
  <c r="N205" i="1"/>
  <c r="M205" i="1"/>
  <c r="N213" i="1"/>
  <c r="M213" i="1"/>
  <c r="N221" i="1"/>
  <c r="M221" i="1"/>
  <c r="N229" i="1"/>
  <c r="M229" i="1"/>
  <c r="N237" i="1"/>
  <c r="M237" i="1"/>
  <c r="N245" i="1"/>
  <c r="M245" i="1"/>
  <c r="N398" i="1"/>
  <c r="M398" i="1"/>
  <c r="N463" i="1"/>
  <c r="M463" i="1"/>
  <c r="I487" i="1"/>
  <c r="N487" i="1" s="1"/>
  <c r="N549" i="1"/>
  <c r="M549" i="1"/>
  <c r="N26" i="1"/>
  <c r="N100" i="1"/>
  <c r="M100" i="1"/>
  <c r="N110" i="1"/>
  <c r="M110" i="1"/>
  <c r="N118" i="1"/>
  <c r="M118" i="1"/>
  <c r="N126" i="1"/>
  <c r="M126" i="1"/>
  <c r="N134" i="1"/>
  <c r="M134" i="1"/>
  <c r="N150" i="1"/>
  <c r="M150" i="1"/>
  <c r="N158" i="1"/>
  <c r="M158" i="1"/>
  <c r="N166" i="1"/>
  <c r="M166" i="1"/>
  <c r="N174" i="1"/>
  <c r="M174" i="1"/>
  <c r="N182" i="1"/>
  <c r="M182" i="1"/>
  <c r="N190" i="1"/>
  <c r="M190" i="1"/>
  <c r="N198" i="1"/>
  <c r="M198" i="1"/>
  <c r="N206" i="1"/>
  <c r="M206" i="1"/>
  <c r="N214" i="1"/>
  <c r="M214" i="1"/>
  <c r="N222" i="1"/>
  <c r="M222" i="1"/>
  <c r="N230" i="1"/>
  <c r="M230" i="1"/>
  <c r="N238" i="1"/>
  <c r="M238" i="1"/>
  <c r="N246" i="1"/>
  <c r="M246" i="1"/>
  <c r="N254" i="1"/>
  <c r="M254" i="1"/>
  <c r="N262" i="1"/>
  <c r="M262" i="1"/>
  <c r="N270" i="1"/>
  <c r="M270" i="1"/>
  <c r="N278" i="1"/>
  <c r="M278" i="1"/>
  <c r="N286" i="1"/>
  <c r="M286" i="1"/>
  <c r="N294" i="1"/>
  <c r="M294" i="1"/>
  <c r="N302" i="1"/>
  <c r="M302" i="1"/>
  <c r="N310" i="1"/>
  <c r="M310" i="1"/>
  <c r="N318" i="1"/>
  <c r="M318" i="1"/>
  <c r="F341" i="1"/>
  <c r="N379" i="1"/>
  <c r="M379" i="1"/>
  <c r="I418" i="1"/>
  <c r="N418" i="1" s="1"/>
  <c r="N139" i="1"/>
  <c r="M139" i="1"/>
  <c r="N332" i="1"/>
  <c r="M332" i="1"/>
  <c r="N390" i="1"/>
  <c r="M390" i="1"/>
  <c r="N407" i="1"/>
  <c r="M407" i="1"/>
  <c r="N412" i="1"/>
  <c r="M412" i="1"/>
  <c r="N88" i="1"/>
  <c r="M88" i="1"/>
  <c r="I115" i="1"/>
  <c r="N115" i="1" s="1"/>
  <c r="N324" i="1"/>
  <c r="M324" i="1"/>
  <c r="N392" i="1"/>
  <c r="M392" i="1"/>
  <c r="N553" i="1"/>
  <c r="M553" i="1"/>
  <c r="N378" i="1"/>
  <c r="M378" i="1"/>
  <c r="N399" i="1"/>
  <c r="M399" i="1"/>
  <c r="N435" i="1"/>
  <c r="M435" i="1"/>
  <c r="N483" i="1"/>
  <c r="M483" i="1"/>
  <c r="N503" i="1"/>
  <c r="M503" i="1"/>
  <c r="N523" i="1"/>
  <c r="M523" i="1"/>
  <c r="N577" i="1"/>
  <c r="M577" i="1"/>
  <c r="N617" i="1"/>
  <c r="M617" i="1"/>
  <c r="N386" i="1"/>
  <c r="M386" i="1"/>
  <c r="N427" i="1"/>
  <c r="M427" i="1"/>
  <c r="N475" i="1"/>
  <c r="M475" i="1"/>
  <c r="N569" i="1"/>
  <c r="M569" i="1"/>
  <c r="N609" i="1"/>
  <c r="M609" i="1"/>
  <c r="N387" i="1"/>
  <c r="M387" i="1"/>
  <c r="N405" i="1"/>
  <c r="M405" i="1"/>
  <c r="N415" i="1"/>
  <c r="M415" i="1"/>
  <c r="N447" i="1"/>
  <c r="M447" i="1"/>
  <c r="I531" i="1"/>
  <c r="N531" i="1" s="1"/>
  <c r="N541" i="1"/>
  <c r="M541" i="1"/>
  <c r="C517" i="2"/>
  <c r="I529" i="1"/>
  <c r="M253" i="1"/>
  <c r="M257" i="1"/>
  <c r="M261" i="1"/>
  <c r="M265" i="1"/>
  <c r="M269" i="1"/>
  <c r="M273" i="1"/>
  <c r="M277" i="1"/>
  <c r="M281" i="1"/>
  <c r="M285" i="1"/>
  <c r="M289" i="1"/>
  <c r="M293" i="1"/>
  <c r="M297" i="1"/>
  <c r="M301" i="1"/>
  <c r="M305" i="1"/>
  <c r="M309" i="1"/>
  <c r="M313" i="1"/>
  <c r="M317" i="1"/>
  <c r="M323" i="1"/>
  <c r="M331" i="1"/>
  <c r="M335" i="1"/>
  <c r="M337" i="1"/>
  <c r="M345" i="1"/>
  <c r="M347" i="1"/>
  <c r="M351" i="1"/>
  <c r="M355" i="1"/>
  <c r="M359" i="1"/>
  <c r="M363" i="1"/>
  <c r="M367" i="1"/>
  <c r="M371" i="1"/>
  <c r="N394" i="1"/>
  <c r="M394" i="1"/>
  <c r="N419" i="1"/>
  <c r="M419" i="1"/>
  <c r="N467" i="1"/>
  <c r="M467" i="1"/>
  <c r="I511" i="1"/>
  <c r="N511" i="1" s="1"/>
  <c r="N561" i="1"/>
  <c r="M561" i="1"/>
  <c r="N601" i="1"/>
  <c r="M601" i="1"/>
  <c r="N837" i="1"/>
  <c r="M837" i="1"/>
  <c r="M388" i="1"/>
  <c r="N395" i="1"/>
  <c r="M395" i="1"/>
  <c r="M406" i="1"/>
  <c r="M416" i="1"/>
  <c r="N439" i="1"/>
  <c r="M439" i="1"/>
  <c r="N507" i="1"/>
  <c r="M507" i="1"/>
  <c r="N527" i="1"/>
  <c r="M527" i="1"/>
  <c r="N533" i="1"/>
  <c r="M533" i="1"/>
  <c r="N581" i="1"/>
  <c r="M581" i="1"/>
  <c r="N621" i="1"/>
  <c r="M621" i="1"/>
  <c r="N735" i="1"/>
  <c r="M735" i="1"/>
  <c r="N382" i="1"/>
  <c r="M382" i="1"/>
  <c r="N431" i="1"/>
  <c r="M431" i="1"/>
  <c r="N479" i="1"/>
  <c r="M479" i="1"/>
  <c r="N499" i="1"/>
  <c r="M499" i="1"/>
  <c r="N573" i="1"/>
  <c r="M573" i="1"/>
  <c r="N613" i="1"/>
  <c r="M613" i="1"/>
  <c r="N723" i="1"/>
  <c r="M723" i="1"/>
  <c r="N383" i="1"/>
  <c r="M383" i="1"/>
  <c r="N401" i="1"/>
  <c r="M401" i="1"/>
  <c r="N411" i="1"/>
  <c r="M411" i="1"/>
  <c r="N451" i="1"/>
  <c r="M451" i="1"/>
  <c r="N545" i="1"/>
  <c r="M545" i="1"/>
  <c r="N391" i="1"/>
  <c r="M391" i="1"/>
  <c r="N443" i="1"/>
  <c r="M443" i="1"/>
  <c r="N537" i="1"/>
  <c r="M537" i="1"/>
  <c r="N585" i="1"/>
  <c r="M585" i="1"/>
  <c r="N625" i="1"/>
  <c r="M625" i="1"/>
  <c r="N488" i="1"/>
  <c r="N512" i="1"/>
  <c r="N532" i="1"/>
  <c r="M659" i="1"/>
  <c r="M759" i="1"/>
  <c r="M771" i="1"/>
  <c r="N805" i="1"/>
  <c r="M813" i="1"/>
  <c r="I827" i="1"/>
  <c r="N827" i="1" s="1"/>
  <c r="N829" i="1"/>
  <c r="C528" i="2"/>
  <c r="L10" i="2"/>
  <c r="E338" i="2"/>
  <c r="Q338" i="2"/>
  <c r="M767" i="1"/>
  <c r="M655" i="1"/>
  <c r="M671" i="1"/>
  <c r="M707" i="1"/>
  <c r="M743" i="1"/>
  <c r="M755" i="1"/>
  <c r="M821" i="1"/>
  <c r="M849" i="1"/>
  <c r="M404" i="1"/>
  <c r="M408" i="1"/>
  <c r="M410" i="1"/>
  <c r="M414" i="1"/>
  <c r="M420" i="1"/>
  <c r="M424" i="1"/>
  <c r="M428" i="1"/>
  <c r="M432" i="1"/>
  <c r="M436" i="1"/>
  <c r="M440" i="1"/>
  <c r="M444" i="1"/>
  <c r="M448" i="1"/>
  <c r="M452" i="1"/>
  <c r="M456" i="1"/>
  <c r="M460" i="1"/>
  <c r="M464" i="1"/>
  <c r="M468" i="1"/>
  <c r="M472" i="1"/>
  <c r="M476" i="1"/>
  <c r="M480" i="1"/>
  <c r="M484" i="1"/>
  <c r="M490" i="1"/>
  <c r="M494" i="1"/>
  <c r="M500" i="1"/>
  <c r="M504" i="1"/>
  <c r="M508" i="1"/>
  <c r="M514" i="1"/>
  <c r="M518" i="1"/>
  <c r="M524" i="1"/>
  <c r="M528" i="1"/>
  <c r="M534" i="1"/>
  <c r="M538" i="1"/>
  <c r="M542" i="1"/>
  <c r="M546" i="1"/>
  <c r="M550" i="1"/>
  <c r="M554" i="1"/>
  <c r="M558" i="1"/>
  <c r="M562" i="1"/>
  <c r="M566" i="1"/>
  <c r="M570" i="1"/>
  <c r="M574" i="1"/>
  <c r="M578" i="1"/>
  <c r="M582" i="1"/>
  <c r="M588" i="1"/>
  <c r="M592" i="1"/>
  <c r="M594" i="1"/>
  <c r="M598" i="1"/>
  <c r="M602" i="1"/>
  <c r="M606" i="1"/>
  <c r="M610" i="1"/>
  <c r="M614" i="1"/>
  <c r="M618" i="1"/>
  <c r="M622" i="1"/>
  <c r="M626" i="1"/>
  <c r="M630" i="1"/>
  <c r="M651" i="1"/>
  <c r="M691" i="1"/>
  <c r="M719" i="1"/>
  <c r="M731" i="1"/>
  <c r="M787" i="1"/>
  <c r="N793" i="1"/>
  <c r="O338" i="2"/>
  <c r="C824" i="2"/>
  <c r="M10" i="2"/>
  <c r="M338" i="2"/>
  <c r="C583" i="2"/>
  <c r="N838" i="1"/>
  <c r="M838" i="1"/>
  <c r="M425" i="1"/>
  <c r="M429" i="1"/>
  <c r="M433" i="1"/>
  <c r="M437" i="1"/>
  <c r="M441" i="1"/>
  <c r="M445" i="1"/>
  <c r="M449" i="1"/>
  <c r="M453" i="1"/>
  <c r="M457" i="1"/>
  <c r="M461" i="1"/>
  <c r="M465" i="1"/>
  <c r="M469" i="1"/>
  <c r="M473" i="1"/>
  <c r="M477" i="1"/>
  <c r="M481" i="1"/>
  <c r="M485" i="1"/>
  <c r="M491" i="1"/>
  <c r="M495" i="1"/>
  <c r="M497" i="1"/>
  <c r="M501" i="1"/>
  <c r="M505" i="1"/>
  <c r="M509" i="1"/>
  <c r="M515" i="1"/>
  <c r="M519" i="1"/>
  <c r="M521" i="1"/>
  <c r="M525" i="1"/>
  <c r="M535" i="1"/>
  <c r="M539" i="1"/>
  <c r="M543" i="1"/>
  <c r="M547" i="1"/>
  <c r="M551" i="1"/>
  <c r="M555" i="1"/>
  <c r="M559" i="1"/>
  <c r="M563" i="1"/>
  <c r="M567" i="1"/>
  <c r="M571" i="1"/>
  <c r="M575" i="1"/>
  <c r="M579" i="1"/>
  <c r="M583" i="1"/>
  <c r="M589" i="1"/>
  <c r="M595" i="1"/>
  <c r="M599" i="1"/>
  <c r="M603" i="1"/>
  <c r="M607" i="1"/>
  <c r="M611" i="1"/>
  <c r="M615" i="1"/>
  <c r="M619" i="1"/>
  <c r="M623" i="1"/>
  <c r="M627" i="1"/>
  <c r="M631" i="1"/>
  <c r="M648" i="1"/>
  <c r="M683" i="1"/>
  <c r="M763" i="1"/>
  <c r="M775" i="1"/>
  <c r="I798" i="1"/>
  <c r="N798" i="1" s="1"/>
  <c r="N799" i="1"/>
  <c r="M817" i="1"/>
  <c r="J10" i="2"/>
  <c r="N10" i="2"/>
  <c r="I811" i="1"/>
  <c r="I803" i="1" s="1"/>
  <c r="N803" i="1" s="1"/>
  <c r="C800" i="2"/>
  <c r="N823" i="1"/>
  <c r="M823" i="1"/>
  <c r="K10" i="2"/>
  <c r="C100" i="2"/>
  <c r="C318" i="2"/>
  <c r="N812" i="1"/>
  <c r="M812" i="1"/>
  <c r="N824" i="1"/>
  <c r="M824" i="1"/>
  <c r="C141" i="2"/>
  <c r="C590" i="2"/>
  <c r="N658" i="1"/>
  <c r="M658" i="1"/>
  <c r="N670" i="1"/>
  <c r="M670" i="1"/>
  <c r="N682" i="1"/>
  <c r="M682" i="1"/>
  <c r="N694" i="1"/>
  <c r="M694" i="1"/>
  <c r="N706" i="1"/>
  <c r="M706" i="1"/>
  <c r="N718" i="1"/>
  <c r="M718" i="1"/>
  <c r="N730" i="1"/>
  <c r="M730" i="1"/>
  <c r="N742" i="1"/>
  <c r="M742" i="1"/>
  <c r="N754" i="1"/>
  <c r="M754" i="1"/>
  <c r="N766" i="1"/>
  <c r="M766" i="1"/>
  <c r="N778" i="1"/>
  <c r="M778" i="1"/>
  <c r="M836" i="1"/>
  <c r="M840" i="1"/>
  <c r="M844" i="1"/>
  <c r="M848" i="1"/>
  <c r="M712" i="1"/>
  <c r="M716" i="1"/>
  <c r="M720" i="1"/>
  <c r="M724" i="1"/>
  <c r="M728" i="1"/>
  <c r="M732" i="1"/>
  <c r="M736" i="1"/>
  <c r="M740" i="1"/>
  <c r="M744" i="1"/>
  <c r="M748" i="1"/>
  <c r="M752" i="1"/>
  <c r="M756" i="1"/>
  <c r="M760" i="1"/>
  <c r="M772" i="1"/>
  <c r="M776" i="1"/>
  <c r="M780" i="1"/>
  <c r="M784" i="1"/>
  <c r="M788" i="1"/>
  <c r="M790" i="1"/>
  <c r="M794" i="1"/>
  <c r="M800" i="1"/>
  <c r="M806" i="1"/>
  <c r="M810" i="1"/>
  <c r="M814" i="1"/>
  <c r="M818" i="1"/>
  <c r="M822" i="1"/>
  <c r="M830" i="1"/>
  <c r="M834" i="1"/>
  <c r="M842" i="1"/>
  <c r="M846" i="1"/>
  <c r="M791" i="1"/>
  <c r="M795" i="1"/>
  <c r="M801" i="1"/>
  <c r="M835" i="1"/>
  <c r="M839" i="1"/>
  <c r="M843" i="1"/>
  <c r="M847" i="1"/>
  <c r="I93" i="1" l="1"/>
  <c r="N93" i="1" s="1"/>
  <c r="M498" i="1"/>
  <c r="I496" i="1"/>
  <c r="N496" i="1" s="1"/>
  <c r="I789" i="1"/>
  <c r="N789" i="1" s="1"/>
  <c r="M354" i="1"/>
  <c r="I346" i="1"/>
  <c r="N346" i="1" s="1"/>
  <c r="I111" i="1"/>
  <c r="N111" i="1" s="1"/>
  <c r="M797" i="1"/>
  <c r="M789" i="1" s="1"/>
  <c r="I17" i="1"/>
  <c r="N17" i="1" s="1"/>
  <c r="M18" i="1"/>
  <c r="M17" i="1" s="1"/>
  <c r="I55" i="1"/>
  <c r="N55" i="1" s="1"/>
  <c r="M114" i="1"/>
  <c r="M111" i="1" s="1"/>
  <c r="I328" i="1"/>
  <c r="N328" i="1" s="1"/>
  <c r="M329" i="1"/>
  <c r="M328" i="1" s="1"/>
  <c r="C338" i="2"/>
  <c r="C10" i="2"/>
  <c r="M56" i="1"/>
  <c r="M55" i="1" s="1"/>
  <c r="M336" i="1"/>
  <c r="M103" i="1"/>
  <c r="M798" i="1"/>
  <c r="M321" i="1"/>
  <c r="M827" i="1"/>
  <c r="M37" i="1"/>
  <c r="M487" i="1"/>
  <c r="M97" i="1"/>
  <c r="M496" i="1"/>
  <c r="M531" i="1"/>
  <c r="M138" i="1"/>
  <c r="M511" i="1"/>
  <c r="M115" i="1"/>
  <c r="N529" i="1"/>
  <c r="M529" i="1"/>
  <c r="M520" i="1" s="1"/>
  <c r="I520" i="1"/>
  <c r="N520" i="1" s="1"/>
  <c r="N14" i="1"/>
  <c r="M374" i="1"/>
  <c r="M586" i="1"/>
  <c r="N811" i="1"/>
  <c r="M811" i="1"/>
  <c r="M803" i="1" s="1"/>
  <c r="M409" i="1"/>
  <c r="M400" i="1"/>
  <c r="N342" i="1"/>
  <c r="M58" i="1"/>
  <c r="M144" i="1"/>
  <c r="M342" i="1"/>
  <c r="M346" i="1"/>
  <c r="M593" i="1"/>
  <c r="M418" i="1"/>
  <c r="M25" i="1"/>
  <c r="I13" i="1" l="1"/>
  <c r="N13" i="1" s="1"/>
  <c r="I341" i="1"/>
  <c r="N341" i="1" s="1"/>
  <c r="M13" i="1"/>
  <c r="M341" i="1"/>
</calcChain>
</file>

<file path=xl/sharedStrings.xml><?xml version="1.0" encoding="utf-8"?>
<sst xmlns="http://schemas.openxmlformats.org/spreadsheetml/2006/main" count="3729" uniqueCount="820">
  <si>
    <t>Адресный перечень и характеристика многоквартирных домов, собственники помещений</t>
  </si>
  <si>
    <t>в которых формируют фонд капитального ремонта на счете регионального оператора,</t>
  </si>
  <si>
    <t>капитального ремонта общего имущества</t>
  </si>
  <si>
    <t>Таблица 1</t>
  </si>
  <si>
    <t>№ п/п</t>
  </si>
  <si>
    <t>Адрес МКД</t>
  </si>
  <si>
    <t>Год ввода в эксплуатацию</t>
  </si>
  <si>
    <t>Количество этажей</t>
  </si>
  <si>
    <t>Количество подъездов</t>
  </si>
  <si>
    <t>Общая площадь МКД, 
всего:</t>
  </si>
  <si>
    <t>Площадь помещений МКД,
всего:</t>
  </si>
  <si>
    <t>Количество жителей, зарегистрированных в МКД на дату утверждения краткосрочного плана</t>
  </si>
  <si>
    <t>Стоимость капитального ремонта</t>
  </si>
  <si>
    <t>Удельная стоимость капитального ремонта 1 кв.м. общей площади помещений МКД</t>
  </si>
  <si>
    <t>Плановый период, согласно областной программе капитального ремонта</t>
  </si>
  <si>
    <t>Плановая дата завершения работ</t>
  </si>
  <si>
    <t>всего:</t>
  </si>
  <si>
    <t>в том числе:</t>
  </si>
  <si>
    <t>за счет средств Фонда</t>
  </si>
  <si>
    <t>за счет средств бюджета субъекта Российской Федерации</t>
  </si>
  <si>
    <t>за счет средств местного бюджета</t>
  </si>
  <si>
    <t>за счет средств собственников помещений
 в МКД</t>
  </si>
  <si>
    <t>кв.м</t>
  </si>
  <si>
    <t>чел.</t>
  </si>
  <si>
    <t>руб.</t>
  </si>
  <si>
    <t>руб./кв.м</t>
  </si>
  <si>
    <t>Х</t>
  </si>
  <si>
    <t>Итого по Грязинскому муниципальному округу:</t>
  </si>
  <si>
    <t>2023-2025</t>
  </si>
  <si>
    <t>2026-2028</t>
  </si>
  <si>
    <t>г. Грязи, ул. Моторная, д. 7</t>
  </si>
  <si>
    <t>с. Карамышево, ул. 50 лет НЛМК, д. 44</t>
  </si>
  <si>
    <t>Итого по Данковскому муниципальному округу:</t>
  </si>
  <si>
    <t>г. Данков, ул. Мира, д. 63</t>
  </si>
  <si>
    <t>Итого по Добринскому муниципальному округу:</t>
  </si>
  <si>
    <t>п. Свх Петровский, ул. Заболотная, д. 3</t>
  </si>
  <si>
    <t>п. Свх Петровский, ул. Заболотная, д. 4</t>
  </si>
  <si>
    <t>п. Добринка, ул. Пролетарская, д. 3</t>
  </si>
  <si>
    <t>п. Добринка, ул. Корнева, д. 12</t>
  </si>
  <si>
    <t>д. Софьино, ул. Молодежная, д. 13</t>
  </si>
  <si>
    <t>п. Добринка, ул. Ленинская, д. 1</t>
  </si>
  <si>
    <t>п. Добринка, ул. 50 лет Октября, д. 3</t>
  </si>
  <si>
    <t>Итого по Добровскому муниципальному округу:</t>
  </si>
  <si>
    <t>Итого по Долгоруковскому муниципальному округу:</t>
  </si>
  <si>
    <t>с. Долгоруково, ул. 50 лет Советской Власти, д. 16</t>
  </si>
  <si>
    <t>Итого по городу Ельцу:</t>
  </si>
  <si>
    <t>г. Елец, ул. Вермишева, д. 19</t>
  </si>
  <si>
    <t>г. Елец, п. Строитель, д. 14</t>
  </si>
  <si>
    <t>г. Елец, ул. Коммунаров, д. 71</t>
  </si>
  <si>
    <t>г. Елец, ул. Октябрьская, д. 20</t>
  </si>
  <si>
    <t>г. Елец, ул. Рязано-Уральская, д. 52А</t>
  </si>
  <si>
    <t>Итого по Елецкому муниципальному округу:</t>
  </si>
  <si>
    <t>Итого по Задонскому муниципальному округу:</t>
  </si>
  <si>
    <t>г. Задонск, ул. Крупской, д. 6</t>
  </si>
  <si>
    <t>г. Задонск, ул. Бебеля, д. 57а</t>
  </si>
  <si>
    <t>Итого по Измалковскому муниципальному округу:</t>
  </si>
  <si>
    <t>с. Измалково, ул. Мира, д. 5</t>
  </si>
  <si>
    <t>д. Панкратовка, ул. Молодежная, д. 3</t>
  </si>
  <si>
    <t>д. Панкратовка, ул. Молодежная, д. 2</t>
  </si>
  <si>
    <t>д. Панкратовка, ул. Молодежная, д. 7</t>
  </si>
  <si>
    <t>Итого по Краснинскому муниципальному округу:</t>
  </si>
  <si>
    <t>Итого по Лебедянскому муниципальному округу:</t>
  </si>
  <si>
    <t>г. Лебедянь, ул. Ленина, д. 44</t>
  </si>
  <si>
    <t>п. Сахарного Завода, ул. Октябрьская, д. 3</t>
  </si>
  <si>
    <t>п. свх Агроном, ул. Лебедянская, д. 17</t>
  </si>
  <si>
    <t>с. Троекурово, ул. Ленина, д. 4</t>
  </si>
  <si>
    <t>с. Троекурово, ул. Ленина, д. 7</t>
  </si>
  <si>
    <t>г. Лебедянь, ул. Чехова, д. 14</t>
  </si>
  <si>
    <t>г. Лебедянь, ул. Тульская, д. 4</t>
  </si>
  <si>
    <t>сл. Пушкаро-Кладбищенская, ул. Кузнецкая, д. 5</t>
  </si>
  <si>
    <t>сл. Покрово-Казацкая, ул. Фестивальная, д. 13</t>
  </si>
  <si>
    <t>г. Лебедянь, ул. Свердлова, д. 80</t>
  </si>
  <si>
    <t>г. Лебедянь, ул. Тургенева, д. 4</t>
  </si>
  <si>
    <t>г. Лебедянь, ул. Ф.Энгельса, д. 1А</t>
  </si>
  <si>
    <t>Итого по Лев-Толстовскому муниципальному району:</t>
  </si>
  <si>
    <t>Итого по городу Липецку:</t>
  </si>
  <si>
    <t>г. Липецк, ул. Елецкая, д. 71</t>
  </si>
  <si>
    <t>г. Липецк, ул. Первомайская, д. 77В</t>
  </si>
  <si>
    <t>г. Липецк, ул. Ленина, д. 39А</t>
  </si>
  <si>
    <t>г. Липецк, ул. Титова, д. 2/2</t>
  </si>
  <si>
    <t>г. Липецк, ул. Циолковского, д. 3/1</t>
  </si>
  <si>
    <t>г. Липецк, ул. Циолковского, д. 3/3</t>
  </si>
  <si>
    <t>г. Липецк, ул. Космонавтов, д. 36/2</t>
  </si>
  <si>
    <t>г. Липецк, ул. Космонавтов, д. 56/1</t>
  </si>
  <si>
    <t>г. Липецк, ул. Космонавтов, д. 13</t>
  </si>
  <si>
    <t>г. Липецк, ул. Космонавтов, д. 15</t>
  </si>
  <si>
    <t>2023-2025/2026-2028</t>
  </si>
  <si>
    <t>г. Липецк, ул. 40 лет Октября, д. 23</t>
  </si>
  <si>
    <t>г. Липецк, ул. Космонавтов, д. 25</t>
  </si>
  <si>
    <t>г. Липецк, ул. Им. Семашко, д. 6</t>
  </si>
  <si>
    <t>г. Липецк, ул. Центральная, д. 10</t>
  </si>
  <si>
    <t>г. Липецк, ул. Космонавтов, д. 29/3</t>
  </si>
  <si>
    <t>г. Липецк, ул. Космонавтов, д. 39/4</t>
  </si>
  <si>
    <t>г. Липецк, ул. 40 лет Октября, д. 23б</t>
  </si>
  <si>
    <t>г. Липецк, ул. Космонавтов, д. 21</t>
  </si>
  <si>
    <t>г. Липецк, ул. Космонавтов, д. 64/1</t>
  </si>
  <si>
    <t>г. Липецк, ул. Вермишева, д. 2</t>
  </si>
  <si>
    <t>г. Липецк, ул. Сельскохозяйственная, д. 9</t>
  </si>
  <si>
    <t>г. Липецк, ул. Вермишева, д. 17/2</t>
  </si>
  <si>
    <t>г. Липецк, мкр. 9-й, д. 20в</t>
  </si>
  <si>
    <t>г. Липецк, ул. Космонавтов, д. 5/1</t>
  </si>
  <si>
    <t>г. Липецк, ул. 8 Марта, д. 9</t>
  </si>
  <si>
    <t>г. Липецк, мкр. 15-й, д. 29</t>
  </si>
  <si>
    <t>г. Липецк, ул. 8 Марта, д. 24/4</t>
  </si>
  <si>
    <t>г. Липецк, ул. Первомайская, д. 38</t>
  </si>
  <si>
    <t>г. Липецк, ул. Пугачева, д. 1а</t>
  </si>
  <si>
    <t>г. Липецк, ул. Космонавтов, д. 86/2</t>
  </si>
  <si>
    <t>г. Липецк, ул. Валентины Терешковой, д. 31</t>
  </si>
  <si>
    <t>г. Липецк, ул. Звездная, д. 13/2</t>
  </si>
  <si>
    <t>г. Липецк, ул. Московская, д. 103</t>
  </si>
  <si>
    <t>г. Липецк, ул. Пришвина, д. 19</t>
  </si>
  <si>
    <t>г. Липецк, ул. Юношеская, д. 16</t>
  </si>
  <si>
    <t>г. Липецк, ул. Фрунзе, д. 12</t>
  </si>
  <si>
    <t>г. Липецк, ул. Циолковского, д. 34/5</t>
  </si>
  <si>
    <t>г. Липецк, ул. Коммунальная, д. 3</t>
  </si>
  <si>
    <t>г. Липецк, ул. Саперная, д. 1</t>
  </si>
  <si>
    <t>г. Липецк, ул. Желябова, д. 31</t>
  </si>
  <si>
    <t xml:space="preserve"> г. Липецк, ул. Студенческий городок, д. 16</t>
  </si>
  <si>
    <t>г. Липецк, ул. Московская, д. 61В</t>
  </si>
  <si>
    <t xml:space="preserve"> г. Липецк, ул. Студенческий городок, д. 14</t>
  </si>
  <si>
    <t>г. Липецк, ул. Звездная, д. 8/2</t>
  </si>
  <si>
    <t>г. Липецк, ул. Л.Толстого, д. 28</t>
  </si>
  <si>
    <t>г. Липецк, ул. Ленина, д. 15</t>
  </si>
  <si>
    <t>г. Липецк, ул. Ленина, д. 7</t>
  </si>
  <si>
    <t>г. Липецк, ул. Папина, д. 21/2</t>
  </si>
  <si>
    <t>г. Липецк, ул. Первомайская, д. 119</t>
  </si>
  <si>
    <t>г. Липецк, ул. Первомайская, д. 80</t>
  </si>
  <si>
    <t>г. Липецк, ул. Плеханова, д. 34</t>
  </si>
  <si>
    <t>г. Липецк, ул. Филипченко, д. 8/3</t>
  </si>
  <si>
    <t>г. Липецк, ул. Юных Натуралистов, д. 13</t>
  </si>
  <si>
    <t>г. Липецк, пр-кт. Мира, д. 13А</t>
  </si>
  <si>
    <t>г. Липецк, ул. Неделина, д. 29</t>
  </si>
  <si>
    <t>г. Липецк, ул. Дзержинского, д. 7</t>
  </si>
  <si>
    <t>Итого по Становлянскому муниципальному округу:</t>
  </si>
  <si>
    <t>п. Дружба, д. 4</t>
  </si>
  <si>
    <t>Итого по Тербунскому муниципальному округу:</t>
  </si>
  <si>
    <t>Итого по Усманскому муниципальному округу:</t>
  </si>
  <si>
    <t>г. Усмань, ул. Школьная, д. 11</t>
  </si>
  <si>
    <t>с. Октябрьское, ул. СПТУ-32, д. ПМК1</t>
  </si>
  <si>
    <t>г. Усмань, ул. Терешковой, д. 3</t>
  </si>
  <si>
    <t>г. Усмань, ул. Терешковой, д. 2а</t>
  </si>
  <si>
    <t>с. Пригородка, ул. Юбилейная, д. 7</t>
  </si>
  <si>
    <t>с. Пригородка, ул. Юбилейная, д. 2</t>
  </si>
  <si>
    <t>с. Пригородка, ул. Юбилейная, д. 4</t>
  </si>
  <si>
    <t>г. Усмань, ул. Советская, д. 105</t>
  </si>
  <si>
    <t>Итого по Чаплыгинскому муниципальному округу:</t>
  </si>
  <si>
    <t>г. Чаплыгин, ул. Октябрьская, д. 56</t>
  </si>
  <si>
    <t>г. Чаплыгин, ул. Индустриальная, д. 45</t>
  </si>
  <si>
    <t>г. Чаплыгин, ул. Раненбургская, д. 2</t>
  </si>
  <si>
    <t>г. Чаплыгин, ул. Раненбургская, д. 6</t>
  </si>
  <si>
    <t>г. Чаплыгин, ул. Пушкина, д. 22</t>
  </si>
  <si>
    <t>Итого по Липецкой области на 2027 год:</t>
  </si>
  <si>
    <t>Итого по Воловскому муниципальному округу:</t>
  </si>
  <si>
    <t>с. Васильевка, ул. Парковая, д. 8</t>
  </si>
  <si>
    <t>12.2027</t>
  </si>
  <si>
    <t>с. Волово, ул. Строителей, д. 18</t>
  </si>
  <si>
    <t>г. Грязи, ул. Ленинская, д. 46</t>
  </si>
  <si>
    <t>г. Грязи, ул. Чернышевского, д. 17</t>
  </si>
  <si>
    <t>г. Грязи, ул. Правды, д. 61</t>
  </si>
  <si>
    <t>г. Грязи, ул. 8 Марта, д. 5</t>
  </si>
  <si>
    <t>г. Грязи, ул. Комсомольская, д. 2</t>
  </si>
  <si>
    <t>с. Фащевка, ул. Советская, д. 1</t>
  </si>
  <si>
    <t>г. Данков, ул. Карла Маркса, д. 29</t>
  </si>
  <si>
    <t>г. Данков, ул. Ленина, д. 13</t>
  </si>
  <si>
    <t>г. Данков, ул. Льва Толстого, д. 28</t>
  </si>
  <si>
    <t>г. Данков, ул. Льва Толстого, д. 30</t>
  </si>
  <si>
    <t>г. Данков, ул. Ленина, д. 20</t>
  </si>
  <si>
    <t>г. Данков, ул. Льва Толстого, д. 7</t>
  </si>
  <si>
    <t>г. Данков, ул. Ленина, д. 5/1</t>
  </si>
  <si>
    <t>г. Данков, ул. Ленина, д. 7</t>
  </si>
  <si>
    <t>г. Данков, пер. Победы, д. 3</t>
  </si>
  <si>
    <t>ж/д_ст. Политово, ул. Центральная, д. 1</t>
  </si>
  <si>
    <t>п. Добринка, ул. Октябрьская, д. 39</t>
  </si>
  <si>
    <t>п. Добринка, ул. 50 лет Октября, д. 1</t>
  </si>
  <si>
    <t>д. Ольговка, ул. Зеленая, д. 6</t>
  </si>
  <si>
    <t>п. Добринка, ул. Терешковой, д. 8</t>
  </si>
  <si>
    <t>п. Добринка, ул. 50 лет Октября, д. 7</t>
  </si>
  <si>
    <t>п. Добринка, ул. 8 Марта, д. 15</t>
  </si>
  <si>
    <t>п. Добринка, ул. Интернациональная, д. 34</t>
  </si>
  <si>
    <t>д. Софьино, ул. Молодежная, д. 11</t>
  </si>
  <si>
    <t>п. Добринка, ул. Ленинская, д. 43</t>
  </si>
  <si>
    <t>п. Добринка, ул. Октябрьская, д. 40</t>
  </si>
  <si>
    <t>п. Добринка, ул. Воронского, д. 12</t>
  </si>
  <si>
    <t>с. Трубетчино, ул. Лесная, д. 5</t>
  </si>
  <si>
    <t>с. Каликино, ул. Ленинская, д. 156</t>
  </si>
  <si>
    <t>г. Елец, ул. Ани Гайтеровой, д. 15</t>
  </si>
  <si>
    <t>г. Елец, ул. Ани Гайтеровой, д. 7</t>
  </si>
  <si>
    <t>г. Елец, ул. Коммунаров, д. 49</t>
  </si>
  <si>
    <t>г. Елец, п. Электрик, д. 9</t>
  </si>
  <si>
    <t>г. Елец, п. Строитель, д. 7</t>
  </si>
  <si>
    <t>г. Елец, п. Строитель, д. 8</t>
  </si>
  <si>
    <t>г. Елец, п. Строитель, д. 13</t>
  </si>
  <si>
    <t>г. Елец, п. Строитель, д. 16</t>
  </si>
  <si>
    <t>г. Елец, ул. Коммунаров, д. 55</t>
  </si>
  <si>
    <t>г. Елец, п. Электрик, д. 12</t>
  </si>
  <si>
    <t>г. Елец, п. Электрик, д. 13</t>
  </si>
  <si>
    <t>г. Елец, п. Электрик, д. 14</t>
  </si>
  <si>
    <t>г. Елец, пер. Мельничный, д. 11</t>
  </si>
  <si>
    <t>г. Елец, ул. Лермонтова, д. 11</t>
  </si>
  <si>
    <t>г. Елец, ул. Орджоникидзе, д. 58</t>
  </si>
  <si>
    <t>г. Елец, ул. Орджоникидзе, д. 60</t>
  </si>
  <si>
    <t>г. Елец, пер. Мельничный, д. 20</t>
  </si>
  <si>
    <t>г. Елец, ул. Коммунаров, д. 62</t>
  </si>
  <si>
    <t>г. Елец, п. ТЭЦ, д. 3</t>
  </si>
  <si>
    <t>г. Елец, ул. Профинтерна, д. 9</t>
  </si>
  <si>
    <t>г. Елец, ул. Коммунаров, д. 113</t>
  </si>
  <si>
    <t>г. Елец, ул. Коммунаров, д. 53</t>
  </si>
  <si>
    <t>г. Елец, ул. Советская, д. 64</t>
  </si>
  <si>
    <t>г. Елец, п. Электрик, д. 10</t>
  </si>
  <si>
    <t>г. Елец, п. Электрик, д. 11</t>
  </si>
  <si>
    <t>г. Елец, ул. Орджоникидзе, д. 3</t>
  </si>
  <si>
    <t>г. Елец, ул. Коммунаров, д. 59</t>
  </si>
  <si>
    <t>г. Елец, ул. Кузнецкая, д. 11</t>
  </si>
  <si>
    <t>г. Елец, ул. Свердлова, д. 13</t>
  </si>
  <si>
    <t>г. Елец, ул. Свердлова, д. 7</t>
  </si>
  <si>
    <t>г. Елец, п. Строитель, д. 22</t>
  </si>
  <si>
    <t>г. Елец, ул. Допризывников, д. 1В</t>
  </si>
  <si>
    <t>г. Елец, ул. Королева, д. 25</t>
  </si>
  <si>
    <t>п. Газопровод, ул. Советская, д. 5</t>
  </si>
  <si>
    <t>п. Газопровод, ул. Советская, д. 7</t>
  </si>
  <si>
    <t>п. Соколье, ул. Бунина, д. 9</t>
  </si>
  <si>
    <t>ж/д_ст. Дон, ул. Привокзальная, д. 10</t>
  </si>
  <si>
    <t>г. Задонск, ул. Труда, д. 3</t>
  </si>
  <si>
    <t>с. Донское, ул. Мира, д. 26А</t>
  </si>
  <si>
    <t>г. Задонск, ул. Советская, д. 7</t>
  </si>
  <si>
    <t>с. Измалково, ул. Ленина, д. 40</t>
  </si>
  <si>
    <t>с. Измалково, ул. Ленина, д. 13</t>
  </si>
  <si>
    <t>с. Измалково, ул. Ленина, д. 19</t>
  </si>
  <si>
    <t>с. Измалково, ул. Ленина, д. 15</t>
  </si>
  <si>
    <t>д. Панкратовка, ул. Молодежная, д. 8</t>
  </si>
  <si>
    <t>с. Красное, ул. Садовая, д. 1</t>
  </si>
  <si>
    <t>с. Красное, ул. Спортивная, д. 5</t>
  </si>
  <si>
    <t>с. Красное, ул. Спортивная, д. 21</t>
  </si>
  <si>
    <t>п. Сахарного Завода, ул. В.Космакова, д. 29</t>
  </si>
  <si>
    <t>г. Лебедянь, ул. Советская, д. 17</t>
  </si>
  <si>
    <t>п. свх Агроном, ул. Школьная, д. 9</t>
  </si>
  <si>
    <t>с. Куймань, ул. Садовая, д. 4</t>
  </si>
  <si>
    <t>г. Лебедянь, ул. Заводская, д. 7</t>
  </si>
  <si>
    <t>г. Лебедянь, ул. Ленина, д. 52</t>
  </si>
  <si>
    <t>г. Лебедянь, ул. К.Маркса, д. 1</t>
  </si>
  <si>
    <t>п. Сахарного Завода, ул. В.Космакова, д. 23</t>
  </si>
  <si>
    <t>п. Сахарного Завода, ул. Октябрьская, д. 2</t>
  </si>
  <si>
    <t>с. Троекурово, ул. Комсомольская, д. 4</t>
  </si>
  <si>
    <t>сл. Покрово-Казацкая, ул. 1-е Пушкари, д. 43</t>
  </si>
  <si>
    <t>г. Лебедянь, ул. Тульская, д. 10</t>
  </si>
  <si>
    <t>сл. Покрово-Казацкая, ул. Юбилейная, д. 3</t>
  </si>
  <si>
    <t>п. свх Агроном, ул. Советская, д. 13</t>
  </si>
  <si>
    <t>сл. Покрово-Казацкая, ул. Фестивальная, д. 15</t>
  </si>
  <si>
    <t>г. Лебедянь, ул. Чехова, д. 2</t>
  </si>
  <si>
    <t>п. Лев Толстой, ул. Привокзальная, д. 7</t>
  </si>
  <si>
    <t>п. Лев Толстой, ул. Железнодорожная, д. 11</t>
  </si>
  <si>
    <t>п. Лев Толстой, ул. им М.Горького, д. 12</t>
  </si>
  <si>
    <t>п. Лев Толстой, ул. Пушкина, д. 4</t>
  </si>
  <si>
    <t>п. Лев Толстой, ул. Привокзальная, д. 31</t>
  </si>
  <si>
    <t>г. Липецк, ул. Им. Академика Вавилова, д. 117</t>
  </si>
  <si>
    <t>г. Липецк, ул. 8 Марта, д. 21</t>
  </si>
  <si>
    <t>г. Липецк, ул. Интернациональная, д. 26</t>
  </si>
  <si>
    <t>г. Липецк, ул. Валентины Терешковой, д. 14</t>
  </si>
  <si>
    <t>г. Липецк, ул. Валентины Терешковой, д. 5/1</t>
  </si>
  <si>
    <t>г. Липецк, ул. Титова, д. 9/1</t>
  </si>
  <si>
    <t>г. Липецк, ул. Титова, д. 9/2</t>
  </si>
  <si>
    <t>г. Липецк, ул. Циолковского, д. 3/5</t>
  </si>
  <si>
    <t>г. Липецк, ул. Гагарина, д. 95/2</t>
  </si>
  <si>
    <t>г. Липецк, ул. Космонавтов, д. 42/2</t>
  </si>
  <si>
    <t>г. Липецк, ул. Космонавтов, д. 58/2</t>
  </si>
  <si>
    <t>г. Липецк, ул. Валентины Терешковой, д. 9/1</t>
  </si>
  <si>
    <t>г. Липецк, ул. Гагарина, д. 103/1</t>
  </si>
  <si>
    <t>г. Липецк, ул. Гагарина, д. 73/2</t>
  </si>
  <si>
    <t>г. Липецк, ул. Гагарина, д. 79/2</t>
  </si>
  <si>
    <t>г. Липецк, ул. Космонавтов, д. 44/3</t>
  </si>
  <si>
    <t>г. Липецк, ул. Космонавтов, д. 52</t>
  </si>
  <si>
    <t>г. Липецк, ул. Валентины Терешковой, д. 4/2</t>
  </si>
  <si>
    <t>г. Липецк, пр-кт. Победы, д. 100</t>
  </si>
  <si>
    <t>г. Липецк, пр-кт. Победы, д. 6</t>
  </si>
  <si>
    <t>г. Липецк, ул. Космонавтов, д. 39/2</t>
  </si>
  <si>
    <t>г. Липецк, ул. Филипченко, д. 10</t>
  </si>
  <si>
    <t>г. Липецк, ул. Филипченко, д. 10/2</t>
  </si>
  <si>
    <t>г. Липецк, ул. Филипченко, д. 7</t>
  </si>
  <si>
    <t>г. Липецк, ул. Космонавтов, д. 49/4</t>
  </si>
  <si>
    <t>г. Липецк, ул. Космонавтов, д. 49/5</t>
  </si>
  <si>
    <t>г. Липецк, мкр. 9-й, д. 23</t>
  </si>
  <si>
    <t>г. Липецк, ул. 8 Марта, д. 18</t>
  </si>
  <si>
    <t>г. Липецк, ул. Московская, д. 65</t>
  </si>
  <si>
    <t>г. Липецк, ул. Опытная, д. 11</t>
  </si>
  <si>
    <t>г. Липецк, ул. Папина, д. 31</t>
  </si>
  <si>
    <t>г. Липецк, ул. Юбилейная, д. 2</t>
  </si>
  <si>
    <t>г. Липецк, ул. 30 лет Октября, д. 6</t>
  </si>
  <si>
    <t>г. Липецк, ул. Опытная, д. 11б</t>
  </si>
  <si>
    <t>г. Липецк, ул. 30 лет Октября, д. 8</t>
  </si>
  <si>
    <t>г. Липецк, ул. Опытная, д. 11а</t>
  </si>
  <si>
    <t>г. Липецк, ул. Катукова, д. 41</t>
  </si>
  <si>
    <t>г. Липецк, ул. Качалова, д. 5</t>
  </si>
  <si>
    <t>г. Липецк, ул. Краснозаводская, д. 3</t>
  </si>
  <si>
    <t>г. Липецк, ул. Прокатная, д. 11</t>
  </si>
  <si>
    <t>г. Липецк, ул. Ленина, д. 39</t>
  </si>
  <si>
    <t>г. Липецк, ул. М.Расковой, д. 17</t>
  </si>
  <si>
    <t>г. Липецк, пр-кт. Мира, д. 35</t>
  </si>
  <si>
    <t>г. Липецк, ул. Гайдара, д. 15</t>
  </si>
  <si>
    <t>г. Липецк, ул. Гайдара, д. 2</t>
  </si>
  <si>
    <t>г. Липецк, ул. Гагарина, д. 33</t>
  </si>
  <si>
    <t>г. Липецк, ул. Имени Хорошавина А.И., д. 15</t>
  </si>
  <si>
    <t>г. Липецк, ул. Валентины Терешковой, д. 10/3</t>
  </si>
  <si>
    <t>г. Липецк, ул. Валентины Терешковой, д. 2</t>
  </si>
  <si>
    <t>г. Липецк, ул. Валентины Терешковой, д. 3/2</t>
  </si>
  <si>
    <t>г. Липецк, ул. Космонавтов, д. 36/1</t>
  </si>
  <si>
    <t>г. Липецк, ул. Космонавтов, д. 42/1</t>
  </si>
  <si>
    <t>г. Липецк, ул. Космонавтов, д. 44/1</t>
  </si>
  <si>
    <t>г. Липецк, ул. Космонавтов, д. 46/1</t>
  </si>
  <si>
    <t>г. Липецк, ул. Валентины Терешковой, д. 14/2</t>
  </si>
  <si>
    <t>г. Липецк, ул. Космонавтов, д. 68</t>
  </si>
  <si>
    <t>г. Липецк, ул. Титова, д. 11</t>
  </si>
  <si>
    <t>г. Липецк, ул. Циолковского, д. 10/1</t>
  </si>
  <si>
    <t>г. Липецк, ул. Циолковского, д. 10/2</t>
  </si>
  <si>
    <t>г. Липецк, ул. 40 лет Октября, д. 13</t>
  </si>
  <si>
    <t>г. Липецк, ул. Звездная, д. 16</t>
  </si>
  <si>
    <t>г. Липецк, ул. Механизаторов, д. 13</t>
  </si>
  <si>
    <t>г. Липецк, ул. Валентины Терешковой, д. 28/2</t>
  </si>
  <si>
    <t>г. Липецк, ул. Валентины Терешковой, д. 7/1</t>
  </si>
  <si>
    <t>г. Липецк, ул. Центральная, д. 8</t>
  </si>
  <si>
    <t>г. Липецк, ул. Гагарина, д. 57</t>
  </si>
  <si>
    <t>г. Липецк, ул. Космонавтов, д. 72</t>
  </si>
  <si>
    <t>г. Липецк, ул. Плеханова, д. 65</t>
  </si>
  <si>
    <t>г. Липецк, ул. Филипченко, д. 4/4</t>
  </si>
  <si>
    <t>г. Липецк, ул. Космонавтов, д. 23</t>
  </si>
  <si>
    <t>г. Липецк, ул. Советская, д. 33</t>
  </si>
  <si>
    <t>г. Липецк, ул. Филипченко, д. 9/2</t>
  </si>
  <si>
    <t>г. Липецк, ул. Космонавтов, д. 25/4</t>
  </si>
  <si>
    <t>г. Липецк, ул. Космонавтов, д. 47/3</t>
  </si>
  <si>
    <t>г. Липецк, ул. Папина, д. 9</t>
  </si>
  <si>
    <t>г. Липецк, ул. Им. Семашко, д. 8</t>
  </si>
  <si>
    <t>г. Липецк, ул. Циолковского, д. 33/2</t>
  </si>
  <si>
    <t>г. Липецк, пр-кт. Победы, д. 102</t>
  </si>
  <si>
    <t>г. Липецк, ул. 8 Марта, д. 22/2</t>
  </si>
  <si>
    <t>г. Липецк, ул. Зегеля, д. 27/2</t>
  </si>
  <si>
    <t>г. Липецк, ул. 8 Марта, д. 20</t>
  </si>
  <si>
    <t>г. Липецк, ул. Звездная, д. 3/3</t>
  </si>
  <si>
    <t>г. Липецк, ул. Космонавтов, д. 70</t>
  </si>
  <si>
    <t>г. Липецк, ул. Космонавтов, д. 78</t>
  </si>
  <si>
    <t>г. Липецк, ул. Неделина, д. 28</t>
  </si>
  <si>
    <t>г. Липецк, ул. Папина, д. 29</t>
  </si>
  <si>
    <t>г. Липецк, мкр. 15-й, д. 6</t>
  </si>
  <si>
    <t>г. Липецк, пр-кт. Победы, д. 61</t>
  </si>
  <si>
    <t>г. Липецк, ул. Вермишева, д. 9</t>
  </si>
  <si>
    <t>г. Липецк, ул. Космонавтов, д. 76</t>
  </si>
  <si>
    <t>г. Липецк, ул. Ленина, д. 5</t>
  </si>
  <si>
    <t>г. Липецк, мкр. 15-й, д. 21</t>
  </si>
  <si>
    <t>г. Липецк, ул. Космонавтов, д. 45/2</t>
  </si>
  <si>
    <t>г. Липецк, ул. Циолковского, д. 35</t>
  </si>
  <si>
    <t>г. Липецк, ул. Гагарина, д. 59</t>
  </si>
  <si>
    <t>г. Липецк, ул. Октябрьская, д. 73</t>
  </si>
  <si>
    <t>г. Липецк, ул. Им. Семашко, д. 5/2</t>
  </si>
  <si>
    <t>г. Липецк, ул. им.Генерала Меркулова, д. 31</t>
  </si>
  <si>
    <t>г. Липецк, ул. Московская, д. 135</t>
  </si>
  <si>
    <t>г. Липецк, ул. Московская, д. 117</t>
  </si>
  <si>
    <t>г. Липецк, ул. Пришвина, д. 1</t>
  </si>
  <si>
    <t>г. Липецк, ул. Пришвина, д. 13</t>
  </si>
  <si>
    <t>г. Липецк, пр-кт. Победы, д. 95</t>
  </si>
  <si>
    <t>г. Липецк, б-р. Сергея Есенина, д. 2</t>
  </si>
  <si>
    <t>г. Липецк, ул. Коммунальная, д. 14</t>
  </si>
  <si>
    <t>г. Липецк, ул. Коммунистическая, д. 18а</t>
  </si>
  <si>
    <t>г. Липецк, ул. Крылова, д. 63</t>
  </si>
  <si>
    <t>г. Липецк, ул. Октябрьская, д. 3</t>
  </si>
  <si>
    <t>г. Липецк, пр-кт. Победы, д. 73</t>
  </si>
  <si>
    <t>г. Липецк, пр-кт. Победы, д. 75</t>
  </si>
  <si>
    <t>г. Липецк, ул. Водопьянова, д. 41</t>
  </si>
  <si>
    <t>г. Липецк, ул. Депутатская, д. 65</t>
  </si>
  <si>
    <t>г. Липецк, ул. Катукова, д. 37</t>
  </si>
  <si>
    <t>г. Липецк, ул. Зегеля, д. 13А</t>
  </si>
  <si>
    <t>г. Липецк, ул. Космонавтов, д. 94Б</t>
  </si>
  <si>
    <t>г. Липецк, ул. Катукова, д. 39</t>
  </si>
  <si>
    <t>г. Липецк, ул. А.Г. Стаханова, д. 18а</t>
  </si>
  <si>
    <t>г. Липецк, ул. А.Г. Стаханова, д. 20а</t>
  </si>
  <si>
    <t>г. Липецк, ул. Имени Хорошавина А.И., д. 11б</t>
  </si>
  <si>
    <t>г. Липецк, пр-кт. Победы, д. 77</t>
  </si>
  <si>
    <t>г. Липецк, ул. Вермишева, д. 22А</t>
  </si>
  <si>
    <t>г. Липецк, ул. Водопьянова, д. 25А</t>
  </si>
  <si>
    <t>г. Липецк, ул. Депутатская, д. 52а</t>
  </si>
  <si>
    <t>г. Липецк, ул. Депутатская, д. 63</t>
  </si>
  <si>
    <t>г. Липецк, ул. Ильича, д. 46А</t>
  </si>
  <si>
    <t>г. Липецк, ул. Катукова, д. 37А</t>
  </si>
  <si>
    <t>г. Липецк, ул. Катукова, д. 39А</t>
  </si>
  <si>
    <t>г. Липецк, ул. Крылова, д. 63а</t>
  </si>
  <si>
    <t>г. Липецк, ул. Смургиса, д. 11</t>
  </si>
  <si>
    <t>г. Липецк, ул. А.Г. Стаханова, д. 2</t>
  </si>
  <si>
    <t>г. Липецк, ул. А.Г. Стаханова, д. 29А</t>
  </si>
  <si>
    <t>г. Липецк, ул. Имени Хорошавина А.И., д. 10</t>
  </si>
  <si>
    <t>г. Липецк, ул. Имени Хорошавина А.И., д. 12</t>
  </si>
  <si>
    <t>г. Липецк, ул. Имени Хорошавина А.И., д. 2</t>
  </si>
  <si>
    <t>г. Липецк, ул. Имени Хорошавина А.И., д. 8</t>
  </si>
  <si>
    <t>г. Липецк, ул. Шевченко, д. 4</t>
  </si>
  <si>
    <t>1993, 1996, 2001</t>
  </si>
  <si>
    <t>г. Липецк, ул. Героя России Эдуарда Белана, д. 13</t>
  </si>
  <si>
    <t>г. Липецк, ул. Имени К.Е. Ворошилова, д. 3</t>
  </si>
  <si>
    <t>г. Липецк, ул. Космонавтов, д. 5/5</t>
  </si>
  <si>
    <t>г. Липецк, ул. А.Г. Стаханова, д. 50</t>
  </si>
  <si>
    <t>г. Липецк, ул. Валентины Терешковой, д. 13А</t>
  </si>
  <si>
    <t>г. Липецк, ул. Имени Хорошавина А.И., д. 11</t>
  </si>
  <si>
    <t>г. Липецк, ул. Имени Шуминского С.Л., д. 7</t>
  </si>
  <si>
    <t>г. Липецк, ул. Имени Хорошавина А.И., д. 4</t>
  </si>
  <si>
    <t>г. Липецк, мкр. 9-й, д. 24</t>
  </si>
  <si>
    <t>г. Липецк, ул. Интернациональная, д. 20</t>
  </si>
  <si>
    <t>г. Липецк, ул. Ангарская, д. 31</t>
  </si>
  <si>
    <t>с. Становое, ул. Мира, д. 7</t>
  </si>
  <si>
    <t>п. Дружба, д. 2</t>
  </si>
  <si>
    <t>с. Становое, ул. Комсомольская, д. 1</t>
  </si>
  <si>
    <t>с. Тербуны, ул. Ленина, д. 107</t>
  </si>
  <si>
    <t>г. Усмань, ул. Ф.Энгельса, д. 147</t>
  </si>
  <si>
    <t>с. Завальное, ул. 50 лет Октября, д. 6</t>
  </si>
  <si>
    <t>п. Учхоз, ул. Садовая, д. 2</t>
  </si>
  <si>
    <t>г. Усмань, ул. Школьная, д. 5</t>
  </si>
  <si>
    <t>с. Пригородка, ул. Юбилейная, д. 8</t>
  </si>
  <si>
    <t>г. Чаплыгин, ул. Октябрьская, д. 54</t>
  </si>
  <si>
    <t>г. Чаплыгин, ул. Крупской, д. 11</t>
  </si>
  <si>
    <t>г. Чаплыгин, ул. Крупской, д. 40</t>
  </si>
  <si>
    <t>Итого по Липецкой области на 2028 год:</t>
  </si>
  <si>
    <t>с. Волово, ул. Коммунальная, д. 14</t>
  </si>
  <si>
    <t>12.2028</t>
  </si>
  <si>
    <t>с. Волово, ул. Коммунальная, д. 12а</t>
  </si>
  <si>
    <t>с. Волово, ул. Парковая, д. 4</t>
  </si>
  <si>
    <t>г. Грязи, ул. Станционная, д. 1</t>
  </si>
  <si>
    <t>г. Грязи, ул. Дубовая Роща, д. 12</t>
  </si>
  <si>
    <t>г. Грязи, ул. Крайняя, д. 7</t>
  </si>
  <si>
    <t>г. Грязи, ул. Хлебозаводская, д. 1А</t>
  </si>
  <si>
    <t>г. Грязи, ул. Школьная, д. 36</t>
  </si>
  <si>
    <t>г. Грязи, ул. 8 Марта, д. 11</t>
  </si>
  <si>
    <t>г. Грязи, ул. 8 Марта, д. 9</t>
  </si>
  <si>
    <t>г. Грязи, ул. Пионерская, д. 1</t>
  </si>
  <si>
    <t>п. Свх Прибытковский, ул. Школьная, д. 1</t>
  </si>
  <si>
    <t>п. Свх Прибытковский, ул. Лесная, д. 1</t>
  </si>
  <si>
    <t>д. Кубань, ул. Центральная, д. 3</t>
  </si>
  <si>
    <t>г. Грязи, ул. 8 Марта, д. 7</t>
  </si>
  <si>
    <t>г. Грязи, ул. Правды, д. 57А</t>
  </si>
  <si>
    <t>г. Грязи, ул. Щербакова, д. 17</t>
  </si>
  <si>
    <t>д. Кубань, ул. Центральная, д. 5</t>
  </si>
  <si>
    <t>г. Грязи, ул. 8 Марта, д. 1</t>
  </si>
  <si>
    <t>г. Грязи, ул. Правды, д. 47</t>
  </si>
  <si>
    <t>г. Грязи, ул. Правды, д. 47А</t>
  </si>
  <si>
    <t>г. Грязи, ул. Советская, д. 80</t>
  </si>
  <si>
    <t>г. Грязи, ул. Станционная, д. 6</t>
  </si>
  <si>
    <t>с. Ярлуково, ул. Молодежная, д. 5</t>
  </si>
  <si>
    <t>г. Грязи, ул. Советская, д. 78</t>
  </si>
  <si>
    <t>д. Кубань, ул. Лесная, д. 5</t>
  </si>
  <si>
    <t>с. Сошки, ул. Школьная, д. 25А</t>
  </si>
  <si>
    <t>г. Данков, ул. Ленина, д. 15</t>
  </si>
  <si>
    <t>г. Данков, ул. Строителей, д. 7</t>
  </si>
  <si>
    <t>г. Данков, ул. Строителей, д. 9</t>
  </si>
  <si>
    <t>г. Данков, ул. Карла Маркса, д. 4</t>
  </si>
  <si>
    <t>г. Данков, ул. Льва Толстого, д. 26</t>
  </si>
  <si>
    <t>г. Данков, ул. Строителей, д. 7/1</t>
  </si>
  <si>
    <t>г. Данков, ул. Мира, д. 67</t>
  </si>
  <si>
    <t>г. Данков, ул. Мира, д. 67/1</t>
  </si>
  <si>
    <t>г. Данков, ул. Мира, д. 69/1</t>
  </si>
  <si>
    <t>г. Данков, ул. Мира, д. 71</t>
  </si>
  <si>
    <t>г. Данков, ул. Ленина, д. 5</t>
  </si>
  <si>
    <t>г. Данков, ул. Ленина, д. 11</t>
  </si>
  <si>
    <t>г. Данков, пер. Победы, д. 1</t>
  </si>
  <si>
    <t>с. Спешнево-Ивановское, ул. Торговая, д. 4</t>
  </si>
  <si>
    <t>г. Данков, ул. Мира, д. 29/2</t>
  </si>
  <si>
    <t>г. Данков, ул. Чкалова, д. 12/1</t>
  </si>
  <si>
    <t>г. Данков, ул. Чкалова, д. 12/3</t>
  </si>
  <si>
    <t>п. Добринка, ул. Винницкая, д. 2</t>
  </si>
  <si>
    <t>п. Свх Петровский, ул. Заболотная, д. 2</t>
  </si>
  <si>
    <t>д. Софьино, ул. Молодежная, д. 9</t>
  </si>
  <si>
    <t>п. Добринка, ул. Комсомольская, д. 3</t>
  </si>
  <si>
    <t>с. Долгоруково, ул. 50 лет Советской Власти, д. 18</t>
  </si>
  <si>
    <t>с. Долгоруково, ул. Гвардейская, д. 12</t>
  </si>
  <si>
    <t>с. Долгоруково, ул. 50 лет Советской Власти, д. 26</t>
  </si>
  <si>
    <t>с. Долгоруково, ул. 50 лет Советской Власти, д. 10</t>
  </si>
  <si>
    <t>с. Долгоруково, ул. 50 лет Советской Власти, д. 24</t>
  </si>
  <si>
    <t>с. Долгоруково, ул. Тимирязева, д. 25</t>
  </si>
  <si>
    <t>с. Долгоруково, ул. Гвардейская, д. 17</t>
  </si>
  <si>
    <t>г. Елец, ул. Кооперативная, д. 11</t>
  </si>
  <si>
    <t>г. Елец, ул. Коммунаров, д. 141А</t>
  </si>
  <si>
    <t>г. Елец, ул. Маяковского, д. 9</t>
  </si>
  <si>
    <t>г. Елец, ул. Мира, д. 105</t>
  </si>
  <si>
    <t>г. Елец, ул. Октябрьская, д. 129</t>
  </si>
  <si>
    <t>г. Елец, ул. Пушкина, д. 110</t>
  </si>
  <si>
    <t>г. Елец, ул. Свердлова, д. 30</t>
  </si>
  <si>
    <t>г. Елец, ул. Юности, д. 25</t>
  </si>
  <si>
    <t>г. Елец, п. Известкового завода, д. 2</t>
  </si>
  <si>
    <t>г. Елец, п. Известкового завода, д. 1</t>
  </si>
  <si>
    <t>г. Елец, п. Известкового завода, д. 3</t>
  </si>
  <si>
    <t>г. Елец, ул. Льва Толстого, д. 30</t>
  </si>
  <si>
    <t>г. Елец, ул. Клубная, д. 14</t>
  </si>
  <si>
    <t>г. Елец, п. Известкового завода, д. 11</t>
  </si>
  <si>
    <t>г. Елец, п. Известкового завода, д. 12</t>
  </si>
  <si>
    <t>г. Елец, ул. Свердлова, д. 1</t>
  </si>
  <si>
    <t>г. Елец, ул. Свердлова, д. 9</t>
  </si>
  <si>
    <t>г. Елец, ул. Кооперативная, д. 2</t>
  </si>
  <si>
    <t>г. Елец, ул. Мира, д. 134А</t>
  </si>
  <si>
    <t>г. Елец, ул. Коммунаров, д. 61</t>
  </si>
  <si>
    <t>г. Елец, ул. Коммунаров, д. 69</t>
  </si>
  <si>
    <t>г. Елец, ул. Костенко, д. 43</t>
  </si>
  <si>
    <t>г. Елец, ул. Октябрьская, д. 16</t>
  </si>
  <si>
    <t>г. Елец, ул. Орджоникидзе, д. 8</t>
  </si>
  <si>
    <t>г. Елец, ул. Яна Фабрициуса, д. 8</t>
  </si>
  <si>
    <t>г. Елец, ул. Вермишева, д. 16</t>
  </si>
  <si>
    <t>г. Елец, ул. Вермишева, д. 3</t>
  </si>
  <si>
    <t>г. Елец, ул. Коммунаров, д. 97</t>
  </si>
  <si>
    <t>г. Елец, ул. В. Кротевича, д. 17</t>
  </si>
  <si>
    <t>г. Елец, ул. Октябрьская, д. 140</t>
  </si>
  <si>
    <t>г. Елец, ул. Свердлова, д. 1В</t>
  </si>
  <si>
    <t>г. Елец, ул. Коммунаров, д. 63</t>
  </si>
  <si>
    <t>г. Елец, ул. Коммунаров, д. 67</t>
  </si>
  <si>
    <t>г. Елец, ул. Коммунаров, д. 85</t>
  </si>
  <si>
    <t>г. Елец, ул. В. Кротевича, д. 13</t>
  </si>
  <si>
    <t>г. Елец, ул. Новолипецкая, д. 5</t>
  </si>
  <si>
    <t>г. Елец, ул. Привокзальная, д. 4</t>
  </si>
  <si>
    <t>г. Елец, ул. Новолипецкая, д. 16</t>
  </si>
  <si>
    <t>г. Елец, п. Известкового завода, д. 15</t>
  </si>
  <si>
    <t>г. Елец, п. Строитель, д. 10</t>
  </si>
  <si>
    <t>г. Елец, п. Строитель, д. 11</t>
  </si>
  <si>
    <t>г. Елец, п. Строитель, д. 12</t>
  </si>
  <si>
    <t>г. Елец, п. Строитель, д. 9</t>
  </si>
  <si>
    <t>г. Елец, п. Электрик, д. 18</t>
  </si>
  <si>
    <t>г. Елец, ул. Вермишева, д. 7</t>
  </si>
  <si>
    <t>г. Елец, ул. Коммунаров, д. 54</t>
  </si>
  <si>
    <t>г. Елец, ул. Орджоникидзе, д. 1</t>
  </si>
  <si>
    <t>г. Елец, ул. Коммунаров, д. 83</t>
  </si>
  <si>
    <t>г. Елец, ул. Маяковского, д. 4</t>
  </si>
  <si>
    <t>г. Елец, ул. Клубная, д. 1Б</t>
  </si>
  <si>
    <t>г. Елец, ул. Коммунаров, д. 109</t>
  </si>
  <si>
    <t>г. Елец, ул. Ленина, д. 80</t>
  </si>
  <si>
    <t>с. Каменское, ул. Октябрьская, д. 11</t>
  </si>
  <si>
    <t>п. Газопровод, ул. Мирная, д. 8</t>
  </si>
  <si>
    <t>п. Газопровод, ул. Мирная, д. 9</t>
  </si>
  <si>
    <t>п. Газопровод, ул. Мирная, д. 10</t>
  </si>
  <si>
    <t>п. Газопровод, ул. Мирная, д. 11</t>
  </si>
  <si>
    <t>п. Солидарность, ул. Школьная, д. 12</t>
  </si>
  <si>
    <t>п. Ключ Жизни, ул. Советская, д. 5</t>
  </si>
  <si>
    <t>с. Воронец, ул. Клубная, д. 6</t>
  </si>
  <si>
    <t>г. Задонск, ул. Советская, д. 34</t>
  </si>
  <si>
    <t>ж/д_ст. Дон, ул. Привокзальная, д. 6</t>
  </si>
  <si>
    <t>г. Задонск, ул. Крупской, д. 27</t>
  </si>
  <si>
    <t>с. Хмелинец, ул. Степанищева, д. 90</t>
  </si>
  <si>
    <t>п. Освобождение, ул. Заводская, д. 35</t>
  </si>
  <si>
    <t>п. Освобождение, ул. Заводская, д. 37</t>
  </si>
  <si>
    <t>г. Задонск, ул. Рабочая, д. 5</t>
  </si>
  <si>
    <t>г. Задонск, ул. Володарского, д. 11</t>
  </si>
  <si>
    <t>г. Задонск, ул. Советская, д. 37</t>
  </si>
  <si>
    <t>с. Измалково, ул. Механизаторов, д. 5</t>
  </si>
  <si>
    <t>с. Решетово-Дуброво, ул. Центральная, д. 37</t>
  </si>
  <si>
    <t>п. Краснинский, ул. Пивзаводская, д. 3</t>
  </si>
  <si>
    <t>п. Краснинский, ул. Пивзаводская, д. 1</t>
  </si>
  <si>
    <t>с. Красное, ул. Спортивная, д. 3</t>
  </si>
  <si>
    <t>с. Красное, ул. Привокзальная, д. 5</t>
  </si>
  <si>
    <t>п. Краснинский, ул. Пивзаводская, д. 4</t>
  </si>
  <si>
    <t>п. Краснинский, ул. Газовиков, д. 15</t>
  </si>
  <si>
    <t>п. свх Агроном, ул. Васильевская, д. 17</t>
  </si>
  <si>
    <t>с. Троекурово, ул. Комсомольская, д. 5</t>
  </si>
  <si>
    <t>с. Троекурово, ул. Ленина, д. 5</t>
  </si>
  <si>
    <t>с. Троекурово, ул. Ленина, д. 8</t>
  </si>
  <si>
    <t>с. Троекурово, ул. Ленина, д. 9</t>
  </si>
  <si>
    <t>п. Сахарного Завода, ул. Октябрьская, д. 4</t>
  </si>
  <si>
    <t>п. Сахарного Завода, ул. Октябрьская, д. 5</t>
  </si>
  <si>
    <t>п. Сахарного Завода, ул. Октябрьская, д. 6</t>
  </si>
  <si>
    <t>п. свх Агроном, ул. Лебедянская, д. 19</t>
  </si>
  <si>
    <t>сл. Покрово-Казацкая, ул. 1-е Пушкари, д. 46</t>
  </si>
  <si>
    <t>г. Лебедянь, ул. Трудовая, д. 10</t>
  </si>
  <si>
    <t>с. Троекурово, ул. Ленина, д. 1</t>
  </si>
  <si>
    <t>п. свх Агроном, ул. Мичурина, д. 23</t>
  </si>
  <si>
    <t>г. Лебедянь, проезд. Шоссейный, д. 1А</t>
  </si>
  <si>
    <t>п. Сахарного Завода, ул. Октябрьская, д. 1</t>
  </si>
  <si>
    <t>с. Большое Попово, ул. Центральная усадьба, д. 31</t>
  </si>
  <si>
    <t>г. Лебедянь, ул. Советская, д. 82</t>
  </si>
  <si>
    <t>с. Большое Попово, ул. Центральная усадьба, д. 30</t>
  </si>
  <si>
    <t>с. Троекурово, ул. Совхозная, д. 2</t>
  </si>
  <si>
    <t>с. Троекурово, ул. Совхозная, д. 2А</t>
  </si>
  <si>
    <t>с. Троекурово, ул. Совхозная, д. 4</t>
  </si>
  <si>
    <t>г. Лебедянь, ул. Дзержинского, д. 5</t>
  </si>
  <si>
    <t>г. Лебедянь, ул. Крупской, д. 12</t>
  </si>
  <si>
    <t>с. Теплое, ул. Мокрая Слобода, д. 126А</t>
  </si>
  <si>
    <t>п. свх Агроном, ул. Советская, д. 11</t>
  </si>
  <si>
    <t>п. свх Агроном, ул. Школьная, д. 11</t>
  </si>
  <si>
    <t>г. Лебедянь, ул. Тургенева, д. 18</t>
  </si>
  <si>
    <t>г. Лебедянь, ул. Дзержинского, д. 1</t>
  </si>
  <si>
    <t>п. свх Агроном, ул. Советская, д. 19</t>
  </si>
  <si>
    <t>п. свх Агроном, ул. Советская, д. 21</t>
  </si>
  <si>
    <t>г. Лебедянь, проезд. Шоссейный, д. 3</t>
  </si>
  <si>
    <t>г. Лебедянь, ул. Тульская, д. 3</t>
  </si>
  <si>
    <t>г. Лебедянь, проезд. Шоссейный, д. 8</t>
  </si>
  <si>
    <t>г. Лебедянь, ул. Дорожная, д. 7</t>
  </si>
  <si>
    <t>г. Лебедянь, ул. Шахрая, д. 48</t>
  </si>
  <si>
    <t>г. Лебедянь, ул. Советской Армии, д. 25</t>
  </si>
  <si>
    <t>п. Лев Толстой, ул. Левашовка, д. 114</t>
  </si>
  <si>
    <t>п. Лев Толстой, ул. им М.Горького, д. 8</t>
  </si>
  <si>
    <t>п. Лев Толстой, ул. им М.Горького, д. 10</t>
  </si>
  <si>
    <t>г. Липецк, ул. Плеханова, д. 35а</t>
  </si>
  <si>
    <t>г. Липецк, ул. Звездная, д. 15/2</t>
  </si>
  <si>
    <t>г. Липецк, мкр. 9-й, д. 17</t>
  </si>
  <si>
    <t>г. Липецк, пр-кт. Имени 60-летия СССР, д. 20</t>
  </si>
  <si>
    <t>г. Липецк, пр-кт. Имени 60-летия СССР, д. 20а</t>
  </si>
  <si>
    <t>г. Липецк, ул. Энергостроителей, д. 19</t>
  </si>
  <si>
    <t>г. Липецк, ул. Валентина Скороходова, д. 11</t>
  </si>
  <si>
    <t>г. Липецк, ул. Ленина, д. 45</t>
  </si>
  <si>
    <t>г. Липецк, ул. Ушинского, д. 12</t>
  </si>
  <si>
    <t>г. Липецк, ул. Интернациональная, д. 65</t>
  </si>
  <si>
    <t>г. Липецк, ул. Зегеля, д. 1</t>
  </si>
  <si>
    <t>г. Липецк, ул. М.Светлова, д. 26</t>
  </si>
  <si>
    <t>г. Липецк, ул. Гайдара, д. 13</t>
  </si>
  <si>
    <t>г. Липецк, ул. М.Светлова, д. 29А</t>
  </si>
  <si>
    <t>г. Липецк, ул. Гагарина, д. 78</t>
  </si>
  <si>
    <t>г. Липецк, ул. Московская, д. 27</t>
  </si>
  <si>
    <t>г. Липецк, ул. Пролетарская, д. 10</t>
  </si>
  <si>
    <t>г. Липецк, ул. Валентины Терешковой, д. 6</t>
  </si>
  <si>
    <t>г. Липецк, ул. Гагарина, д. 51/2</t>
  </si>
  <si>
    <t>г. Липецк, ул. Гагарина, д. 74Б</t>
  </si>
  <si>
    <t>г. Липецк, ул. Космонавтов, д. 17</t>
  </si>
  <si>
    <t>г. Липецк, ул. Космонавтов, д. 31</t>
  </si>
  <si>
    <t>г. Липецк, ул. Космонавтов, д. 33</t>
  </si>
  <si>
    <t>г. Липецк, ул. Космонавтов, д. 7/2</t>
  </si>
  <si>
    <t>г. Липецк, ул. Московская, д. 5</t>
  </si>
  <si>
    <t>г. Липецк, ул. Гагарина, д. 159</t>
  </si>
  <si>
    <t>г. Липецк, ул. Депутатская, д. 94</t>
  </si>
  <si>
    <t>г. Липецк, ул. Игнатьева Ф.С., д. 30</t>
  </si>
  <si>
    <t>г. Липецк, ул. Космонавтов, д. 7/4</t>
  </si>
  <si>
    <t>г. Липецк, ул. Космонавтов, д. 82/2</t>
  </si>
  <si>
    <t>г. Липецк, ул. Валентины Терешковой, д. 28/5</t>
  </si>
  <si>
    <t>г. Липецк, ул. Филипченко, д. 4/1</t>
  </si>
  <si>
    <t>г. Липецк, ул. Филипченко, д. 4/2</t>
  </si>
  <si>
    <t>г. Липецк, ул. Филипченко, д. 4/3</t>
  </si>
  <si>
    <t>г. Липецк, ул. Филипченко, д. 6</t>
  </si>
  <si>
    <t>г. Липецк, ул. Циолковского, д. 4/3</t>
  </si>
  <si>
    <t>г. Липецк, ул. Космонавтов, д. 80</t>
  </si>
  <si>
    <t>г. Липецк, ул. Вермишева, д. 3</t>
  </si>
  <si>
    <t>г. Липецк, ул. Звездная, д. 10/2</t>
  </si>
  <si>
    <t>г. Липецк, ул. Космонавтов, д. 25/2</t>
  </si>
  <si>
    <t>г. Липецк, ул. Космонавтов, д. 33/2</t>
  </si>
  <si>
    <t>г. Липецк, ул. Космонавтов, д. 6</t>
  </si>
  <si>
    <t>г. Липецк, ул. им. Баумана, д. 321</t>
  </si>
  <si>
    <t>г. Липецк, ул. Детская, д. 10</t>
  </si>
  <si>
    <t>г. Липецк, ул. Космонавтов, д. 15/2</t>
  </si>
  <si>
    <t>г. Липецк, ул. Космонавтов, д. 25/5</t>
  </si>
  <si>
    <t>г. Липецк, ул. Космонавтов, д. 43</t>
  </si>
  <si>
    <t>г. Липецк, ул. Краснознаменная, д. 25</t>
  </si>
  <si>
    <t>г. Липецк, ул. Филипченко, д. 13</t>
  </si>
  <si>
    <t>г. Липецк, ул. Филипченко, д. 15</t>
  </si>
  <si>
    <t>г. Липецк, ул. Циолковского, д. 33</t>
  </si>
  <si>
    <t>г. Липецк, ул. 8 Марта, д. 26/2</t>
  </si>
  <si>
    <t>г. Липецк, ул. Архангельская, д. 12</t>
  </si>
  <si>
    <t>г. Липецк, ул. Максима Горького, д. 11/2</t>
  </si>
  <si>
    <t>г. Липецк, ул. Космонавтов, д. 13/2</t>
  </si>
  <si>
    <t>г. Липецк, ул. Советская, д. 30</t>
  </si>
  <si>
    <t>г. Липецк, ул. Студеновская, д. 18</t>
  </si>
  <si>
    <t>г. Липецк, ул. Опытная, д. 4</t>
  </si>
  <si>
    <t>г. Липецк, ул. Студеновская, д. 25</t>
  </si>
  <si>
    <t>г. Липецк, ул. Максима Горького, д. 13</t>
  </si>
  <si>
    <t>г. Липецк, ул. Звездная, д. 3/4</t>
  </si>
  <si>
    <t>г. Липецк, ул. Киевская, д. 1</t>
  </si>
  <si>
    <t>г. Липецк, ул. Космонавтов, д. 45/3</t>
  </si>
  <si>
    <t>г. Липецк, ул. Октябрьская, д. 89</t>
  </si>
  <si>
    <t>г. Липецк, пер. Рудный, д. 15</t>
  </si>
  <si>
    <t>г. Липецк, ул. Космонавтов, д. 49/1</t>
  </si>
  <si>
    <t>г. Липецк, ул. Космонавтов, д. 49/2</t>
  </si>
  <si>
    <t>г. Липецк, ул. Космонавтов, д. 49/3</t>
  </si>
  <si>
    <t>г. Липецк, ул. Московская, д. 55</t>
  </si>
  <si>
    <t>г. Липецк, ул. Московская, д. 57</t>
  </si>
  <si>
    <t>г. Липецк, ул. Гагарина, д. 97</t>
  </si>
  <si>
    <t>г. Липецк, ул. Ленина, д. 31</t>
  </si>
  <si>
    <t>г. Липецк, ул. Валентины Терешковой, д. 22</t>
  </si>
  <si>
    <t>г. Липецк, ул. Циолковского, д. 15</t>
  </si>
  <si>
    <t>г. Липецк, ул. 8 Марта, д. 17</t>
  </si>
  <si>
    <t>г. Липецк, ул. 8 Марта, д. 26/3</t>
  </si>
  <si>
    <t>г. Липецк, ул. Агрономическая, д. 15</t>
  </si>
  <si>
    <t>г. Липецк, ул. Валентины Терешковой, д. 40</t>
  </si>
  <si>
    <t>г. Липецк, ул. Циолковского, д. 43</t>
  </si>
  <si>
    <t>г. Липецк, мкр. 15-й, д. 4/2</t>
  </si>
  <si>
    <t>г. Липецк, ул. Ангарская, д. 7</t>
  </si>
  <si>
    <t>г. Липецк, ул. Папина, д. 15</t>
  </si>
  <si>
    <t>г. Липецк, ул. Валентины Терешковой, д. 25</t>
  </si>
  <si>
    <t>г. Липецк, ул. Ленина, д. 3</t>
  </si>
  <si>
    <t>г. Липецк, ул. Московская, д. 119</t>
  </si>
  <si>
    <t>г. Липецк, ул. Московская, д. 91</t>
  </si>
  <si>
    <t>г. Липецк, ул. Валентины Терешковой, д. 29</t>
  </si>
  <si>
    <t>г. Липецк, ул. Депутатская, д. 81</t>
  </si>
  <si>
    <t>г. Липецк, ул. Звездная, д. 13</t>
  </si>
  <si>
    <t>г. Липецк, ул. Крайняя, д. 3</t>
  </si>
  <si>
    <t>г. Липецк, ул. Крайняя (Подгорное), д. 5</t>
  </si>
  <si>
    <t>г. Липецк, ул. Гагарина, д. 53</t>
  </si>
  <si>
    <t>г. Липецк, ул. им.Генерала Меркулова, д. 35</t>
  </si>
  <si>
    <t>г. Липецк, ул. Крайняя (Подгорное), д. 7</t>
  </si>
  <si>
    <t>г. Липецк, ул. Папина, д. 8</t>
  </si>
  <si>
    <t>г. Липецк, ул. П.И. Смородина, д. 24</t>
  </si>
  <si>
    <t>г. Липецк, ул. Водопьянова, д. 31</t>
  </si>
  <si>
    <t>г. Липецк, ул. Детская, д. 6а</t>
  </si>
  <si>
    <t>г. Липецк, мкр. 15-й, д. 36</t>
  </si>
  <si>
    <t>г. Липецк, мкр. 15-й, д. 37</t>
  </si>
  <si>
    <t>г. Липецк, ул. Крайняя, д. 1</t>
  </si>
  <si>
    <t>г. Липецк, ул. Валентины Терешковой, д. 35</t>
  </si>
  <si>
    <t>г. Липецк, мкр. 15-й, д. 35</t>
  </si>
  <si>
    <t>г. Липецк, ул. Гоголя, д. 1</t>
  </si>
  <si>
    <t>г. Липецк, проезд. Строителей, д. 16</t>
  </si>
  <si>
    <t>г. Липецк, ул. Крайняя (Подгорное), д. 9</t>
  </si>
  <si>
    <t>г. Липецк, ул. Крайняя, д. 11</t>
  </si>
  <si>
    <t>г. Липецк, ул. Жуковского, д. 30</t>
  </si>
  <si>
    <t>г. Липецк, ул. Гагарина, д. 55/1</t>
  </si>
  <si>
    <t>г. Липецк, ул. Октябрьская, д. 1</t>
  </si>
  <si>
    <t>г. Липецк, ул. Юных Натуралистов, д. 11</t>
  </si>
  <si>
    <t>г. Липецк, проезд. Строителей, д. 18</t>
  </si>
  <si>
    <t>г. Липецк, ул. Имени К.Е. Ворошилова, д. 11</t>
  </si>
  <si>
    <t>г. Липецк, ул. Депутатская, д. 53</t>
  </si>
  <si>
    <t>г. Липецк, ул. Качалова, д. 3</t>
  </si>
  <si>
    <t>г. Липецк, ул. Коммунальная, д. 12</t>
  </si>
  <si>
    <t>г. Липецк, проезд. Строителей, д. 14а</t>
  </si>
  <si>
    <t>г. Липецк, ул. Авиационная, д. 2а</t>
  </si>
  <si>
    <t>г. Липецк, ул. Нижняя Логовая, д. 9</t>
  </si>
  <si>
    <t>г. Липецк, ул. Имени Хорошавина А.И., д. 29</t>
  </si>
  <si>
    <t>г. Липецк, пр-кт. Победы, д. 79</t>
  </si>
  <si>
    <t>г. Липецк, ул. Индустриальная, д. 3</t>
  </si>
  <si>
    <t>г. Липецк, ул. Леонтия Кривенкова, д. 15</t>
  </si>
  <si>
    <t>г. Липецк, ул. Им. Мичурина, д. 2</t>
  </si>
  <si>
    <t>г. Липецк, ул. А.Г. Стаханова, д. 24</t>
  </si>
  <si>
    <t>г. Липецк, ул. Имени Шуминского С.Л., д. 8</t>
  </si>
  <si>
    <t>г. Липецк, пр-кт. Имени 60-летия СССР, д. 11</t>
  </si>
  <si>
    <t>г. Липецк, пр-кт. Имени 60-летия СССР, д. 11а</t>
  </si>
  <si>
    <t>г. Липецк, ул. Интернациональная, д. 51</t>
  </si>
  <si>
    <t>г. Липецк, ул. Крайняя, д. 9</t>
  </si>
  <si>
    <t>г. Липецк, ул. Имени Шуминского С.Л., д. 1</t>
  </si>
  <si>
    <t>г. Липецк, ул. П.И. Смородина, д. 5а</t>
  </si>
  <si>
    <t>п. Дружба, д. 1</t>
  </si>
  <si>
    <t>п. Дружба, д. 3</t>
  </si>
  <si>
    <t>п. Дружба, д. 5</t>
  </si>
  <si>
    <t>с. Становое, ул. Мира, д. 6</t>
  </si>
  <si>
    <t>с. Ламское, ул. Ленина, д. 7</t>
  </si>
  <si>
    <t>с. Тербуны, ул. Красноармейская, д. 5</t>
  </si>
  <si>
    <t>с. Тербуны, ул. Красноармейская, д. 3</t>
  </si>
  <si>
    <t>с. Тербуны, ул. Мира, д. 2</t>
  </si>
  <si>
    <t>с. Тербуны, ул. Ленина, д. 47</t>
  </si>
  <si>
    <t>г. Усмань, ул. К.Маркса, д. 40</t>
  </si>
  <si>
    <t>г. Усмань, ул. К.Маркса, д. 41</t>
  </si>
  <si>
    <t>г. Усмань, ул. Терешковой, д. 5</t>
  </si>
  <si>
    <t>г. Усмань, ул. Школьная, д. 3</t>
  </si>
  <si>
    <t>г. Усмань, ул. Исполатова, д. 26а</t>
  </si>
  <si>
    <t>г. Усмань, ул. Котова, д. 24</t>
  </si>
  <si>
    <t>ж/д_ст. Дрязги, ул. Центральная, д. 5</t>
  </si>
  <si>
    <t>г. Усмань, ул. Школьная, д. 7</t>
  </si>
  <si>
    <t>г. Усмань, ул. Ленина, д. 12</t>
  </si>
  <si>
    <t>с. Пригородка, ул. Юбилейная, д. 5</t>
  </si>
  <si>
    <t>с. Пригородка, ул. Юбилейная, д. 10</t>
  </si>
  <si>
    <t>г. Усмань, ул. Грибоедова, д. 1а</t>
  </si>
  <si>
    <t>г. Усмань, ул. Терешковой, д. 27</t>
  </si>
  <si>
    <t>г. Усмань, ул. К.Маркса, д. 1б</t>
  </si>
  <si>
    <t>Итого по Хлевенскому муниципальному округу:</t>
  </si>
  <si>
    <t>с. Хлевное, ул. Зеленая, д. 6</t>
  </si>
  <si>
    <t>г. Чаплыгин, ул. С.Тюленина, д. 9</t>
  </si>
  <si>
    <t>г. Чаплыгин, ул. Советская, д. 2Г</t>
  </si>
  <si>
    <t>г. Чаплыгин, пл. Советская, д. 15</t>
  </si>
  <si>
    <t>г. Чаплыгин, ул. Московская, д. 7</t>
  </si>
  <si>
    <t>г. Чаплыгин, ул. Московская, д. 11</t>
  </si>
  <si>
    <t>г. Чаплыгин, ул. Советская, д. 2</t>
  </si>
  <si>
    <t>г. Чаплыгин, ул. Вокзальная, д. 16А</t>
  </si>
  <si>
    <t>г. Чаплыгин, ул. Ф.Энгельса, д. 33</t>
  </si>
  <si>
    <t>с. Троекурово, ул. Советская, д. 9</t>
  </si>
  <si>
    <t>г. Чаплыгин, ул. Л.Толстого, д. 14</t>
  </si>
  <si>
    <t>г. Чаплыгин, ул. Советская, д. 1</t>
  </si>
  <si>
    <t>г. Чаплыгин, ул. С.Тюленина, д. 7</t>
  </si>
  <si>
    <t>г. Чаплыгин, ул. С.Тюленина, д. 2</t>
  </si>
  <si>
    <t>г. Чаплыгин, ул. Индустриальная, д. 17</t>
  </si>
  <si>
    <t>г. Чаплыгин, ул. Литейная, д. 1</t>
  </si>
  <si>
    <t>г. Чаплыгин, ул. Советская, д. 11</t>
  </si>
  <si>
    <t>г. Чаплыгин, ул. Литейная, д. 4</t>
  </si>
  <si>
    <t xml:space="preserve"> капитального ремонта общего имущества по видам работ</t>
  </si>
  <si>
    <t>Таблица 2</t>
  </si>
  <si>
    <t>Стоимость капитального ремонта, ВСЕГО</t>
  </si>
  <si>
    <t>виды, установленные ч.1 ст.166 Жилищного Кодекса РФ</t>
  </si>
  <si>
    <t>виды, установленные нормативным правовым актом субъекта РФ</t>
  </si>
  <si>
    <t>ремонт внутридомовых инженерных систем</t>
  </si>
  <si>
    <t>ремонт, замена, модернизация лифтов, ремонт лифтовых шахт, машинных и блочных помещений</t>
  </si>
  <si>
    <t>ремонт крыши</t>
  </si>
  <si>
    <t>ремонт подвальных помещений, относящихся к общему имуществу многоквартирного дома</t>
  </si>
  <si>
    <t>ремонт фасада</t>
  </si>
  <si>
    <t>ремонт фундамента</t>
  </si>
  <si>
    <t>переустройство невентилируемой крыши на вентилируемую крышу с устройством выходов на кровлю</t>
  </si>
  <si>
    <t>оценка технического состояния многоквартирного дома, разработка проектной документации на проведение капитального ремонта общего имущества многоквартирных домов, в том числе являющихся объектами культурного наследия</t>
  </si>
  <si>
    <t>строительный контроль и (или) технический надзор при проведении работ по сохранению объектов культурного наследия</t>
  </si>
  <si>
    <t>авторский надзор при проведении работ по сохранению объектов культурного наследия - в случаях, установленных федеральным законодательством</t>
  </si>
  <si>
    <t>проведение проверки достоверности определения сметной стоимости услуг и (или) работ по капитальному ремонту общего имущества в многоквартирных домах</t>
  </si>
  <si>
    <t>теплоснабжения</t>
  </si>
  <si>
    <t>холодного водоснабжения</t>
  </si>
  <si>
    <t>горячего водоснабжения</t>
  </si>
  <si>
    <t>водоотведения</t>
  </si>
  <si>
    <t>электроснабжения</t>
  </si>
  <si>
    <t>газоснабжения</t>
  </si>
  <si>
    <t>ед.</t>
  </si>
  <si>
    <t>Адресный перечень и характеристика многоквартирных домов, собственники помещений в которых формируют фонд капитального ремонта на счете регионального оператора, в отношении которых в 2027-2028 годах планируется проведение</t>
  </si>
  <si>
    <t xml:space="preserve">в отношении которых в 2027-2028 годах планируется проведение </t>
  </si>
  <si>
    <t xml:space="preserve">Адресный перечень многоквартирных домов, в которых запланированы работы (услуги) по капитальному ремонту в 2027 году </t>
  </si>
  <si>
    <t>МО</t>
  </si>
  <si>
    <t>ID</t>
  </si>
  <si>
    <t>Вид работ</t>
  </si>
  <si>
    <t>город Липецк</t>
  </si>
  <si>
    <t>г. Липецк, б-р. Имени Павла Шубина, д. 3</t>
  </si>
  <si>
    <t>Ремонт или замена лифтового оборудования, признанного непригодным для эксплуатации, ремонт лифтовых шахт</t>
  </si>
  <si>
    <t>Разработка проектной документации для капитального ремонта, в случае если подготовка проектной документации необходима в соответствии с законодательством о градостроительной деятельности</t>
  </si>
  <si>
    <t>Услуги по строительному контролю</t>
  </si>
  <si>
    <t>г. Липецк, б-р. Имени Павла Шубина, д. 5</t>
  </si>
  <si>
    <t>г. Липецк, пр-кт. Победы, д. 114/1</t>
  </si>
  <si>
    <t>г. Липецк, проезд. Сиреневый, д. 2а</t>
  </si>
  <si>
    <t>г. Липецк, ул. 8 Марта, д. 26а</t>
  </si>
  <si>
    <t>г. Липецк, ул. Ангарская, д. 3</t>
  </si>
  <si>
    <t>г. Липецк, ул. Депутатская, д. 78</t>
  </si>
  <si>
    <t>г. Липецк, ул. Индустриальная, д. 19</t>
  </si>
  <si>
    <t>г. Липецк, ул. Леонтия Кривенкова, д. 3</t>
  </si>
  <si>
    <t>г. Липецк, ул. Московская, д. 99</t>
  </si>
  <si>
    <t>г. Липецк, ул. Полиграфическая, д. 6</t>
  </si>
  <si>
    <t>г. Липецк, ул. Фрунзе, д. 32</t>
  </si>
  <si>
    <t>Усманский муниципальный округ</t>
  </si>
  <si>
    <t>Ремонт крыши</t>
  </si>
  <si>
    <t>Ремонт внутридомовых инженерных систем электроснабжения</t>
  </si>
  <si>
    <t>Ремонт фасада</t>
  </si>
  <si>
    <t>Ремонт фундамента многоквартирного дома</t>
  </si>
  <si>
    <t>Ремонт внутридомовых инженерных систем водоотведения</t>
  </si>
  <si>
    <t>Ремонт внутридомовых инженерных систем горячего водоснабжения</t>
  </si>
  <si>
    <t>Ремонт внутридомовых инженерных систем теплоснабжения</t>
  </si>
  <si>
    <t>Ремонт внутридомовых инженерных систем холодного водоснабжения</t>
  </si>
  <si>
    <t>Ремонт подвальных помещений, относящихся к общему имуществу в многоквартирном доме</t>
  </si>
  <si>
    <t>Лебедянский муниципальный округ</t>
  </si>
  <si>
    <t>г. Лебедянь, ул. Тульськая, д. 3</t>
  </si>
  <si>
    <t>город Елец</t>
  </si>
  <si>
    <t>г. Липецк, ул. Московская, д. 49/1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</si>
</sst>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Open Sans"/>
      <family val="2"/>
      <charset val="1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3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4" fontId="2" fillId="0" borderId="0" xfId="0" applyNumberFormat="1" applyFont="1" applyBorder="1" applyAlignment="1" applyProtection="1">
      <alignment horizontal="center" vertical="center"/>
    </xf>
    <xf numFmtId="3" fontId="2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5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wrapText="1"/>
    </xf>
    <xf numFmtId="0" fontId="6" fillId="0" borderId="0" xfId="0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/>
    </xf>
    <xf numFmtId="4" fontId="1" fillId="0" borderId="0" xfId="0" applyNumberFormat="1" applyFont="1" applyBorder="1" applyAlignment="1" applyProtection="1">
      <alignment horizontal="center" vertical="center"/>
    </xf>
    <xf numFmtId="4" fontId="1" fillId="0" borderId="0" xfId="0" applyNumberFormat="1" applyFont="1" applyBorder="1" applyAlignment="1" applyProtection="1">
      <alignment horizontal="center"/>
    </xf>
    <xf numFmtId="3" fontId="1" fillId="0" borderId="0" xfId="0" applyNumberFormat="1" applyFont="1" applyBorder="1" applyAlignment="1" applyProtection="1">
      <alignment horizontal="center"/>
    </xf>
    <xf numFmtId="4" fontId="4" fillId="0" borderId="0" xfId="0" applyNumberFormat="1" applyFont="1" applyBorder="1" applyAlignment="1" applyProtection="1">
      <alignment horizontal="center"/>
    </xf>
    <xf numFmtId="4" fontId="4" fillId="0" borderId="0" xfId="0" applyNumberFormat="1" applyFont="1" applyBorder="1" applyAlignment="1" applyProtection="1">
      <alignment horizontal="center" vertical="center"/>
    </xf>
    <xf numFmtId="14" fontId="4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 vertical="center"/>
    </xf>
    <xf numFmtId="4" fontId="2" fillId="0" borderId="1" xfId="0" applyNumberFormat="1" applyFont="1" applyBorder="1" applyAlignment="1" applyProtection="1">
      <alignment horizontal="center" vertical="center" textRotation="90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center" vertical="center" textRotation="90" wrapText="1"/>
    </xf>
    <xf numFmtId="3" fontId="2" fillId="0" borderId="1" xfId="0" applyNumberFormat="1" applyFont="1" applyBorder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2" fillId="0" borderId="1" xfId="0" applyNumberFormat="1" applyFont="1" applyBorder="1" applyAlignment="1" applyProtection="1">
      <alignment horizontal="center" vertical="center"/>
    </xf>
    <xf numFmtId="1" fontId="2" fillId="0" borderId="1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 vertical="center" wrapText="1"/>
    </xf>
    <xf numFmtId="4" fontId="8" fillId="0" borderId="1" xfId="0" applyNumberFormat="1" applyFont="1" applyBorder="1" applyAlignment="1" applyProtection="1">
      <alignment horizontal="center" vertical="center" wrapText="1"/>
    </xf>
    <xf numFmtId="3" fontId="8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1" fontId="7" fillId="0" borderId="1" xfId="0" applyNumberFormat="1" applyFont="1" applyBorder="1" applyAlignment="1" applyProtection="1">
      <alignment horizontal="left" vertical="center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/>
    </xf>
    <xf numFmtId="4" fontId="10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center" vertical="center"/>
    </xf>
    <xf numFmtId="4" fontId="1" fillId="0" borderId="1" xfId="0" applyNumberFormat="1" applyFont="1" applyBorder="1" applyAlignment="1" applyProtection="1">
      <alignment horizontal="center" vertical="center"/>
    </xf>
    <xf numFmtId="4" fontId="9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1" fontId="9" fillId="0" borderId="1" xfId="0" applyNumberFormat="1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1" fontId="7" fillId="0" borderId="1" xfId="0" applyNumberFormat="1" applyFont="1" applyBorder="1" applyAlignment="1" applyProtection="1">
      <alignment vertical="center"/>
    </xf>
    <xf numFmtId="1" fontId="9" fillId="0" borderId="1" xfId="0" applyNumberFormat="1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4" fontId="9" fillId="0" borderId="1" xfId="0" applyNumberFormat="1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vertical="center" wrapText="1"/>
    </xf>
    <xf numFmtId="4" fontId="1" fillId="0" borderId="2" xfId="0" applyNumberFormat="1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vertical="center"/>
    </xf>
    <xf numFmtId="0" fontId="9" fillId="0" borderId="1" xfId="0" applyFont="1" applyBorder="1" applyAlignment="1" applyProtection="1">
      <alignment horizontal="center" vertical="center"/>
    </xf>
    <xf numFmtId="4" fontId="9" fillId="0" borderId="4" xfId="0" applyNumberFormat="1" applyFont="1" applyBorder="1" applyAlignment="1" applyProtection="1">
      <alignment horizontal="center" vertical="center" wrapText="1"/>
    </xf>
    <xf numFmtId="1" fontId="2" fillId="0" borderId="1" xfId="0" applyNumberFormat="1" applyFont="1" applyBorder="1" applyAlignment="1" applyProtection="1">
      <alignment horizontal="left" vertical="center"/>
    </xf>
    <xf numFmtId="4" fontId="9" fillId="0" borderId="2" xfId="0" applyNumberFormat="1" applyFont="1" applyBorder="1" applyAlignment="1" applyProtection="1">
      <alignment horizontal="center" vertical="center" wrapText="1"/>
    </xf>
    <xf numFmtId="4" fontId="9" fillId="0" borderId="2" xfId="0" applyNumberFormat="1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vertical="center"/>
    </xf>
    <xf numFmtId="1" fontId="9" fillId="0" borderId="3" xfId="0" applyNumberFormat="1" applyFont="1" applyBorder="1" applyAlignment="1" applyProtection="1">
      <alignment horizontal="center" vertical="center" wrapText="1"/>
    </xf>
    <xf numFmtId="1" fontId="9" fillId="0" borderId="4" xfId="0" applyNumberFormat="1" applyFont="1" applyBorder="1" applyAlignment="1" applyProtection="1">
      <alignment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horizontal="center" vertical="center"/>
    </xf>
    <xf numFmtId="4" fontId="9" fillId="0" borderId="4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horizontal="center" vertical="center" wrapText="1"/>
    </xf>
    <xf numFmtId="4" fontId="10" fillId="0" borderId="3" xfId="0" applyNumberFormat="1" applyFont="1" applyBorder="1" applyAlignment="1" applyProtection="1">
      <alignment horizontal="center" vertical="center" wrapText="1"/>
    </xf>
    <xf numFmtId="4" fontId="10" fillId="0" borderId="4" xfId="0" applyNumberFormat="1" applyFont="1" applyBorder="1" applyAlignment="1" applyProtection="1">
      <alignment horizontal="center" vertical="center" wrapText="1"/>
    </xf>
    <xf numFmtId="3" fontId="1" fillId="0" borderId="4" xfId="0" applyNumberFormat="1" applyFont="1" applyBorder="1" applyAlignment="1" applyProtection="1">
      <alignment horizontal="center" vertical="center"/>
    </xf>
    <xf numFmtId="3" fontId="1" fillId="0" borderId="3" xfId="0" applyNumberFormat="1" applyFont="1" applyBorder="1" applyAlignment="1" applyProtection="1">
      <alignment horizontal="center" vertical="center"/>
    </xf>
    <xf numFmtId="1" fontId="3" fillId="0" borderId="0" xfId="0" applyNumberFormat="1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0" fillId="0" borderId="0" xfId="0" applyAlignment="1" applyProtection="1"/>
    <xf numFmtId="4" fontId="3" fillId="0" borderId="0" xfId="0" applyNumberFormat="1" applyFont="1" applyBorder="1" applyAlignment="1" applyProtection="1"/>
    <xf numFmtId="4" fontId="3" fillId="0" borderId="0" xfId="0" applyNumberFormat="1" applyFont="1" applyBorder="1" applyAlignment="1" applyProtection="1">
      <alignment horizontal="center" vertical="center"/>
    </xf>
    <xf numFmtId="2" fontId="3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4" fontId="4" fillId="0" borderId="0" xfId="0" applyNumberFormat="1" applyFont="1" applyBorder="1" applyAlignment="1" applyProtection="1">
      <alignment horizontal="right"/>
    </xf>
    <xf numFmtId="1" fontId="1" fillId="0" borderId="0" xfId="0" applyNumberFormat="1" applyFont="1" applyBorder="1" applyAlignment="1" applyProtection="1">
      <alignment horizontal="center" vertical="center" wrapText="1"/>
    </xf>
    <xf numFmtId="4" fontId="1" fillId="0" borderId="0" xfId="0" applyNumberFormat="1" applyFont="1" applyBorder="1" applyAlignment="1" applyProtection="1">
      <alignment horizontal="left" vertical="top" wrapText="1"/>
    </xf>
    <xf numFmtId="4" fontId="1" fillId="0" borderId="0" xfId="0" applyNumberFormat="1" applyFont="1" applyBorder="1" applyAlignment="1" applyProtection="1">
      <alignment horizontal="center" vertical="center" wrapText="1"/>
    </xf>
    <xf numFmtId="4" fontId="1" fillId="0" borderId="0" xfId="0" applyNumberFormat="1" applyFont="1" applyBorder="1" applyAlignment="1" applyProtection="1">
      <alignment horizontal="center" wrapText="1"/>
    </xf>
    <xf numFmtId="1" fontId="1" fillId="0" borderId="0" xfId="0" applyNumberFormat="1" applyFont="1" applyBorder="1" applyAlignment="1" applyProtection="1">
      <alignment horizontal="center" wrapText="1"/>
    </xf>
    <xf numFmtId="4" fontId="4" fillId="0" borderId="0" xfId="0" applyNumberFormat="1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vertical="center"/>
    </xf>
    <xf numFmtId="4" fontId="1" fillId="0" borderId="1" xfId="0" applyNumberFormat="1" applyFont="1" applyBorder="1" applyAlignment="1" applyProtection="1">
      <alignment horizontal="center" wrapText="1"/>
    </xf>
    <xf numFmtId="0" fontId="1" fillId="0" borderId="0" xfId="0" applyFont="1" applyBorder="1" applyAlignment="1" applyProtection="1"/>
    <xf numFmtId="4" fontId="1" fillId="0" borderId="1" xfId="0" applyNumberFormat="1" applyFont="1" applyBorder="1" applyAlignment="1" applyProtection="1">
      <alignment horizontal="center" vertical="center" textRotation="90" wrapText="1"/>
    </xf>
    <xf numFmtId="1" fontId="1" fillId="0" borderId="1" xfId="0" applyNumberFormat="1" applyFont="1" applyBorder="1" applyAlignment="1" applyProtection="1">
      <alignment horizontal="center" wrapText="1"/>
    </xf>
    <xf numFmtId="4" fontId="1" fillId="0" borderId="3" xfId="0" applyNumberFormat="1" applyFont="1" applyBorder="1" applyAlignment="1" applyProtection="1">
      <alignment horizontal="center" wrapText="1"/>
    </xf>
    <xf numFmtId="1" fontId="1" fillId="0" borderId="4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/>
    <xf numFmtId="4" fontId="7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/>
    <xf numFmtId="0" fontId="2" fillId="0" borderId="0" xfId="0" applyFont="1" applyBorder="1" applyAlignment="1" applyProtection="1">
      <alignment vertical="center"/>
    </xf>
    <xf numFmtId="2" fontId="1" fillId="0" borderId="0" xfId="0" applyNumberFormat="1" applyFont="1" applyBorder="1" applyAlignment="1" applyProtection="1">
      <alignment vertical="center"/>
    </xf>
    <xf numFmtId="2" fontId="2" fillId="0" borderId="0" xfId="0" applyNumberFormat="1" applyFont="1" applyBorder="1" applyAlignment="1" applyProtection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textRotation="90" wrapText="1"/>
    </xf>
    <xf numFmtId="0" fontId="4" fillId="0" borderId="0" xfId="0" applyFont="1" applyBorder="1" applyAlignment="1" applyProtection="1">
      <alignment horizont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textRotation="90" wrapText="1"/>
    </xf>
    <xf numFmtId="1" fontId="2" fillId="0" borderId="1" xfId="0" applyNumberFormat="1" applyFont="1" applyBorder="1" applyAlignment="1" applyProtection="1">
      <alignment horizontal="center" vertical="center" textRotation="90" wrapText="1"/>
    </xf>
    <xf numFmtId="3" fontId="2" fillId="0" borderId="1" xfId="0" applyNumberFormat="1" applyFont="1" applyBorder="1" applyAlignment="1" applyProtection="1">
      <alignment horizontal="center" vertical="center" textRotation="90" wrapText="1"/>
    </xf>
    <xf numFmtId="14" fontId="2" fillId="0" borderId="1" xfId="0" applyNumberFormat="1" applyFont="1" applyBorder="1" applyAlignment="1" applyProtection="1">
      <alignment horizontal="center" vertical="center" textRotation="90" wrapText="1"/>
    </xf>
    <xf numFmtId="4" fontId="1" fillId="0" borderId="1" xfId="0" applyNumberFormat="1" applyFont="1" applyBorder="1" applyAlignment="1" applyProtection="1">
      <alignment horizontal="center" vertical="top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4" fontId="11" fillId="0" borderId="0" xfId="0" applyNumberFormat="1" applyFont="1" applyBorder="1" applyAlignment="1" applyProtection="1">
      <alignment horizontal="center" vertical="center" wrapText="1"/>
    </xf>
    <xf numFmtId="4" fontId="11" fillId="0" borderId="0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wrapText="1"/>
    </xf>
    <xf numFmtId="0" fontId="1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24</xdr:col>
      <xdr:colOff>369720</xdr:colOff>
      <xdr:row>6</xdr:row>
      <xdr:rowOff>263490</xdr:rowOff>
    </xdr:from>
    <xdr:to>
      <xdr:col>24</xdr:col>
      <xdr:colOff>553680</xdr:colOff>
      <xdr:row>8</xdr:row>
      <xdr:rowOff>27307</xdr:rowOff>
    </xdr:to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552920" y="20732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49"/>
  <sheetViews>
    <sheetView view="pageBreakPreview" zoomScale="80" zoomScaleNormal="85" zoomScalePageLayoutView="80" workbookViewId="0">
      <selection activeCell="B8" sqref="B8:B11"/>
    </sheetView>
  </sheetViews>
  <sheetFormatPr defaultColWidth="8.85546875" defaultRowHeight="15" x14ac:dyDescent="0.25"/>
  <cols>
    <col min="1" max="1" width="7.85546875" style="1" customWidth="1"/>
    <col min="2" max="2" width="47.28515625" style="1" customWidth="1"/>
    <col min="3" max="3" width="8.42578125" style="2" customWidth="1"/>
    <col min="4" max="4" width="6.28515625" style="2" customWidth="1"/>
    <col min="5" max="5" width="9" style="2" customWidth="1"/>
    <col min="6" max="6" width="12.85546875" style="3" customWidth="1"/>
    <col min="7" max="7" width="12.28515625" style="3" customWidth="1"/>
    <col min="8" max="8" width="14.28515625" style="4" customWidth="1"/>
    <col min="9" max="9" width="21.140625" style="3" customWidth="1"/>
    <col min="10" max="10" width="11.85546875" style="3" customWidth="1"/>
    <col min="11" max="11" width="20.28515625" style="3" customWidth="1"/>
    <col min="12" max="12" width="15.28515625" style="3" customWidth="1"/>
    <col min="13" max="13" width="18.140625" style="3" customWidth="1"/>
    <col min="14" max="15" width="10.7109375" style="3" customWidth="1"/>
    <col min="16" max="16" width="8.85546875" style="2"/>
    <col min="17" max="16384" width="8.85546875" style="5"/>
  </cols>
  <sheetData>
    <row r="1" spans="1:16" s="6" customFormat="1" ht="18" customHeight="1" x14ac:dyDescent="0.4">
      <c r="A1" s="1"/>
      <c r="B1" s="7"/>
      <c r="C1" s="8"/>
      <c r="D1" s="9"/>
      <c r="E1" s="10"/>
      <c r="F1" s="11"/>
      <c r="G1" s="12"/>
      <c r="H1" s="13"/>
      <c r="I1" s="12"/>
      <c r="J1" s="12"/>
      <c r="K1" s="12"/>
      <c r="L1" s="14"/>
      <c r="M1" s="14"/>
      <c r="N1" s="14"/>
      <c r="O1" s="14"/>
      <c r="P1" s="15"/>
    </row>
    <row r="2" spans="1:16" s="6" customFormat="1" ht="26.25" x14ac:dyDescent="0.4">
      <c r="A2" s="1"/>
      <c r="B2" s="7"/>
      <c r="C2" s="8"/>
      <c r="D2" s="9"/>
      <c r="E2" s="10"/>
      <c r="F2" s="11"/>
      <c r="G2" s="12"/>
      <c r="H2" s="13"/>
      <c r="I2" s="12"/>
      <c r="J2" s="12"/>
      <c r="K2" s="12"/>
      <c r="L2" s="12"/>
      <c r="M2" s="12"/>
      <c r="N2" s="11"/>
      <c r="O2" s="11"/>
      <c r="P2" s="16"/>
    </row>
    <row r="3" spans="1:16" s="6" customFormat="1" ht="25.5" customHeight="1" x14ac:dyDescent="0.4">
      <c r="A3" s="1"/>
      <c r="B3" s="109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4" spans="1:16" s="6" customFormat="1" ht="25.5" customHeight="1" x14ac:dyDescent="0.4">
      <c r="A4" s="1"/>
      <c r="B4" s="109" t="s">
        <v>1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</row>
    <row r="5" spans="1:16" s="6" customFormat="1" ht="25.5" customHeight="1" x14ac:dyDescent="0.4">
      <c r="A5" s="1"/>
      <c r="B5" s="109" t="s">
        <v>785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</row>
    <row r="6" spans="1:16" s="6" customFormat="1" ht="22.5" customHeight="1" x14ac:dyDescent="0.4">
      <c r="A6" s="1"/>
      <c r="B6" s="109" t="s">
        <v>2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</row>
    <row r="7" spans="1:16" s="6" customFormat="1" ht="26.25" x14ac:dyDescent="0.25">
      <c r="A7" s="1"/>
      <c r="B7" s="1"/>
      <c r="C7" s="2"/>
      <c r="D7" s="2"/>
      <c r="E7" s="2"/>
      <c r="F7" s="3"/>
      <c r="G7" s="3"/>
      <c r="H7" s="4"/>
      <c r="I7" s="3"/>
      <c r="J7" s="3"/>
      <c r="K7" s="3"/>
      <c r="L7" s="3"/>
      <c r="M7" s="3"/>
      <c r="N7" s="3"/>
      <c r="O7" s="3"/>
      <c r="P7" s="17" t="s">
        <v>3</v>
      </c>
    </row>
    <row r="8" spans="1:16" s="20" customFormat="1" ht="12.75" customHeight="1" x14ac:dyDescent="0.3">
      <c r="A8" s="111" t="s">
        <v>4</v>
      </c>
      <c r="B8" s="111" t="s">
        <v>5</v>
      </c>
      <c r="C8" s="112" t="s">
        <v>6</v>
      </c>
      <c r="D8" s="113" t="s">
        <v>7</v>
      </c>
      <c r="E8" s="113" t="s">
        <v>8</v>
      </c>
      <c r="F8" s="108" t="s">
        <v>9</v>
      </c>
      <c r="G8" s="108" t="s">
        <v>10</v>
      </c>
      <c r="H8" s="114" t="s">
        <v>11</v>
      </c>
      <c r="I8" s="110" t="s">
        <v>12</v>
      </c>
      <c r="J8" s="110"/>
      <c r="K8" s="110"/>
      <c r="L8" s="110"/>
      <c r="M8" s="110"/>
      <c r="N8" s="108" t="s">
        <v>13</v>
      </c>
      <c r="O8" s="115" t="s">
        <v>14</v>
      </c>
      <c r="P8" s="115" t="s">
        <v>15</v>
      </c>
    </row>
    <row r="9" spans="1:16" s="20" customFormat="1" ht="12.75" customHeight="1" x14ac:dyDescent="0.3">
      <c r="A9" s="111"/>
      <c r="B9" s="111"/>
      <c r="C9" s="112"/>
      <c r="D9" s="113"/>
      <c r="E9" s="113"/>
      <c r="F9" s="108"/>
      <c r="G9" s="108"/>
      <c r="H9" s="114"/>
      <c r="I9" s="108" t="s">
        <v>16</v>
      </c>
      <c r="J9" s="110" t="s">
        <v>17</v>
      </c>
      <c r="K9" s="110"/>
      <c r="L9" s="110"/>
      <c r="M9" s="110"/>
      <c r="N9" s="108"/>
      <c r="O9" s="115"/>
      <c r="P9" s="115"/>
    </row>
    <row r="10" spans="1:16" s="20" customFormat="1" ht="135" customHeight="1" x14ac:dyDescent="0.3">
      <c r="A10" s="111"/>
      <c r="B10" s="111"/>
      <c r="C10" s="112"/>
      <c r="D10" s="113"/>
      <c r="E10" s="113"/>
      <c r="F10" s="108"/>
      <c r="G10" s="108"/>
      <c r="H10" s="114"/>
      <c r="I10" s="108"/>
      <c r="J10" s="18" t="s">
        <v>18</v>
      </c>
      <c r="K10" s="21" t="s">
        <v>19</v>
      </c>
      <c r="L10" s="18" t="s">
        <v>20</v>
      </c>
      <c r="M10" s="18" t="s">
        <v>21</v>
      </c>
      <c r="N10" s="108"/>
      <c r="O10" s="115"/>
      <c r="P10" s="115"/>
    </row>
    <row r="11" spans="1:16" s="20" customFormat="1" ht="12.75" customHeight="1" x14ac:dyDescent="0.3">
      <c r="A11" s="111"/>
      <c r="B11" s="111"/>
      <c r="C11" s="112"/>
      <c r="D11" s="113"/>
      <c r="E11" s="113"/>
      <c r="F11" s="19" t="s">
        <v>22</v>
      </c>
      <c r="G11" s="19" t="s">
        <v>22</v>
      </c>
      <c r="H11" s="22" t="s">
        <v>23</v>
      </c>
      <c r="I11" s="19" t="s">
        <v>24</v>
      </c>
      <c r="J11" s="19" t="s">
        <v>24</v>
      </c>
      <c r="K11" s="19" t="s">
        <v>24</v>
      </c>
      <c r="L11" s="19" t="s">
        <v>24</v>
      </c>
      <c r="M11" s="19" t="s">
        <v>24</v>
      </c>
      <c r="N11" s="19" t="s">
        <v>25</v>
      </c>
      <c r="O11" s="115"/>
      <c r="P11" s="115"/>
    </row>
    <row r="12" spans="1:16" s="27" customFormat="1" ht="12.75" x14ac:dyDescent="0.2">
      <c r="A12" s="23">
        <v>1</v>
      </c>
      <c r="B12" s="24">
        <v>2</v>
      </c>
      <c r="C12" s="25">
        <v>3</v>
      </c>
      <c r="D12" s="26">
        <v>4</v>
      </c>
      <c r="E12" s="25">
        <v>5</v>
      </c>
      <c r="F12" s="26">
        <v>6</v>
      </c>
      <c r="G12" s="25">
        <v>7</v>
      </c>
      <c r="H12" s="26">
        <v>8</v>
      </c>
      <c r="I12" s="25">
        <v>9</v>
      </c>
      <c r="J12" s="26">
        <v>10</v>
      </c>
      <c r="K12" s="25">
        <v>11</v>
      </c>
      <c r="L12" s="26">
        <v>12</v>
      </c>
      <c r="M12" s="25">
        <v>13</v>
      </c>
      <c r="N12" s="26">
        <v>14</v>
      </c>
      <c r="O12" s="26">
        <v>15</v>
      </c>
      <c r="P12" s="26">
        <v>16</v>
      </c>
    </row>
    <row r="13" spans="1:16" s="6" customFormat="1" ht="24.75" customHeight="1" x14ac:dyDescent="0.25">
      <c r="A13" s="28" t="s">
        <v>151</v>
      </c>
      <c r="B13" s="29"/>
      <c r="C13" s="30" t="s">
        <v>26</v>
      </c>
      <c r="D13" s="30" t="s">
        <v>26</v>
      </c>
      <c r="E13" s="30" t="s">
        <v>26</v>
      </c>
      <c r="F13" s="31">
        <f t="shared" ref="F13:M13" si="0">F14+F17+F25+F37+F55+F58+F93+F97+F103+F111+F115+F138+F144+F321+F326+F328+F336</f>
        <v>1082279.3900000004</v>
      </c>
      <c r="G13" s="31">
        <f t="shared" si="0"/>
        <v>896057.5900000002</v>
      </c>
      <c r="H13" s="32">
        <f t="shared" si="0"/>
        <v>44157</v>
      </c>
      <c r="I13" s="31">
        <f t="shared" si="0"/>
        <v>3826053307.719995</v>
      </c>
      <c r="J13" s="31">
        <f t="shared" si="0"/>
        <v>0</v>
      </c>
      <c r="K13" s="31">
        <f t="shared" si="0"/>
        <v>150000000.00000006</v>
      </c>
      <c r="L13" s="31">
        <f t="shared" si="0"/>
        <v>0</v>
      </c>
      <c r="M13" s="31">
        <f t="shared" si="0"/>
        <v>3676053307.7200007</v>
      </c>
      <c r="N13" s="33">
        <f t="shared" ref="N13:N76" si="1">I13/G13</f>
        <v>4269.8743366706976</v>
      </c>
      <c r="O13" s="34" t="s">
        <v>26</v>
      </c>
      <c r="P13" s="34" t="s">
        <v>26</v>
      </c>
    </row>
    <row r="14" spans="1:16" s="6" customFormat="1" ht="24.75" customHeight="1" x14ac:dyDescent="0.25">
      <c r="A14" s="35" t="s">
        <v>152</v>
      </c>
      <c r="B14" s="29"/>
      <c r="C14" s="30" t="s">
        <v>26</v>
      </c>
      <c r="D14" s="30" t="s">
        <v>26</v>
      </c>
      <c r="E14" s="30" t="s">
        <v>26</v>
      </c>
      <c r="F14" s="31">
        <f t="shared" ref="F14:M14" si="2">SUM(F15:F16)</f>
        <v>1082.21</v>
      </c>
      <c r="G14" s="31">
        <f t="shared" si="2"/>
        <v>894.6</v>
      </c>
      <c r="H14" s="32">
        <f t="shared" si="2"/>
        <v>40</v>
      </c>
      <c r="I14" s="31">
        <f t="shared" si="2"/>
        <v>7352789.2999999998</v>
      </c>
      <c r="J14" s="31">
        <f t="shared" si="2"/>
        <v>0</v>
      </c>
      <c r="K14" s="31">
        <f t="shared" si="2"/>
        <v>0</v>
      </c>
      <c r="L14" s="31">
        <f t="shared" si="2"/>
        <v>0</v>
      </c>
      <c r="M14" s="31">
        <f t="shared" si="2"/>
        <v>7352789.2999999998</v>
      </c>
      <c r="N14" s="33">
        <f t="shared" si="1"/>
        <v>8219.0803711155822</v>
      </c>
      <c r="O14" s="34" t="s">
        <v>26</v>
      </c>
      <c r="P14" s="34" t="s">
        <v>26</v>
      </c>
    </row>
    <row r="15" spans="1:16" s="6" customFormat="1" ht="24.75" customHeight="1" x14ac:dyDescent="0.25">
      <c r="A15" s="36">
        <v>1</v>
      </c>
      <c r="B15" s="49" t="s">
        <v>153</v>
      </c>
      <c r="C15" s="36">
        <v>1957</v>
      </c>
      <c r="D15" s="36">
        <v>2</v>
      </c>
      <c r="E15" s="38">
        <v>1</v>
      </c>
      <c r="F15" s="43">
        <v>447.81</v>
      </c>
      <c r="G15" s="43">
        <v>407.1</v>
      </c>
      <c r="H15" s="41">
        <v>23</v>
      </c>
      <c r="I15" s="42">
        <f>прил.2!C12</f>
        <v>51070</v>
      </c>
      <c r="J15" s="42">
        <v>0</v>
      </c>
      <c r="K15" s="42">
        <v>0</v>
      </c>
      <c r="L15" s="42">
        <v>0</v>
      </c>
      <c r="M15" s="42">
        <f>I15-J15-K15-L15</f>
        <v>51070</v>
      </c>
      <c r="N15" s="42">
        <f t="shared" si="1"/>
        <v>125.44829280275115</v>
      </c>
      <c r="O15" s="43" t="s">
        <v>29</v>
      </c>
      <c r="P15" s="44" t="s">
        <v>154</v>
      </c>
    </row>
    <row r="16" spans="1:16" s="6" customFormat="1" ht="24.75" customHeight="1" x14ac:dyDescent="0.25">
      <c r="A16" s="36">
        <v>2</v>
      </c>
      <c r="B16" s="50" t="s">
        <v>155</v>
      </c>
      <c r="C16" s="36">
        <v>1984</v>
      </c>
      <c r="D16" s="36">
        <v>2</v>
      </c>
      <c r="E16" s="38">
        <v>1</v>
      </c>
      <c r="F16" s="43">
        <v>634.4</v>
      </c>
      <c r="G16" s="43">
        <v>487.5</v>
      </c>
      <c r="H16" s="41">
        <v>17</v>
      </c>
      <c r="I16" s="42">
        <f>прил.2!C13</f>
        <v>7301719.2999999998</v>
      </c>
      <c r="J16" s="42">
        <v>0</v>
      </c>
      <c r="K16" s="42">
        <v>0</v>
      </c>
      <c r="L16" s="42">
        <v>0</v>
      </c>
      <c r="M16" s="42">
        <f>I16-J16-K16-L16</f>
        <v>7301719.2999999998</v>
      </c>
      <c r="N16" s="42">
        <f t="shared" si="1"/>
        <v>14977.885743589743</v>
      </c>
      <c r="O16" s="51" t="s">
        <v>29</v>
      </c>
      <c r="P16" s="44" t="s">
        <v>154</v>
      </c>
    </row>
    <row r="17" spans="1:16" s="6" customFormat="1" ht="24.75" customHeight="1" x14ac:dyDescent="0.25">
      <c r="A17" s="35" t="s">
        <v>27</v>
      </c>
      <c r="B17" s="29"/>
      <c r="C17" s="30" t="s">
        <v>26</v>
      </c>
      <c r="D17" s="30" t="s">
        <v>26</v>
      </c>
      <c r="E17" s="30" t="s">
        <v>26</v>
      </c>
      <c r="F17" s="31">
        <f t="shared" ref="F17:M17" si="3">SUM(F18:F24)</f>
        <v>13989.589999999998</v>
      </c>
      <c r="G17" s="31">
        <f t="shared" si="3"/>
        <v>10518.35</v>
      </c>
      <c r="H17" s="32">
        <f t="shared" si="3"/>
        <v>517</v>
      </c>
      <c r="I17" s="31">
        <f t="shared" si="3"/>
        <v>58484783.579999998</v>
      </c>
      <c r="J17" s="31">
        <f t="shared" si="3"/>
        <v>0</v>
      </c>
      <c r="K17" s="31">
        <f t="shared" si="3"/>
        <v>0</v>
      </c>
      <c r="L17" s="31">
        <f t="shared" si="3"/>
        <v>0</v>
      </c>
      <c r="M17" s="31">
        <f t="shared" si="3"/>
        <v>58484783.579999998</v>
      </c>
      <c r="N17" s="33">
        <f t="shared" si="1"/>
        <v>5560.2621684960086</v>
      </c>
      <c r="O17" s="34" t="s">
        <v>26</v>
      </c>
      <c r="P17" s="34" t="s">
        <v>26</v>
      </c>
    </row>
    <row r="18" spans="1:16" s="6" customFormat="1" ht="24.75" customHeight="1" x14ac:dyDescent="0.25">
      <c r="A18" s="52">
        <v>3</v>
      </c>
      <c r="B18" s="53" t="s">
        <v>156</v>
      </c>
      <c r="C18" s="36">
        <v>1958</v>
      </c>
      <c r="D18" s="36">
        <v>2</v>
      </c>
      <c r="E18" s="38">
        <v>1</v>
      </c>
      <c r="F18" s="43">
        <v>544.79999999999995</v>
      </c>
      <c r="G18" s="54">
        <v>387.81</v>
      </c>
      <c r="H18" s="41">
        <v>27</v>
      </c>
      <c r="I18" s="42">
        <f>прил.2!C15</f>
        <v>684154.13</v>
      </c>
      <c r="J18" s="42">
        <v>0</v>
      </c>
      <c r="K18" s="42">
        <v>0</v>
      </c>
      <c r="L18" s="42">
        <v>0</v>
      </c>
      <c r="M18" s="42">
        <f t="shared" ref="M18:M24" si="4">I18-J18-K18-L18</f>
        <v>684154.13</v>
      </c>
      <c r="N18" s="42">
        <f t="shared" si="1"/>
        <v>1764.1477269797065</v>
      </c>
      <c r="O18" s="51" t="s">
        <v>29</v>
      </c>
      <c r="P18" s="44" t="s">
        <v>154</v>
      </c>
    </row>
    <row r="19" spans="1:16" s="6" customFormat="1" ht="24.75" customHeight="1" x14ac:dyDescent="0.25">
      <c r="A19" s="52">
        <v>4</v>
      </c>
      <c r="B19" s="50" t="s">
        <v>157</v>
      </c>
      <c r="C19" s="36">
        <v>1956</v>
      </c>
      <c r="D19" s="36">
        <v>2</v>
      </c>
      <c r="E19" s="38">
        <v>1</v>
      </c>
      <c r="F19" s="43">
        <v>546.29999999999995</v>
      </c>
      <c r="G19" s="43">
        <v>495</v>
      </c>
      <c r="H19" s="41">
        <v>25</v>
      </c>
      <c r="I19" s="42">
        <f>прил.2!C16</f>
        <v>212684.59</v>
      </c>
      <c r="J19" s="42">
        <v>0</v>
      </c>
      <c r="K19" s="42">
        <v>0</v>
      </c>
      <c r="L19" s="42">
        <v>0</v>
      </c>
      <c r="M19" s="42">
        <f t="shared" si="4"/>
        <v>212684.59</v>
      </c>
      <c r="N19" s="42">
        <f t="shared" si="1"/>
        <v>429.66583838383838</v>
      </c>
      <c r="O19" s="51" t="s">
        <v>29</v>
      </c>
      <c r="P19" s="44" t="s">
        <v>154</v>
      </c>
    </row>
    <row r="20" spans="1:16" s="6" customFormat="1" ht="24.75" customHeight="1" x14ac:dyDescent="0.25">
      <c r="A20" s="52">
        <v>5</v>
      </c>
      <c r="B20" s="50" t="s">
        <v>158</v>
      </c>
      <c r="C20" s="36">
        <v>1964</v>
      </c>
      <c r="D20" s="36">
        <v>4</v>
      </c>
      <c r="E20" s="38">
        <v>4</v>
      </c>
      <c r="F20" s="39">
        <v>3291.8</v>
      </c>
      <c r="G20" s="43">
        <v>2466.79</v>
      </c>
      <c r="H20" s="41">
        <v>79</v>
      </c>
      <c r="I20" s="42">
        <f>прил.2!C17</f>
        <v>28959898.27</v>
      </c>
      <c r="J20" s="42">
        <v>0</v>
      </c>
      <c r="K20" s="42">
        <v>0</v>
      </c>
      <c r="L20" s="42">
        <v>0</v>
      </c>
      <c r="M20" s="42">
        <f t="shared" si="4"/>
        <v>28959898.27</v>
      </c>
      <c r="N20" s="42">
        <f t="shared" si="1"/>
        <v>11739.912303033498</v>
      </c>
      <c r="O20" s="51" t="s">
        <v>29</v>
      </c>
      <c r="P20" s="44" t="s">
        <v>154</v>
      </c>
    </row>
    <row r="21" spans="1:16" s="6" customFormat="1" ht="24.75" customHeight="1" x14ac:dyDescent="0.25">
      <c r="A21" s="52">
        <v>6</v>
      </c>
      <c r="B21" s="50" t="s">
        <v>159</v>
      </c>
      <c r="C21" s="36">
        <v>1965</v>
      </c>
      <c r="D21" s="36">
        <v>4</v>
      </c>
      <c r="E21" s="38">
        <v>3</v>
      </c>
      <c r="F21" s="43">
        <v>2708.2</v>
      </c>
      <c r="G21" s="43">
        <v>1992.74</v>
      </c>
      <c r="H21" s="41">
        <v>86</v>
      </c>
      <c r="I21" s="42">
        <f>прил.2!C18</f>
        <v>8951550.7000000011</v>
      </c>
      <c r="J21" s="42">
        <v>0</v>
      </c>
      <c r="K21" s="42">
        <v>0</v>
      </c>
      <c r="L21" s="42">
        <v>0</v>
      </c>
      <c r="M21" s="42">
        <f t="shared" si="4"/>
        <v>8951550.7000000011</v>
      </c>
      <c r="N21" s="42">
        <f t="shared" si="1"/>
        <v>4492.0816062306176</v>
      </c>
      <c r="O21" s="51" t="s">
        <v>29</v>
      </c>
      <c r="P21" s="44" t="s">
        <v>154</v>
      </c>
    </row>
    <row r="22" spans="1:16" s="6" customFormat="1" ht="24.75" customHeight="1" x14ac:dyDescent="0.25">
      <c r="A22" s="52">
        <v>7</v>
      </c>
      <c r="B22" s="50" t="s">
        <v>160</v>
      </c>
      <c r="C22" s="36">
        <v>1982</v>
      </c>
      <c r="D22" s="36">
        <v>5</v>
      </c>
      <c r="E22" s="38">
        <v>4</v>
      </c>
      <c r="F22" s="39">
        <v>5706.5</v>
      </c>
      <c r="G22" s="43">
        <v>4256.91</v>
      </c>
      <c r="H22" s="41">
        <v>228</v>
      </c>
      <c r="I22" s="42">
        <f>прил.2!C19</f>
        <v>11961126.859999999</v>
      </c>
      <c r="J22" s="42">
        <v>0</v>
      </c>
      <c r="K22" s="42">
        <v>0</v>
      </c>
      <c r="L22" s="42">
        <v>0</v>
      </c>
      <c r="M22" s="42">
        <f t="shared" si="4"/>
        <v>11961126.859999999</v>
      </c>
      <c r="N22" s="42">
        <f t="shared" si="1"/>
        <v>2809.8143630003924</v>
      </c>
      <c r="O22" s="51" t="s">
        <v>28</v>
      </c>
      <c r="P22" s="44" t="s">
        <v>154</v>
      </c>
    </row>
    <row r="23" spans="1:16" s="6" customFormat="1" ht="24.75" customHeight="1" x14ac:dyDescent="0.25">
      <c r="A23" s="52">
        <v>8</v>
      </c>
      <c r="B23" s="55" t="s">
        <v>161</v>
      </c>
      <c r="C23" s="36">
        <v>1967</v>
      </c>
      <c r="D23" s="36">
        <v>2</v>
      </c>
      <c r="E23" s="38">
        <v>2</v>
      </c>
      <c r="F23" s="39">
        <v>694.9</v>
      </c>
      <c r="G23" s="43">
        <v>467.2</v>
      </c>
      <c r="H23" s="41">
        <v>45</v>
      </c>
      <c r="I23" s="42">
        <f>прил.2!C20</f>
        <v>3632118.39</v>
      </c>
      <c r="J23" s="42">
        <v>0</v>
      </c>
      <c r="K23" s="42">
        <v>0</v>
      </c>
      <c r="L23" s="42">
        <v>0</v>
      </c>
      <c r="M23" s="42">
        <f t="shared" si="4"/>
        <v>3632118.39</v>
      </c>
      <c r="N23" s="42">
        <f t="shared" si="1"/>
        <v>7774.2260059931514</v>
      </c>
      <c r="O23" s="51" t="s">
        <v>29</v>
      </c>
      <c r="P23" s="44" t="s">
        <v>154</v>
      </c>
    </row>
    <row r="24" spans="1:16" s="6" customFormat="1" ht="24.75" customHeight="1" x14ac:dyDescent="0.25">
      <c r="A24" s="52">
        <v>9</v>
      </c>
      <c r="B24" s="50" t="s">
        <v>31</v>
      </c>
      <c r="C24" s="36">
        <v>1985</v>
      </c>
      <c r="D24" s="36">
        <v>2</v>
      </c>
      <c r="E24" s="38">
        <v>1</v>
      </c>
      <c r="F24" s="39">
        <v>497.09</v>
      </c>
      <c r="G24" s="43">
        <v>451.9</v>
      </c>
      <c r="H24" s="41">
        <v>27</v>
      </c>
      <c r="I24" s="42">
        <f>прил.2!C21</f>
        <v>4083250.6399999997</v>
      </c>
      <c r="J24" s="42">
        <v>0</v>
      </c>
      <c r="K24" s="42">
        <v>0</v>
      </c>
      <c r="L24" s="42">
        <v>0</v>
      </c>
      <c r="M24" s="42">
        <f t="shared" si="4"/>
        <v>4083250.6399999997</v>
      </c>
      <c r="N24" s="42">
        <f t="shared" si="1"/>
        <v>9035.7394113741975</v>
      </c>
      <c r="O24" s="51" t="s">
        <v>28</v>
      </c>
      <c r="P24" s="44" t="s">
        <v>154</v>
      </c>
    </row>
    <row r="25" spans="1:16" s="6" customFormat="1" ht="24.75" customHeight="1" x14ac:dyDescent="0.25">
      <c r="A25" s="35" t="s">
        <v>32</v>
      </c>
      <c r="B25" s="29"/>
      <c r="C25" s="30" t="s">
        <v>26</v>
      </c>
      <c r="D25" s="30" t="s">
        <v>26</v>
      </c>
      <c r="E25" s="30" t="s">
        <v>26</v>
      </c>
      <c r="F25" s="31">
        <f t="shared" ref="F25:M25" si="5">SUM(F26:F36)</f>
        <v>19538.82</v>
      </c>
      <c r="G25" s="31">
        <f t="shared" si="5"/>
        <v>14440.980000000001</v>
      </c>
      <c r="H25" s="32">
        <f t="shared" si="5"/>
        <v>595</v>
      </c>
      <c r="I25" s="31">
        <f t="shared" si="5"/>
        <v>31120004.349999998</v>
      </c>
      <c r="J25" s="31">
        <f t="shared" si="5"/>
        <v>0</v>
      </c>
      <c r="K25" s="31">
        <f t="shared" si="5"/>
        <v>0</v>
      </c>
      <c r="L25" s="31">
        <f t="shared" si="5"/>
        <v>0</v>
      </c>
      <c r="M25" s="31">
        <f t="shared" si="5"/>
        <v>31120004.349999998</v>
      </c>
      <c r="N25" s="33">
        <f t="shared" si="1"/>
        <v>2154.9787029689119</v>
      </c>
      <c r="O25" s="34" t="s">
        <v>26</v>
      </c>
      <c r="P25" s="34" t="s">
        <v>26</v>
      </c>
    </row>
    <row r="26" spans="1:16" s="6" customFormat="1" ht="24.75" customHeight="1" x14ac:dyDescent="0.25">
      <c r="A26" s="52">
        <v>10</v>
      </c>
      <c r="B26" s="50" t="s">
        <v>162</v>
      </c>
      <c r="C26" s="36">
        <v>1917</v>
      </c>
      <c r="D26" s="36">
        <v>2</v>
      </c>
      <c r="E26" s="38">
        <v>1</v>
      </c>
      <c r="F26" s="43">
        <v>267.85000000000002</v>
      </c>
      <c r="G26" s="43">
        <v>243.5</v>
      </c>
      <c r="H26" s="41">
        <v>13</v>
      </c>
      <c r="I26" s="42">
        <f>прил.2!C23</f>
        <v>1560495.62</v>
      </c>
      <c r="J26" s="42">
        <v>0</v>
      </c>
      <c r="K26" s="42">
        <v>0</v>
      </c>
      <c r="L26" s="42">
        <v>0</v>
      </c>
      <c r="M26" s="42">
        <f t="shared" ref="M26:M36" si="6">I26-J26-K26-L26</f>
        <v>1560495.62</v>
      </c>
      <c r="N26" s="42">
        <f t="shared" si="1"/>
        <v>6408.6062422997948</v>
      </c>
      <c r="O26" s="51" t="s">
        <v>29</v>
      </c>
      <c r="P26" s="44" t="s">
        <v>154</v>
      </c>
    </row>
    <row r="27" spans="1:16" s="6" customFormat="1" ht="24.75" customHeight="1" x14ac:dyDescent="0.25">
      <c r="A27" s="52">
        <v>11</v>
      </c>
      <c r="B27" s="50" t="s">
        <v>163</v>
      </c>
      <c r="C27" s="36">
        <v>1959</v>
      </c>
      <c r="D27" s="36">
        <v>2</v>
      </c>
      <c r="E27" s="38">
        <v>3</v>
      </c>
      <c r="F27" s="43">
        <v>1721</v>
      </c>
      <c r="G27" s="43">
        <v>1079.4000000000001</v>
      </c>
      <c r="H27" s="41">
        <v>42</v>
      </c>
      <c r="I27" s="42">
        <f>прил.2!C24</f>
        <v>1899360.7799999998</v>
      </c>
      <c r="J27" s="42">
        <v>0</v>
      </c>
      <c r="K27" s="42">
        <v>0</v>
      </c>
      <c r="L27" s="42">
        <v>0</v>
      </c>
      <c r="M27" s="42">
        <f t="shared" si="6"/>
        <v>1899360.7799999998</v>
      </c>
      <c r="N27" s="42">
        <f t="shared" si="1"/>
        <v>1759.6449694274593</v>
      </c>
      <c r="O27" s="51" t="s">
        <v>29</v>
      </c>
      <c r="P27" s="44" t="s">
        <v>154</v>
      </c>
    </row>
    <row r="28" spans="1:16" s="6" customFormat="1" ht="24.75" customHeight="1" x14ac:dyDescent="0.25">
      <c r="A28" s="52">
        <v>12</v>
      </c>
      <c r="B28" s="50" t="s">
        <v>164</v>
      </c>
      <c r="C28" s="36">
        <v>1961</v>
      </c>
      <c r="D28" s="36">
        <v>2</v>
      </c>
      <c r="E28" s="38">
        <v>1</v>
      </c>
      <c r="F28" s="43">
        <v>297.66000000000003</v>
      </c>
      <c r="G28" s="43">
        <v>270.60000000000002</v>
      </c>
      <c r="H28" s="41">
        <v>18</v>
      </c>
      <c r="I28" s="42">
        <f>прил.2!C25</f>
        <v>1584398.27</v>
      </c>
      <c r="J28" s="42">
        <v>0</v>
      </c>
      <c r="K28" s="42">
        <v>0</v>
      </c>
      <c r="L28" s="42">
        <v>0</v>
      </c>
      <c r="M28" s="42">
        <f t="shared" si="6"/>
        <v>1584398.27</v>
      </c>
      <c r="N28" s="42">
        <f t="shared" si="1"/>
        <v>5855.1303399852177</v>
      </c>
      <c r="O28" s="51" t="s">
        <v>29</v>
      </c>
      <c r="P28" s="44" t="s">
        <v>154</v>
      </c>
    </row>
    <row r="29" spans="1:16" s="6" customFormat="1" ht="24.75" customHeight="1" x14ac:dyDescent="0.25">
      <c r="A29" s="52">
        <v>13</v>
      </c>
      <c r="B29" s="50" t="s">
        <v>165</v>
      </c>
      <c r="C29" s="36">
        <v>1962</v>
      </c>
      <c r="D29" s="36">
        <v>2</v>
      </c>
      <c r="E29" s="38">
        <v>2</v>
      </c>
      <c r="F29" s="43">
        <v>645.44000000000005</v>
      </c>
      <c r="G29" s="43">
        <v>586.76</v>
      </c>
      <c r="H29" s="41">
        <v>38</v>
      </c>
      <c r="I29" s="42">
        <f>прил.2!C26</f>
        <v>3377158.5700000003</v>
      </c>
      <c r="J29" s="42">
        <v>0</v>
      </c>
      <c r="K29" s="42">
        <v>0</v>
      </c>
      <c r="L29" s="42">
        <v>0</v>
      </c>
      <c r="M29" s="42">
        <f t="shared" si="6"/>
        <v>3377158.5700000003</v>
      </c>
      <c r="N29" s="42">
        <f t="shared" si="1"/>
        <v>5755.604625400505</v>
      </c>
      <c r="O29" s="51" t="s">
        <v>29</v>
      </c>
      <c r="P29" s="44" t="s">
        <v>154</v>
      </c>
    </row>
    <row r="30" spans="1:16" s="6" customFormat="1" ht="24.75" customHeight="1" x14ac:dyDescent="0.25">
      <c r="A30" s="52">
        <v>14</v>
      </c>
      <c r="B30" s="50" t="s">
        <v>166</v>
      </c>
      <c r="C30" s="36">
        <v>1963</v>
      </c>
      <c r="D30" s="36">
        <v>3</v>
      </c>
      <c r="E30" s="38">
        <v>4</v>
      </c>
      <c r="F30" s="43">
        <v>2833.7</v>
      </c>
      <c r="G30" s="43">
        <v>1907.52</v>
      </c>
      <c r="H30" s="41">
        <v>52</v>
      </c>
      <c r="I30" s="42">
        <f>прил.2!C27</f>
        <v>150000</v>
      </c>
      <c r="J30" s="42">
        <v>0</v>
      </c>
      <c r="K30" s="42">
        <v>0</v>
      </c>
      <c r="L30" s="42">
        <v>0</v>
      </c>
      <c r="M30" s="42">
        <f t="shared" si="6"/>
        <v>150000</v>
      </c>
      <c r="N30" s="42">
        <f t="shared" si="1"/>
        <v>78.636134876698534</v>
      </c>
      <c r="O30" s="51" t="s">
        <v>29</v>
      </c>
      <c r="P30" s="44" t="s">
        <v>154</v>
      </c>
    </row>
    <row r="31" spans="1:16" s="6" customFormat="1" ht="24.75" customHeight="1" x14ac:dyDescent="0.25">
      <c r="A31" s="52">
        <v>15</v>
      </c>
      <c r="B31" s="50" t="s">
        <v>167</v>
      </c>
      <c r="C31" s="36">
        <v>1964</v>
      </c>
      <c r="D31" s="36">
        <v>4</v>
      </c>
      <c r="E31" s="38">
        <v>3</v>
      </c>
      <c r="F31" s="43">
        <v>1754.4</v>
      </c>
      <c r="G31" s="43">
        <v>1263.5</v>
      </c>
      <c r="H31" s="41">
        <v>48</v>
      </c>
      <c r="I31" s="42">
        <f>прил.2!C28</f>
        <v>2176870.41</v>
      </c>
      <c r="J31" s="42">
        <v>0</v>
      </c>
      <c r="K31" s="42">
        <v>0</v>
      </c>
      <c r="L31" s="42">
        <v>0</v>
      </c>
      <c r="M31" s="42">
        <f t="shared" si="6"/>
        <v>2176870.41</v>
      </c>
      <c r="N31" s="42">
        <f t="shared" si="1"/>
        <v>1722.8891254451921</v>
      </c>
      <c r="O31" s="51" t="s">
        <v>29</v>
      </c>
      <c r="P31" s="44" t="s">
        <v>154</v>
      </c>
    </row>
    <row r="32" spans="1:16" s="6" customFormat="1" ht="24.75" customHeight="1" x14ac:dyDescent="0.25">
      <c r="A32" s="52">
        <v>16</v>
      </c>
      <c r="B32" s="50" t="s">
        <v>33</v>
      </c>
      <c r="C32" s="36">
        <v>1964</v>
      </c>
      <c r="D32" s="36">
        <v>4</v>
      </c>
      <c r="E32" s="38">
        <v>4</v>
      </c>
      <c r="F32" s="43">
        <v>3069.6</v>
      </c>
      <c r="G32" s="43">
        <v>2352.3000000000002</v>
      </c>
      <c r="H32" s="41">
        <v>139</v>
      </c>
      <c r="I32" s="42">
        <f>прил.2!C29</f>
        <v>3808778.74</v>
      </c>
      <c r="J32" s="42">
        <v>0</v>
      </c>
      <c r="K32" s="42">
        <v>0</v>
      </c>
      <c r="L32" s="42">
        <v>0</v>
      </c>
      <c r="M32" s="42">
        <f t="shared" si="6"/>
        <v>3808778.74</v>
      </c>
      <c r="N32" s="42">
        <f t="shared" si="1"/>
        <v>1619.1721889214812</v>
      </c>
      <c r="O32" s="51" t="s">
        <v>28</v>
      </c>
      <c r="P32" s="44" t="s">
        <v>154</v>
      </c>
    </row>
    <row r="33" spans="1:16" s="6" customFormat="1" ht="24.75" customHeight="1" x14ac:dyDescent="0.25">
      <c r="A33" s="52">
        <v>17</v>
      </c>
      <c r="B33" s="50" t="s">
        <v>168</v>
      </c>
      <c r="C33" s="36">
        <v>1966</v>
      </c>
      <c r="D33" s="36">
        <v>4</v>
      </c>
      <c r="E33" s="38">
        <v>4</v>
      </c>
      <c r="F33" s="43">
        <v>2696.8</v>
      </c>
      <c r="G33" s="43">
        <v>1964.6</v>
      </c>
      <c r="H33" s="41">
        <v>74</v>
      </c>
      <c r="I33" s="42">
        <f>прил.2!C30</f>
        <v>12160496.829999998</v>
      </c>
      <c r="J33" s="42">
        <v>0</v>
      </c>
      <c r="K33" s="42">
        <v>0</v>
      </c>
      <c r="L33" s="42">
        <v>0</v>
      </c>
      <c r="M33" s="42">
        <f t="shared" si="6"/>
        <v>12160496.829999998</v>
      </c>
      <c r="N33" s="42">
        <f t="shared" si="1"/>
        <v>6189.8080168991137</v>
      </c>
      <c r="O33" s="51" t="s">
        <v>29</v>
      </c>
      <c r="P33" s="44" t="s">
        <v>154</v>
      </c>
    </row>
    <row r="34" spans="1:16" s="6" customFormat="1" ht="24.75" customHeight="1" x14ac:dyDescent="0.25">
      <c r="A34" s="52">
        <v>18</v>
      </c>
      <c r="B34" s="50" t="s">
        <v>169</v>
      </c>
      <c r="C34" s="36">
        <v>1968</v>
      </c>
      <c r="D34" s="36">
        <v>4</v>
      </c>
      <c r="E34" s="38">
        <v>2</v>
      </c>
      <c r="F34" s="43">
        <v>3061.3</v>
      </c>
      <c r="G34" s="43">
        <v>2422.6999999999998</v>
      </c>
      <c r="H34" s="41">
        <v>71</v>
      </c>
      <c r="I34" s="42">
        <f>прил.2!C31</f>
        <v>200000</v>
      </c>
      <c r="J34" s="42">
        <v>0</v>
      </c>
      <c r="K34" s="42">
        <v>0</v>
      </c>
      <c r="L34" s="42">
        <v>0</v>
      </c>
      <c r="M34" s="42">
        <f t="shared" si="6"/>
        <v>200000</v>
      </c>
      <c r="N34" s="42">
        <f t="shared" si="1"/>
        <v>82.552524043422636</v>
      </c>
      <c r="O34" s="51" t="s">
        <v>29</v>
      </c>
      <c r="P34" s="44" t="s">
        <v>154</v>
      </c>
    </row>
    <row r="35" spans="1:16" s="6" customFormat="1" ht="24.75" customHeight="1" x14ac:dyDescent="0.25">
      <c r="A35" s="52">
        <v>19</v>
      </c>
      <c r="B35" s="50" t="s">
        <v>170</v>
      </c>
      <c r="C35" s="36">
        <v>1968</v>
      </c>
      <c r="D35" s="36">
        <v>4</v>
      </c>
      <c r="E35" s="38">
        <v>3</v>
      </c>
      <c r="F35" s="43">
        <v>2799.8</v>
      </c>
      <c r="G35" s="43">
        <v>1994.4</v>
      </c>
      <c r="H35" s="41">
        <v>65</v>
      </c>
      <c r="I35" s="42">
        <f>прил.2!C32</f>
        <v>4085927.4699999997</v>
      </c>
      <c r="J35" s="42">
        <v>0</v>
      </c>
      <c r="K35" s="42">
        <v>0</v>
      </c>
      <c r="L35" s="42">
        <v>0</v>
      </c>
      <c r="M35" s="42">
        <f t="shared" si="6"/>
        <v>4085927.4699999997</v>
      </c>
      <c r="N35" s="42">
        <f t="shared" si="1"/>
        <v>2048.7000952667468</v>
      </c>
      <c r="O35" s="51" t="s">
        <v>29</v>
      </c>
      <c r="P35" s="44" t="s">
        <v>154</v>
      </c>
    </row>
    <row r="36" spans="1:16" s="6" customFormat="1" ht="24.75" customHeight="1" x14ac:dyDescent="0.25">
      <c r="A36" s="52">
        <v>20</v>
      </c>
      <c r="B36" s="50" t="s">
        <v>171</v>
      </c>
      <c r="C36" s="56">
        <v>1968</v>
      </c>
      <c r="D36" s="56">
        <v>2</v>
      </c>
      <c r="E36" s="38">
        <v>2</v>
      </c>
      <c r="F36" s="51">
        <v>391.27</v>
      </c>
      <c r="G36" s="51">
        <v>355.7</v>
      </c>
      <c r="H36" s="41">
        <v>35</v>
      </c>
      <c r="I36" s="42">
        <f>прил.2!C33</f>
        <v>116517.66</v>
      </c>
      <c r="J36" s="42">
        <v>0</v>
      </c>
      <c r="K36" s="42">
        <v>0</v>
      </c>
      <c r="L36" s="42">
        <v>0</v>
      </c>
      <c r="M36" s="42">
        <f t="shared" si="6"/>
        <v>116517.66</v>
      </c>
      <c r="N36" s="42">
        <f t="shared" si="1"/>
        <v>327.57284228282265</v>
      </c>
      <c r="O36" s="51" t="s">
        <v>29</v>
      </c>
      <c r="P36" s="44" t="s">
        <v>154</v>
      </c>
    </row>
    <row r="37" spans="1:16" s="6" customFormat="1" ht="24.75" customHeight="1" x14ac:dyDescent="0.25">
      <c r="A37" s="35" t="s">
        <v>34</v>
      </c>
      <c r="B37" s="29"/>
      <c r="C37" s="30" t="s">
        <v>26</v>
      </c>
      <c r="D37" s="30" t="s">
        <v>26</v>
      </c>
      <c r="E37" s="30" t="s">
        <v>26</v>
      </c>
      <c r="F37" s="31">
        <f t="shared" ref="F37:M37" si="7">SUM(F38:F54)</f>
        <v>8981.4700000000012</v>
      </c>
      <c r="G37" s="31">
        <f t="shared" si="7"/>
        <v>7819.2099999999991</v>
      </c>
      <c r="H37" s="32">
        <f t="shared" si="7"/>
        <v>479</v>
      </c>
      <c r="I37" s="31">
        <f t="shared" si="7"/>
        <v>28391295.699999999</v>
      </c>
      <c r="J37" s="31">
        <f t="shared" si="7"/>
        <v>0</v>
      </c>
      <c r="K37" s="31">
        <f t="shared" si="7"/>
        <v>0</v>
      </c>
      <c r="L37" s="31">
        <f t="shared" si="7"/>
        <v>0</v>
      </c>
      <c r="M37" s="31">
        <f t="shared" si="7"/>
        <v>28391295.699999999</v>
      </c>
      <c r="N37" s="33">
        <f t="shared" si="1"/>
        <v>3630.9672844187589</v>
      </c>
      <c r="O37" s="34" t="s">
        <v>26</v>
      </c>
      <c r="P37" s="34" t="s">
        <v>26</v>
      </c>
    </row>
    <row r="38" spans="1:16" s="6" customFormat="1" ht="24.75" customHeight="1" x14ac:dyDescent="0.25">
      <c r="A38" s="36">
        <v>21</v>
      </c>
      <c r="B38" s="37" t="s">
        <v>172</v>
      </c>
      <c r="C38" s="36">
        <v>1967</v>
      </c>
      <c r="D38" s="36">
        <v>2</v>
      </c>
      <c r="E38" s="38">
        <v>2</v>
      </c>
      <c r="F38" s="43">
        <v>673.31</v>
      </c>
      <c r="G38" s="54">
        <v>612.1</v>
      </c>
      <c r="H38" s="41">
        <v>21</v>
      </c>
      <c r="I38" s="42">
        <f>прил.2!C35</f>
        <v>773528.82</v>
      </c>
      <c r="J38" s="42">
        <v>0</v>
      </c>
      <c r="K38" s="42">
        <v>0</v>
      </c>
      <c r="L38" s="42">
        <v>0</v>
      </c>
      <c r="M38" s="42">
        <f t="shared" ref="M38:M54" si="8">I38-J38-K38-L38</f>
        <v>773528.82</v>
      </c>
      <c r="N38" s="42">
        <f t="shared" si="1"/>
        <v>1263.7294886456459</v>
      </c>
      <c r="O38" s="51" t="s">
        <v>29</v>
      </c>
      <c r="P38" s="44" t="s">
        <v>154</v>
      </c>
    </row>
    <row r="39" spans="1:16" s="6" customFormat="1" ht="24.75" customHeight="1" x14ac:dyDescent="0.25">
      <c r="A39" s="36">
        <v>22</v>
      </c>
      <c r="B39" s="37" t="s">
        <v>173</v>
      </c>
      <c r="C39" s="36">
        <v>1970</v>
      </c>
      <c r="D39" s="36">
        <v>2</v>
      </c>
      <c r="E39" s="38">
        <v>1</v>
      </c>
      <c r="F39" s="43">
        <v>392.04</v>
      </c>
      <c r="G39" s="54">
        <v>356.4</v>
      </c>
      <c r="H39" s="41">
        <v>18</v>
      </c>
      <c r="I39" s="42">
        <f>прил.2!C36</f>
        <v>471280.3</v>
      </c>
      <c r="J39" s="42">
        <v>0</v>
      </c>
      <c r="K39" s="42">
        <v>0</v>
      </c>
      <c r="L39" s="42">
        <v>0</v>
      </c>
      <c r="M39" s="42">
        <f t="shared" si="8"/>
        <v>471280.3</v>
      </c>
      <c r="N39" s="42">
        <f t="shared" si="1"/>
        <v>1322.3352974186307</v>
      </c>
      <c r="O39" s="51" t="s">
        <v>29</v>
      </c>
      <c r="P39" s="44" t="s">
        <v>154</v>
      </c>
    </row>
    <row r="40" spans="1:16" s="6" customFormat="1" ht="24.75" customHeight="1" x14ac:dyDescent="0.25">
      <c r="A40" s="36">
        <v>23</v>
      </c>
      <c r="B40" s="37" t="s">
        <v>41</v>
      </c>
      <c r="C40" s="36">
        <v>1970</v>
      </c>
      <c r="D40" s="36">
        <v>2</v>
      </c>
      <c r="E40" s="38">
        <v>1</v>
      </c>
      <c r="F40" s="43">
        <v>384.67</v>
      </c>
      <c r="G40" s="54">
        <v>349.7</v>
      </c>
      <c r="H40" s="41">
        <v>18</v>
      </c>
      <c r="I40" s="42">
        <f>прил.2!C37</f>
        <v>463360.61000000004</v>
      </c>
      <c r="J40" s="42">
        <v>0</v>
      </c>
      <c r="K40" s="42">
        <v>0</v>
      </c>
      <c r="L40" s="42">
        <v>0</v>
      </c>
      <c r="M40" s="42">
        <f t="shared" si="8"/>
        <v>463360.61000000004</v>
      </c>
      <c r="N40" s="42">
        <f t="shared" si="1"/>
        <v>1325.0231913068346</v>
      </c>
      <c r="O40" s="51" t="s">
        <v>29</v>
      </c>
      <c r="P40" s="44" t="s">
        <v>154</v>
      </c>
    </row>
    <row r="41" spans="1:16" s="6" customFormat="1" ht="24.75" customHeight="1" x14ac:dyDescent="0.25">
      <c r="A41" s="36">
        <v>24</v>
      </c>
      <c r="B41" s="50" t="s">
        <v>35</v>
      </c>
      <c r="C41" s="36">
        <v>1936</v>
      </c>
      <c r="D41" s="36">
        <v>1</v>
      </c>
      <c r="E41" s="38">
        <v>1</v>
      </c>
      <c r="F41" s="43">
        <v>260.60000000000002</v>
      </c>
      <c r="G41" s="43">
        <v>200.9</v>
      </c>
      <c r="H41" s="41">
        <v>16</v>
      </c>
      <c r="I41" s="42">
        <f>прил.2!C38</f>
        <v>1040235.16</v>
      </c>
      <c r="J41" s="42">
        <v>0</v>
      </c>
      <c r="K41" s="42">
        <v>0</v>
      </c>
      <c r="L41" s="42">
        <v>0</v>
      </c>
      <c r="M41" s="42">
        <f t="shared" si="8"/>
        <v>1040235.16</v>
      </c>
      <c r="N41" s="42">
        <f t="shared" si="1"/>
        <v>5177.875360876058</v>
      </c>
      <c r="O41" s="51" t="s">
        <v>28</v>
      </c>
      <c r="P41" s="44" t="s">
        <v>154</v>
      </c>
    </row>
    <row r="42" spans="1:16" s="6" customFormat="1" ht="24.75" customHeight="1" x14ac:dyDescent="0.25">
      <c r="A42" s="36">
        <v>25</v>
      </c>
      <c r="B42" s="50" t="s">
        <v>36</v>
      </c>
      <c r="C42" s="36">
        <v>1936</v>
      </c>
      <c r="D42" s="36">
        <v>1</v>
      </c>
      <c r="E42" s="38">
        <v>1</v>
      </c>
      <c r="F42" s="43">
        <v>258.5</v>
      </c>
      <c r="G42" s="43">
        <v>204</v>
      </c>
      <c r="H42" s="41">
        <v>16</v>
      </c>
      <c r="I42" s="42">
        <f>прил.2!C39</f>
        <v>1037438.95</v>
      </c>
      <c r="J42" s="42">
        <v>0</v>
      </c>
      <c r="K42" s="42">
        <v>0</v>
      </c>
      <c r="L42" s="42">
        <v>0</v>
      </c>
      <c r="M42" s="42">
        <f t="shared" si="8"/>
        <v>1037438.95</v>
      </c>
      <c r="N42" s="42">
        <f t="shared" si="1"/>
        <v>5085.4850490196077</v>
      </c>
      <c r="O42" s="51" t="s">
        <v>28</v>
      </c>
      <c r="P42" s="44" t="s">
        <v>154</v>
      </c>
    </row>
    <row r="43" spans="1:16" s="6" customFormat="1" ht="24.75" customHeight="1" x14ac:dyDescent="0.25">
      <c r="A43" s="36">
        <v>26</v>
      </c>
      <c r="B43" s="50" t="s">
        <v>174</v>
      </c>
      <c r="C43" s="36">
        <v>1965</v>
      </c>
      <c r="D43" s="36">
        <v>2</v>
      </c>
      <c r="E43" s="38">
        <v>2</v>
      </c>
      <c r="F43" s="57">
        <v>415.5</v>
      </c>
      <c r="G43" s="43">
        <v>345.9</v>
      </c>
      <c r="H43" s="41">
        <v>24</v>
      </c>
      <c r="I43" s="42">
        <f>прил.2!C40</f>
        <v>446490.07</v>
      </c>
      <c r="J43" s="42">
        <v>0</v>
      </c>
      <c r="K43" s="42">
        <v>0</v>
      </c>
      <c r="L43" s="42">
        <v>0</v>
      </c>
      <c r="M43" s="42">
        <f t="shared" si="8"/>
        <v>446490.07</v>
      </c>
      <c r="N43" s="42">
        <f t="shared" si="1"/>
        <v>1290.806793871061</v>
      </c>
      <c r="O43" s="51" t="s">
        <v>29</v>
      </c>
      <c r="P43" s="44" t="s">
        <v>154</v>
      </c>
    </row>
    <row r="44" spans="1:16" s="6" customFormat="1" ht="24.75" customHeight="1" x14ac:dyDescent="0.25">
      <c r="A44" s="36">
        <v>27</v>
      </c>
      <c r="B44" s="50" t="s">
        <v>175</v>
      </c>
      <c r="C44" s="36">
        <v>1969</v>
      </c>
      <c r="D44" s="36">
        <v>2</v>
      </c>
      <c r="E44" s="38">
        <v>2</v>
      </c>
      <c r="F44" s="43">
        <v>796.8</v>
      </c>
      <c r="G44" s="43">
        <v>709.41</v>
      </c>
      <c r="H44" s="41">
        <v>37</v>
      </c>
      <c r="I44" s="42">
        <f>прил.2!C41</f>
        <v>856229.32000000007</v>
      </c>
      <c r="J44" s="42">
        <v>0</v>
      </c>
      <c r="K44" s="42">
        <v>0</v>
      </c>
      <c r="L44" s="42">
        <v>0</v>
      </c>
      <c r="M44" s="42">
        <f t="shared" si="8"/>
        <v>856229.32000000007</v>
      </c>
      <c r="N44" s="42">
        <f t="shared" si="1"/>
        <v>1206.9597552896071</v>
      </c>
      <c r="O44" s="51" t="s">
        <v>29</v>
      </c>
      <c r="P44" s="44" t="s">
        <v>154</v>
      </c>
    </row>
    <row r="45" spans="1:16" s="6" customFormat="1" ht="24.75" customHeight="1" x14ac:dyDescent="0.25">
      <c r="A45" s="36">
        <v>28</v>
      </c>
      <c r="B45" s="50" t="s">
        <v>37</v>
      </c>
      <c r="C45" s="36">
        <v>1980</v>
      </c>
      <c r="D45" s="36">
        <v>2</v>
      </c>
      <c r="E45" s="38">
        <v>1</v>
      </c>
      <c r="F45" s="43">
        <v>438.24</v>
      </c>
      <c r="G45" s="43">
        <v>398.4</v>
      </c>
      <c r="H45" s="41">
        <v>27</v>
      </c>
      <c r="I45" s="42">
        <f>прил.2!C42</f>
        <v>550337.19999999995</v>
      </c>
      <c r="J45" s="42">
        <v>0</v>
      </c>
      <c r="K45" s="42">
        <v>0</v>
      </c>
      <c r="L45" s="42">
        <v>0</v>
      </c>
      <c r="M45" s="42">
        <f t="shared" si="8"/>
        <v>550337.19999999995</v>
      </c>
      <c r="N45" s="42">
        <f t="shared" si="1"/>
        <v>1381.3684738955824</v>
      </c>
      <c r="O45" s="51" t="s">
        <v>28</v>
      </c>
      <c r="P45" s="44" t="s">
        <v>154</v>
      </c>
    </row>
    <row r="46" spans="1:16" s="6" customFormat="1" ht="24.75" customHeight="1" x14ac:dyDescent="0.25">
      <c r="A46" s="36">
        <v>29</v>
      </c>
      <c r="B46" s="50" t="s">
        <v>176</v>
      </c>
      <c r="C46" s="36">
        <v>1974</v>
      </c>
      <c r="D46" s="36">
        <v>2</v>
      </c>
      <c r="E46" s="38">
        <v>2</v>
      </c>
      <c r="F46" s="43">
        <v>776.3</v>
      </c>
      <c r="G46" s="43">
        <v>701.5</v>
      </c>
      <c r="H46" s="41">
        <v>39</v>
      </c>
      <c r="I46" s="42">
        <f>прил.2!C43</f>
        <v>1898165.16</v>
      </c>
      <c r="J46" s="42">
        <v>0</v>
      </c>
      <c r="K46" s="42">
        <v>0</v>
      </c>
      <c r="L46" s="42">
        <v>0</v>
      </c>
      <c r="M46" s="42">
        <f t="shared" si="8"/>
        <v>1898165.16</v>
      </c>
      <c r="N46" s="42">
        <f t="shared" si="1"/>
        <v>2705.8662295081967</v>
      </c>
      <c r="O46" s="51" t="s">
        <v>29</v>
      </c>
      <c r="P46" s="44" t="s">
        <v>154</v>
      </c>
    </row>
    <row r="47" spans="1:16" s="6" customFormat="1" ht="24.75" customHeight="1" x14ac:dyDescent="0.25">
      <c r="A47" s="36">
        <v>30</v>
      </c>
      <c r="B47" s="50" t="s">
        <v>177</v>
      </c>
      <c r="C47" s="36">
        <v>1974</v>
      </c>
      <c r="D47" s="36">
        <v>2</v>
      </c>
      <c r="E47" s="38">
        <v>1</v>
      </c>
      <c r="F47" s="43">
        <v>357.17</v>
      </c>
      <c r="G47" s="43">
        <v>324.7</v>
      </c>
      <c r="H47" s="41">
        <v>11</v>
      </c>
      <c r="I47" s="42">
        <f>прил.2!C44</f>
        <v>3367017.62</v>
      </c>
      <c r="J47" s="42">
        <v>0</v>
      </c>
      <c r="K47" s="42">
        <v>0</v>
      </c>
      <c r="L47" s="42">
        <v>0</v>
      </c>
      <c r="M47" s="42">
        <f t="shared" si="8"/>
        <v>3367017.62</v>
      </c>
      <c r="N47" s="42">
        <f t="shared" si="1"/>
        <v>10369.626178010472</v>
      </c>
      <c r="O47" s="51" t="s">
        <v>29</v>
      </c>
      <c r="P47" s="44" t="s">
        <v>154</v>
      </c>
    </row>
    <row r="48" spans="1:16" s="6" customFormat="1" ht="24.75" customHeight="1" x14ac:dyDescent="0.25">
      <c r="A48" s="36">
        <v>31</v>
      </c>
      <c r="B48" s="50" t="s">
        <v>178</v>
      </c>
      <c r="C48" s="36">
        <v>1980</v>
      </c>
      <c r="D48" s="36">
        <v>2</v>
      </c>
      <c r="E48" s="38">
        <v>1</v>
      </c>
      <c r="F48" s="43">
        <v>435.05</v>
      </c>
      <c r="G48" s="43">
        <v>395.5</v>
      </c>
      <c r="H48" s="41">
        <v>22</v>
      </c>
      <c r="I48" s="42">
        <f>прил.2!C45</f>
        <v>2910123.9099999997</v>
      </c>
      <c r="J48" s="42">
        <v>0</v>
      </c>
      <c r="K48" s="42">
        <v>0</v>
      </c>
      <c r="L48" s="42">
        <v>0</v>
      </c>
      <c r="M48" s="42">
        <f t="shared" si="8"/>
        <v>2910123.9099999997</v>
      </c>
      <c r="N48" s="42">
        <f t="shared" si="1"/>
        <v>7358.0882680151699</v>
      </c>
      <c r="O48" s="51" t="s">
        <v>29</v>
      </c>
      <c r="P48" s="44" t="s">
        <v>154</v>
      </c>
    </row>
    <row r="49" spans="1:16" s="6" customFormat="1" ht="24.75" customHeight="1" x14ac:dyDescent="0.25">
      <c r="A49" s="36">
        <v>32</v>
      </c>
      <c r="B49" s="50" t="s">
        <v>179</v>
      </c>
      <c r="C49" s="36">
        <v>1984</v>
      </c>
      <c r="D49" s="36">
        <v>2</v>
      </c>
      <c r="E49" s="38">
        <v>2</v>
      </c>
      <c r="F49" s="43">
        <v>542</v>
      </c>
      <c r="G49" s="43">
        <v>490.7</v>
      </c>
      <c r="H49" s="41">
        <v>30</v>
      </c>
      <c r="I49" s="42">
        <f>прил.2!C46</f>
        <v>2385306.7000000002</v>
      </c>
      <c r="J49" s="42">
        <v>0</v>
      </c>
      <c r="K49" s="42">
        <v>0</v>
      </c>
      <c r="L49" s="42">
        <v>0</v>
      </c>
      <c r="M49" s="42">
        <f t="shared" si="8"/>
        <v>2385306.7000000002</v>
      </c>
      <c r="N49" s="42">
        <f t="shared" si="1"/>
        <v>4861.0285306704709</v>
      </c>
      <c r="O49" s="51" t="s">
        <v>28</v>
      </c>
      <c r="P49" s="44" t="s">
        <v>154</v>
      </c>
    </row>
    <row r="50" spans="1:16" s="6" customFormat="1" ht="24.75" customHeight="1" x14ac:dyDescent="0.25">
      <c r="A50" s="36">
        <v>33</v>
      </c>
      <c r="B50" s="50" t="s">
        <v>40</v>
      </c>
      <c r="C50" s="36">
        <v>1975</v>
      </c>
      <c r="D50" s="36">
        <v>2</v>
      </c>
      <c r="E50" s="38">
        <v>2</v>
      </c>
      <c r="F50" s="43">
        <v>695.7</v>
      </c>
      <c r="G50" s="43">
        <v>680.2</v>
      </c>
      <c r="H50" s="41">
        <v>48</v>
      </c>
      <c r="I50" s="42">
        <f>прил.2!C47</f>
        <v>8399581.75</v>
      </c>
      <c r="J50" s="42">
        <v>0</v>
      </c>
      <c r="K50" s="42">
        <v>0</v>
      </c>
      <c r="L50" s="42">
        <v>0</v>
      </c>
      <c r="M50" s="42">
        <f t="shared" si="8"/>
        <v>8399581.75</v>
      </c>
      <c r="N50" s="42">
        <f t="shared" si="1"/>
        <v>12348.694134078212</v>
      </c>
      <c r="O50" s="51" t="s">
        <v>28</v>
      </c>
      <c r="P50" s="44" t="s">
        <v>154</v>
      </c>
    </row>
    <row r="51" spans="1:16" s="6" customFormat="1" ht="24.75" customHeight="1" x14ac:dyDescent="0.25">
      <c r="A51" s="36">
        <v>34</v>
      </c>
      <c r="B51" s="50" t="s">
        <v>39</v>
      </c>
      <c r="C51" s="36">
        <v>1989</v>
      </c>
      <c r="D51" s="36">
        <v>2</v>
      </c>
      <c r="E51" s="38">
        <v>2</v>
      </c>
      <c r="F51" s="43">
        <v>623.59</v>
      </c>
      <c r="G51" s="43">
        <v>566.9</v>
      </c>
      <c r="H51" s="41">
        <v>35</v>
      </c>
      <c r="I51" s="42">
        <f>прил.2!C48</f>
        <v>783097.79000000015</v>
      </c>
      <c r="J51" s="42">
        <v>0</v>
      </c>
      <c r="K51" s="42">
        <v>0</v>
      </c>
      <c r="L51" s="42">
        <v>0</v>
      </c>
      <c r="M51" s="42">
        <f t="shared" si="8"/>
        <v>783097.79000000015</v>
      </c>
      <c r="N51" s="42">
        <f t="shared" si="1"/>
        <v>1381.3684776856592</v>
      </c>
      <c r="O51" s="51" t="s">
        <v>28</v>
      </c>
      <c r="P51" s="44" t="s">
        <v>154</v>
      </c>
    </row>
    <row r="52" spans="1:16" s="6" customFormat="1" ht="24.75" customHeight="1" x14ac:dyDescent="0.25">
      <c r="A52" s="36">
        <v>35</v>
      </c>
      <c r="B52" s="50" t="s">
        <v>180</v>
      </c>
      <c r="C52" s="36">
        <v>1969</v>
      </c>
      <c r="D52" s="36">
        <v>2</v>
      </c>
      <c r="E52" s="38">
        <v>1</v>
      </c>
      <c r="F52" s="43">
        <v>577</v>
      </c>
      <c r="G52" s="43">
        <v>313.10000000000002</v>
      </c>
      <c r="H52" s="41">
        <v>51</v>
      </c>
      <c r="I52" s="42">
        <f>прил.2!C49</f>
        <v>670035.55000000005</v>
      </c>
      <c r="J52" s="42">
        <v>0</v>
      </c>
      <c r="K52" s="42">
        <v>0</v>
      </c>
      <c r="L52" s="42">
        <v>0</v>
      </c>
      <c r="M52" s="42">
        <f t="shared" si="8"/>
        <v>670035.55000000005</v>
      </c>
      <c r="N52" s="42">
        <f t="shared" si="1"/>
        <v>2140.0049504950493</v>
      </c>
      <c r="O52" s="51" t="s">
        <v>28</v>
      </c>
      <c r="P52" s="44" t="s">
        <v>154</v>
      </c>
    </row>
    <row r="53" spans="1:16" s="6" customFormat="1" ht="24.75" customHeight="1" x14ac:dyDescent="0.25">
      <c r="A53" s="36">
        <v>36</v>
      </c>
      <c r="B53" s="50" t="s">
        <v>181</v>
      </c>
      <c r="C53" s="36">
        <v>1964</v>
      </c>
      <c r="D53" s="36">
        <v>2</v>
      </c>
      <c r="E53" s="38">
        <v>1</v>
      </c>
      <c r="F53" s="43">
        <v>412.5</v>
      </c>
      <c r="G53" s="43">
        <v>318.39999999999998</v>
      </c>
      <c r="H53" s="41">
        <v>18</v>
      </c>
      <c r="I53" s="42">
        <f>прил.2!C50</f>
        <v>1055485.1599999999</v>
      </c>
      <c r="J53" s="42">
        <v>0</v>
      </c>
      <c r="K53" s="42">
        <v>0</v>
      </c>
      <c r="L53" s="42">
        <v>0</v>
      </c>
      <c r="M53" s="42">
        <f t="shared" si="8"/>
        <v>1055485.1599999999</v>
      </c>
      <c r="N53" s="42">
        <f t="shared" si="1"/>
        <v>3314.9659547738693</v>
      </c>
      <c r="O53" s="51" t="s">
        <v>29</v>
      </c>
      <c r="P53" s="44" t="s">
        <v>154</v>
      </c>
    </row>
    <row r="54" spans="1:16" s="6" customFormat="1" ht="24.75" customHeight="1" x14ac:dyDescent="0.25">
      <c r="A54" s="36">
        <v>37</v>
      </c>
      <c r="B54" s="50" t="s">
        <v>182</v>
      </c>
      <c r="C54" s="36">
        <v>1981</v>
      </c>
      <c r="D54" s="36">
        <v>2</v>
      </c>
      <c r="E54" s="38">
        <v>2</v>
      </c>
      <c r="F54" s="43">
        <v>942.5</v>
      </c>
      <c r="G54" s="43">
        <v>851.4</v>
      </c>
      <c r="H54" s="41">
        <v>48</v>
      </c>
      <c r="I54" s="42">
        <f>прил.2!C51</f>
        <v>1283581.6300000001</v>
      </c>
      <c r="J54" s="42">
        <v>0</v>
      </c>
      <c r="K54" s="42">
        <v>0</v>
      </c>
      <c r="L54" s="42">
        <v>0</v>
      </c>
      <c r="M54" s="42">
        <f t="shared" si="8"/>
        <v>1283581.6300000001</v>
      </c>
      <c r="N54" s="42">
        <f t="shared" si="1"/>
        <v>1507.6129081512804</v>
      </c>
      <c r="O54" s="51" t="s">
        <v>29</v>
      </c>
      <c r="P54" s="44" t="s">
        <v>154</v>
      </c>
    </row>
    <row r="55" spans="1:16" s="6" customFormat="1" ht="24.75" customHeight="1" x14ac:dyDescent="0.25">
      <c r="A55" s="58" t="s">
        <v>42</v>
      </c>
      <c r="B55" s="29"/>
      <c r="C55" s="30" t="s">
        <v>26</v>
      </c>
      <c r="D55" s="30" t="s">
        <v>26</v>
      </c>
      <c r="E55" s="30" t="s">
        <v>26</v>
      </c>
      <c r="F55" s="31">
        <f t="shared" ref="F55:M55" si="9">SUM(F56:F57)</f>
        <v>1325.62</v>
      </c>
      <c r="G55" s="31">
        <f t="shared" si="9"/>
        <v>1226.5999999999999</v>
      </c>
      <c r="H55" s="32">
        <f t="shared" si="9"/>
        <v>55</v>
      </c>
      <c r="I55" s="31">
        <f t="shared" si="9"/>
        <v>20575691.620000001</v>
      </c>
      <c r="J55" s="31">
        <f t="shared" si="9"/>
        <v>0</v>
      </c>
      <c r="K55" s="31">
        <f t="shared" si="9"/>
        <v>0</v>
      </c>
      <c r="L55" s="31">
        <f t="shared" si="9"/>
        <v>0</v>
      </c>
      <c r="M55" s="31">
        <f t="shared" si="9"/>
        <v>20575691.620000001</v>
      </c>
      <c r="N55" s="33">
        <f t="shared" si="1"/>
        <v>16774.573308331976</v>
      </c>
      <c r="O55" s="34" t="s">
        <v>26</v>
      </c>
      <c r="P55" s="34" t="s">
        <v>26</v>
      </c>
    </row>
    <row r="56" spans="1:16" s="6" customFormat="1" ht="24.75" customHeight="1" x14ac:dyDescent="0.25">
      <c r="A56" s="36">
        <v>38</v>
      </c>
      <c r="B56" s="50" t="s">
        <v>183</v>
      </c>
      <c r="C56" s="36">
        <v>1969</v>
      </c>
      <c r="D56" s="36">
        <v>2</v>
      </c>
      <c r="E56" s="38">
        <v>1</v>
      </c>
      <c r="F56" s="43">
        <v>399.2</v>
      </c>
      <c r="G56" s="43">
        <v>397.72</v>
      </c>
      <c r="H56" s="41">
        <v>13</v>
      </c>
      <c r="I56" s="42">
        <f>прил.2!C53</f>
        <v>1323279.6500000001</v>
      </c>
      <c r="J56" s="42">
        <v>0</v>
      </c>
      <c r="K56" s="42">
        <v>0</v>
      </c>
      <c r="L56" s="42">
        <v>0</v>
      </c>
      <c r="M56" s="42">
        <f>I56-J56-K56-L56</f>
        <v>1323279.6500000001</v>
      </c>
      <c r="N56" s="42">
        <f t="shared" si="1"/>
        <v>3327.1639595695465</v>
      </c>
      <c r="O56" s="51" t="s">
        <v>29</v>
      </c>
      <c r="P56" s="44" t="s">
        <v>154</v>
      </c>
    </row>
    <row r="57" spans="1:16" s="6" customFormat="1" ht="24.75" customHeight="1" x14ac:dyDescent="0.25">
      <c r="A57" s="36">
        <v>39</v>
      </c>
      <c r="B57" s="50" t="s">
        <v>184</v>
      </c>
      <c r="C57" s="36">
        <v>1980</v>
      </c>
      <c r="D57" s="36">
        <v>2</v>
      </c>
      <c r="E57" s="38">
        <v>3</v>
      </c>
      <c r="F57" s="43">
        <v>926.42</v>
      </c>
      <c r="G57" s="43">
        <v>828.88</v>
      </c>
      <c r="H57" s="41">
        <v>42</v>
      </c>
      <c r="I57" s="42">
        <f>прил.2!C54</f>
        <v>19252411.970000003</v>
      </c>
      <c r="J57" s="42">
        <v>0</v>
      </c>
      <c r="K57" s="42">
        <v>0</v>
      </c>
      <c r="L57" s="42">
        <v>0</v>
      </c>
      <c r="M57" s="42">
        <f>I57-J57-K57-L57</f>
        <v>19252411.970000003</v>
      </c>
      <c r="N57" s="42">
        <f t="shared" si="1"/>
        <v>23227.019556509993</v>
      </c>
      <c r="O57" s="51" t="s">
        <v>29</v>
      </c>
      <c r="P57" s="44" t="s">
        <v>154</v>
      </c>
    </row>
    <row r="58" spans="1:16" s="6" customFormat="1" ht="24.75" customHeight="1" x14ac:dyDescent="0.25">
      <c r="A58" s="35" t="s">
        <v>45</v>
      </c>
      <c r="B58" s="29"/>
      <c r="C58" s="30" t="s">
        <v>26</v>
      </c>
      <c r="D58" s="30" t="s">
        <v>26</v>
      </c>
      <c r="E58" s="30" t="s">
        <v>26</v>
      </c>
      <c r="F58" s="31">
        <f t="shared" ref="F58:M58" si="10">SUM(F59:F92)</f>
        <v>36104.979999999996</v>
      </c>
      <c r="G58" s="31">
        <f t="shared" si="10"/>
        <v>31361.61</v>
      </c>
      <c r="H58" s="32">
        <f t="shared" si="10"/>
        <v>1560</v>
      </c>
      <c r="I58" s="31">
        <f t="shared" si="10"/>
        <v>89703880.569999993</v>
      </c>
      <c r="J58" s="31">
        <f t="shared" si="10"/>
        <v>0</v>
      </c>
      <c r="K58" s="31">
        <f t="shared" si="10"/>
        <v>1265820.46</v>
      </c>
      <c r="L58" s="31">
        <f t="shared" si="10"/>
        <v>0</v>
      </c>
      <c r="M58" s="31">
        <f t="shared" si="10"/>
        <v>88438060.109999999</v>
      </c>
      <c r="N58" s="33">
        <f t="shared" si="1"/>
        <v>2860.3085291220696</v>
      </c>
      <c r="O58" s="34" t="s">
        <v>26</v>
      </c>
      <c r="P58" s="34" t="s">
        <v>26</v>
      </c>
    </row>
    <row r="59" spans="1:16" s="6" customFormat="1" ht="24.75" customHeight="1" x14ac:dyDescent="0.25">
      <c r="A59" s="36">
        <v>40</v>
      </c>
      <c r="B59" s="37" t="s">
        <v>185</v>
      </c>
      <c r="C59" s="36">
        <v>1936</v>
      </c>
      <c r="D59" s="36">
        <v>5</v>
      </c>
      <c r="E59" s="38">
        <v>7</v>
      </c>
      <c r="F59" s="43">
        <v>4917</v>
      </c>
      <c r="G59" s="54">
        <v>4317.8</v>
      </c>
      <c r="H59" s="41">
        <v>150</v>
      </c>
      <c r="I59" s="42">
        <f>прил.2!C56</f>
        <v>6001391.0300000003</v>
      </c>
      <c r="J59" s="42">
        <v>0</v>
      </c>
      <c r="K59" s="42">
        <v>0</v>
      </c>
      <c r="L59" s="42">
        <v>0</v>
      </c>
      <c r="M59" s="42">
        <f t="shared" ref="M59:M92" si="11">I59-J59-K59-L59</f>
        <v>6001391.0300000003</v>
      </c>
      <c r="N59" s="42">
        <f t="shared" si="1"/>
        <v>1389.9187155495854</v>
      </c>
      <c r="O59" s="51" t="s">
        <v>29</v>
      </c>
      <c r="P59" s="44" t="s">
        <v>154</v>
      </c>
    </row>
    <row r="60" spans="1:16" s="6" customFormat="1" ht="24.75" customHeight="1" x14ac:dyDescent="0.25">
      <c r="A60" s="36">
        <v>41</v>
      </c>
      <c r="B60" s="37" t="s">
        <v>186</v>
      </c>
      <c r="C60" s="36">
        <v>1950</v>
      </c>
      <c r="D60" s="36">
        <v>2</v>
      </c>
      <c r="E60" s="38">
        <v>1</v>
      </c>
      <c r="F60" s="43">
        <v>815.9</v>
      </c>
      <c r="G60" s="54">
        <v>514.9</v>
      </c>
      <c r="H60" s="41">
        <v>38</v>
      </c>
      <c r="I60" s="42">
        <f>прил.2!C57</f>
        <v>4205857.5200000005</v>
      </c>
      <c r="J60" s="42">
        <v>0</v>
      </c>
      <c r="K60" s="42">
        <v>0</v>
      </c>
      <c r="L60" s="42">
        <v>0</v>
      </c>
      <c r="M60" s="42">
        <f t="shared" si="11"/>
        <v>4205857.5200000005</v>
      </c>
      <c r="N60" s="42">
        <f t="shared" si="1"/>
        <v>8168.2997086812984</v>
      </c>
      <c r="O60" s="51" t="s">
        <v>29</v>
      </c>
      <c r="P60" s="44" t="s">
        <v>154</v>
      </c>
    </row>
    <row r="61" spans="1:16" s="6" customFormat="1" ht="24.75" customHeight="1" x14ac:dyDescent="0.25">
      <c r="A61" s="36">
        <v>42</v>
      </c>
      <c r="B61" s="37" t="s">
        <v>187</v>
      </c>
      <c r="C61" s="36">
        <v>1953</v>
      </c>
      <c r="D61" s="36">
        <v>2</v>
      </c>
      <c r="E61" s="38">
        <v>2</v>
      </c>
      <c r="F61" s="43">
        <v>975</v>
      </c>
      <c r="G61" s="54">
        <v>879.5</v>
      </c>
      <c r="H61" s="41">
        <v>56</v>
      </c>
      <c r="I61" s="42">
        <f>прил.2!C58</f>
        <v>934046.13</v>
      </c>
      <c r="J61" s="42">
        <v>0</v>
      </c>
      <c r="K61" s="42">
        <v>0</v>
      </c>
      <c r="L61" s="42">
        <v>0</v>
      </c>
      <c r="M61" s="42">
        <f t="shared" si="11"/>
        <v>934046.13</v>
      </c>
      <c r="N61" s="42">
        <f t="shared" si="1"/>
        <v>1062.0194769755542</v>
      </c>
      <c r="O61" s="51" t="s">
        <v>29</v>
      </c>
      <c r="P61" s="44" t="s">
        <v>154</v>
      </c>
    </row>
    <row r="62" spans="1:16" s="6" customFormat="1" ht="24.75" customHeight="1" x14ac:dyDescent="0.25">
      <c r="A62" s="36">
        <v>43</v>
      </c>
      <c r="B62" s="37" t="s">
        <v>188</v>
      </c>
      <c r="C62" s="36">
        <v>1957</v>
      </c>
      <c r="D62" s="36">
        <v>2</v>
      </c>
      <c r="E62" s="38">
        <v>2</v>
      </c>
      <c r="F62" s="43">
        <v>496</v>
      </c>
      <c r="G62" s="54">
        <v>413.5</v>
      </c>
      <c r="H62" s="41">
        <v>25</v>
      </c>
      <c r="I62" s="42">
        <f>прил.2!C59</f>
        <v>615904.36</v>
      </c>
      <c r="J62" s="42">
        <v>0</v>
      </c>
      <c r="K62" s="42">
        <v>0</v>
      </c>
      <c r="L62" s="42">
        <v>0</v>
      </c>
      <c r="M62" s="42">
        <f t="shared" si="11"/>
        <v>615904.36</v>
      </c>
      <c r="N62" s="42">
        <f t="shared" si="1"/>
        <v>1489.490592503023</v>
      </c>
      <c r="O62" s="51" t="s">
        <v>29</v>
      </c>
      <c r="P62" s="44" t="s">
        <v>154</v>
      </c>
    </row>
    <row r="63" spans="1:16" s="6" customFormat="1" ht="24.75" customHeight="1" x14ac:dyDescent="0.25">
      <c r="A63" s="36">
        <v>44</v>
      </c>
      <c r="B63" s="37" t="s">
        <v>189</v>
      </c>
      <c r="C63" s="36">
        <v>1958</v>
      </c>
      <c r="D63" s="36">
        <v>2</v>
      </c>
      <c r="E63" s="38">
        <v>1</v>
      </c>
      <c r="F63" s="43">
        <v>508.1</v>
      </c>
      <c r="G63" s="54">
        <v>507.4</v>
      </c>
      <c r="H63" s="41">
        <v>20</v>
      </c>
      <c r="I63" s="42">
        <f>прил.2!C60</f>
        <v>1801042.3699999999</v>
      </c>
      <c r="J63" s="42">
        <v>0</v>
      </c>
      <c r="K63" s="42">
        <v>0</v>
      </c>
      <c r="L63" s="42">
        <v>0</v>
      </c>
      <c r="M63" s="42">
        <f t="shared" si="11"/>
        <v>1801042.3699999999</v>
      </c>
      <c r="N63" s="42">
        <f t="shared" si="1"/>
        <v>3549.5513795821835</v>
      </c>
      <c r="O63" s="51" t="s">
        <v>29</v>
      </c>
      <c r="P63" s="44" t="s">
        <v>154</v>
      </c>
    </row>
    <row r="64" spans="1:16" s="6" customFormat="1" ht="24.75" customHeight="1" x14ac:dyDescent="0.25">
      <c r="A64" s="36">
        <v>45</v>
      </c>
      <c r="B64" s="37" t="s">
        <v>190</v>
      </c>
      <c r="C64" s="36">
        <v>1959</v>
      </c>
      <c r="D64" s="36">
        <v>2</v>
      </c>
      <c r="E64" s="38">
        <v>1</v>
      </c>
      <c r="F64" s="43">
        <v>505.4</v>
      </c>
      <c r="G64" s="54">
        <v>501.8</v>
      </c>
      <c r="H64" s="41">
        <v>33</v>
      </c>
      <c r="I64" s="42">
        <f>прил.2!C61</f>
        <v>634676.03</v>
      </c>
      <c r="J64" s="42">
        <v>0</v>
      </c>
      <c r="K64" s="42">
        <v>0</v>
      </c>
      <c r="L64" s="42">
        <v>0</v>
      </c>
      <c r="M64" s="42">
        <f t="shared" si="11"/>
        <v>634676.03</v>
      </c>
      <c r="N64" s="42">
        <f t="shared" si="1"/>
        <v>1264.7987843762455</v>
      </c>
      <c r="O64" s="51" t="s">
        <v>29</v>
      </c>
      <c r="P64" s="44" t="s">
        <v>154</v>
      </c>
    </row>
    <row r="65" spans="1:16" s="6" customFormat="1" ht="24.75" customHeight="1" x14ac:dyDescent="0.25">
      <c r="A65" s="36">
        <v>46</v>
      </c>
      <c r="B65" s="37" t="s">
        <v>191</v>
      </c>
      <c r="C65" s="36">
        <v>1960</v>
      </c>
      <c r="D65" s="36">
        <v>2</v>
      </c>
      <c r="E65" s="38">
        <v>1</v>
      </c>
      <c r="F65" s="43">
        <v>568.59</v>
      </c>
      <c r="G65" s="54">
        <v>516.9</v>
      </c>
      <c r="H65" s="41">
        <v>24</v>
      </c>
      <c r="I65" s="42">
        <f>прил.2!C62</f>
        <v>2015458.94</v>
      </c>
      <c r="J65" s="42">
        <v>0</v>
      </c>
      <c r="K65" s="42">
        <v>0</v>
      </c>
      <c r="L65" s="42">
        <v>0</v>
      </c>
      <c r="M65" s="42">
        <f t="shared" si="11"/>
        <v>2015458.94</v>
      </c>
      <c r="N65" s="42">
        <f t="shared" si="1"/>
        <v>3899.127374733991</v>
      </c>
      <c r="O65" s="51" t="s">
        <v>29</v>
      </c>
      <c r="P65" s="44" t="s">
        <v>154</v>
      </c>
    </row>
    <row r="66" spans="1:16" s="6" customFormat="1" ht="24.75" customHeight="1" x14ac:dyDescent="0.25">
      <c r="A66" s="36">
        <v>47</v>
      </c>
      <c r="B66" s="37" t="s">
        <v>47</v>
      </c>
      <c r="C66" s="36">
        <v>1960</v>
      </c>
      <c r="D66" s="36">
        <v>2</v>
      </c>
      <c r="E66" s="38">
        <v>1</v>
      </c>
      <c r="F66" s="43">
        <v>521.1</v>
      </c>
      <c r="G66" s="54">
        <v>519.6</v>
      </c>
      <c r="H66" s="41">
        <v>25</v>
      </c>
      <c r="I66" s="42">
        <f>прил.2!C63</f>
        <v>1847122.9699999997</v>
      </c>
      <c r="J66" s="42">
        <v>0</v>
      </c>
      <c r="K66" s="42">
        <v>0</v>
      </c>
      <c r="L66" s="42">
        <v>0</v>
      </c>
      <c r="M66" s="42">
        <f t="shared" si="11"/>
        <v>1847122.9699999997</v>
      </c>
      <c r="N66" s="42">
        <f t="shared" si="1"/>
        <v>3554.8940916089291</v>
      </c>
      <c r="O66" s="51" t="s">
        <v>29</v>
      </c>
      <c r="P66" s="44" t="s">
        <v>154</v>
      </c>
    </row>
    <row r="67" spans="1:16" s="6" customFormat="1" ht="24.75" customHeight="1" x14ac:dyDescent="0.25">
      <c r="A67" s="36">
        <v>48</v>
      </c>
      <c r="B67" s="37" t="s">
        <v>192</v>
      </c>
      <c r="C67" s="36">
        <v>1960</v>
      </c>
      <c r="D67" s="36">
        <v>2</v>
      </c>
      <c r="E67" s="38">
        <v>1</v>
      </c>
      <c r="F67" s="43">
        <v>642.07000000000005</v>
      </c>
      <c r="G67" s="54">
        <v>511</v>
      </c>
      <c r="H67" s="41">
        <v>24</v>
      </c>
      <c r="I67" s="42">
        <f>прил.2!C64</f>
        <v>2275920.6399999997</v>
      </c>
      <c r="J67" s="42">
        <v>0</v>
      </c>
      <c r="K67" s="42">
        <v>0</v>
      </c>
      <c r="L67" s="42">
        <v>0</v>
      </c>
      <c r="M67" s="42">
        <f t="shared" si="11"/>
        <v>2275920.6399999997</v>
      </c>
      <c r="N67" s="42">
        <f t="shared" si="1"/>
        <v>4453.8564383561634</v>
      </c>
      <c r="O67" s="51" t="s">
        <v>29</v>
      </c>
      <c r="P67" s="44" t="s">
        <v>154</v>
      </c>
    </row>
    <row r="68" spans="1:16" s="6" customFormat="1" ht="24.75" customHeight="1" x14ac:dyDescent="0.25">
      <c r="A68" s="36">
        <v>49</v>
      </c>
      <c r="B68" s="37" t="s">
        <v>193</v>
      </c>
      <c r="C68" s="36">
        <v>1961</v>
      </c>
      <c r="D68" s="36">
        <v>2</v>
      </c>
      <c r="E68" s="38">
        <v>2</v>
      </c>
      <c r="F68" s="43">
        <v>774</v>
      </c>
      <c r="G68" s="54">
        <v>686.11</v>
      </c>
      <c r="H68" s="41">
        <v>48</v>
      </c>
      <c r="I68" s="42">
        <f>прил.2!C65</f>
        <v>1771586.7</v>
      </c>
      <c r="J68" s="42">
        <v>0</v>
      </c>
      <c r="K68" s="42">
        <v>0</v>
      </c>
      <c r="L68" s="42">
        <v>0</v>
      </c>
      <c r="M68" s="42">
        <f t="shared" si="11"/>
        <v>1771586.7</v>
      </c>
      <c r="N68" s="42">
        <f t="shared" si="1"/>
        <v>2582.0738657066649</v>
      </c>
      <c r="O68" s="51" t="s">
        <v>29</v>
      </c>
      <c r="P68" s="44" t="s">
        <v>154</v>
      </c>
    </row>
    <row r="69" spans="1:16" s="6" customFormat="1" ht="24.75" customHeight="1" x14ac:dyDescent="0.25">
      <c r="A69" s="36">
        <v>50</v>
      </c>
      <c r="B69" s="37" t="s">
        <v>194</v>
      </c>
      <c r="C69" s="36">
        <v>1961</v>
      </c>
      <c r="D69" s="36">
        <v>2</v>
      </c>
      <c r="E69" s="38">
        <v>2</v>
      </c>
      <c r="F69" s="43">
        <v>430</v>
      </c>
      <c r="G69" s="54">
        <v>389.3</v>
      </c>
      <c r="H69" s="41">
        <v>13</v>
      </c>
      <c r="I69" s="42">
        <f>прил.2!C66</f>
        <v>2628531.92</v>
      </c>
      <c r="J69" s="42">
        <v>0</v>
      </c>
      <c r="K69" s="42">
        <v>0</v>
      </c>
      <c r="L69" s="42">
        <v>0</v>
      </c>
      <c r="M69" s="42">
        <f t="shared" si="11"/>
        <v>2628531.92</v>
      </c>
      <c r="N69" s="42">
        <f t="shared" si="1"/>
        <v>6751.9443103005387</v>
      </c>
      <c r="O69" s="51" t="s">
        <v>29</v>
      </c>
      <c r="P69" s="44" t="s">
        <v>154</v>
      </c>
    </row>
    <row r="70" spans="1:16" s="6" customFormat="1" ht="24.75" customHeight="1" x14ac:dyDescent="0.25">
      <c r="A70" s="36">
        <v>51</v>
      </c>
      <c r="B70" s="37" t="s">
        <v>195</v>
      </c>
      <c r="C70" s="36">
        <v>1961</v>
      </c>
      <c r="D70" s="36">
        <v>2</v>
      </c>
      <c r="E70" s="38">
        <v>2</v>
      </c>
      <c r="F70" s="43">
        <v>432</v>
      </c>
      <c r="G70" s="54">
        <v>390</v>
      </c>
      <c r="H70" s="41">
        <v>25</v>
      </c>
      <c r="I70" s="42">
        <f>прил.2!C67</f>
        <v>413854.27999999997</v>
      </c>
      <c r="J70" s="42">
        <v>0</v>
      </c>
      <c r="K70" s="42">
        <v>0</v>
      </c>
      <c r="L70" s="42">
        <v>0</v>
      </c>
      <c r="M70" s="42">
        <f t="shared" si="11"/>
        <v>413854.27999999997</v>
      </c>
      <c r="N70" s="42">
        <f t="shared" si="1"/>
        <v>1061.1648205128204</v>
      </c>
      <c r="O70" s="51" t="s">
        <v>28</v>
      </c>
      <c r="P70" s="44" t="s">
        <v>154</v>
      </c>
    </row>
    <row r="71" spans="1:16" s="6" customFormat="1" ht="24.75" customHeight="1" x14ac:dyDescent="0.25">
      <c r="A71" s="36">
        <v>52</v>
      </c>
      <c r="B71" s="37" t="s">
        <v>196</v>
      </c>
      <c r="C71" s="36">
        <v>1961</v>
      </c>
      <c r="D71" s="36">
        <v>2</v>
      </c>
      <c r="E71" s="38">
        <v>2</v>
      </c>
      <c r="F71" s="43">
        <v>434</v>
      </c>
      <c r="G71" s="54">
        <v>386.3</v>
      </c>
      <c r="H71" s="41">
        <v>27</v>
      </c>
      <c r="I71" s="42">
        <f>прил.2!C68</f>
        <v>415770.28</v>
      </c>
      <c r="J71" s="42">
        <v>0</v>
      </c>
      <c r="K71" s="42">
        <v>0</v>
      </c>
      <c r="L71" s="42">
        <v>0</v>
      </c>
      <c r="M71" s="42">
        <f t="shared" si="11"/>
        <v>415770.28</v>
      </c>
      <c r="N71" s="42">
        <f t="shared" si="1"/>
        <v>1076.288584002071</v>
      </c>
      <c r="O71" s="51" t="s">
        <v>29</v>
      </c>
      <c r="P71" s="44" t="s">
        <v>154</v>
      </c>
    </row>
    <row r="72" spans="1:16" s="6" customFormat="1" ht="24.75" customHeight="1" x14ac:dyDescent="0.25">
      <c r="A72" s="36">
        <v>53</v>
      </c>
      <c r="B72" s="37" t="s">
        <v>197</v>
      </c>
      <c r="C72" s="56">
        <v>1918</v>
      </c>
      <c r="D72" s="56">
        <v>2</v>
      </c>
      <c r="E72" s="38">
        <v>2</v>
      </c>
      <c r="F72" s="51">
        <v>1274</v>
      </c>
      <c r="G72" s="59">
        <v>730.2</v>
      </c>
      <c r="H72" s="41">
        <v>28</v>
      </c>
      <c r="I72" s="42">
        <f>прил.2!C69</f>
        <v>1556302.7800000003</v>
      </c>
      <c r="J72" s="42">
        <v>0</v>
      </c>
      <c r="K72" s="42">
        <v>0</v>
      </c>
      <c r="L72" s="42">
        <v>0</v>
      </c>
      <c r="M72" s="42">
        <f t="shared" si="11"/>
        <v>1556302.7800000003</v>
      </c>
      <c r="N72" s="42">
        <f t="shared" si="1"/>
        <v>2131.3376883045744</v>
      </c>
      <c r="O72" s="51" t="s">
        <v>29</v>
      </c>
      <c r="P72" s="44" t="s">
        <v>154</v>
      </c>
    </row>
    <row r="73" spans="1:16" s="6" customFormat="1" ht="24.75" customHeight="1" x14ac:dyDescent="0.25">
      <c r="A73" s="36">
        <v>54</v>
      </c>
      <c r="B73" s="50" t="s">
        <v>198</v>
      </c>
      <c r="C73" s="36">
        <v>1918</v>
      </c>
      <c r="D73" s="36">
        <v>2</v>
      </c>
      <c r="E73" s="38">
        <v>2</v>
      </c>
      <c r="F73" s="43">
        <v>442</v>
      </c>
      <c r="G73" s="43">
        <v>193</v>
      </c>
      <c r="H73" s="41">
        <v>23</v>
      </c>
      <c r="I73" s="42">
        <f>прил.2!C70</f>
        <v>524966.56999999995</v>
      </c>
      <c r="J73" s="42">
        <v>0</v>
      </c>
      <c r="K73" s="42">
        <v>0</v>
      </c>
      <c r="L73" s="42">
        <v>0</v>
      </c>
      <c r="M73" s="42">
        <f t="shared" si="11"/>
        <v>524966.56999999995</v>
      </c>
      <c r="N73" s="42">
        <f t="shared" si="1"/>
        <v>2720.0340414507768</v>
      </c>
      <c r="O73" s="51" t="s">
        <v>28</v>
      </c>
      <c r="P73" s="44" t="s">
        <v>154</v>
      </c>
    </row>
    <row r="74" spans="1:16" s="6" customFormat="1" ht="24.75" customHeight="1" x14ac:dyDescent="0.25">
      <c r="A74" s="36">
        <v>55</v>
      </c>
      <c r="B74" s="50" t="s">
        <v>199</v>
      </c>
      <c r="C74" s="36">
        <v>1918</v>
      </c>
      <c r="D74" s="36">
        <v>2</v>
      </c>
      <c r="E74" s="38">
        <v>1</v>
      </c>
      <c r="F74" s="43">
        <v>290.10000000000002</v>
      </c>
      <c r="G74" s="43">
        <v>276.3</v>
      </c>
      <c r="H74" s="41">
        <v>24</v>
      </c>
      <c r="I74" s="42">
        <f>прил.2!C71</f>
        <v>361737.11000000004</v>
      </c>
      <c r="J74" s="42">
        <v>0</v>
      </c>
      <c r="K74" s="42">
        <v>0</v>
      </c>
      <c r="L74" s="42">
        <v>0</v>
      </c>
      <c r="M74" s="42">
        <f t="shared" si="11"/>
        <v>361737.11000000004</v>
      </c>
      <c r="N74" s="42">
        <f t="shared" si="1"/>
        <v>1309.2186391603332</v>
      </c>
      <c r="O74" s="51" t="s">
        <v>28</v>
      </c>
      <c r="P74" s="44" t="s">
        <v>154</v>
      </c>
    </row>
    <row r="75" spans="1:16" s="6" customFormat="1" ht="24.75" customHeight="1" x14ac:dyDescent="0.25">
      <c r="A75" s="36">
        <v>56</v>
      </c>
      <c r="B75" s="50" t="s">
        <v>200</v>
      </c>
      <c r="C75" s="36">
        <v>1918</v>
      </c>
      <c r="D75" s="36">
        <v>2</v>
      </c>
      <c r="E75" s="38">
        <v>1</v>
      </c>
      <c r="F75" s="43">
        <v>203.9</v>
      </c>
      <c r="G75" s="43">
        <v>171.3</v>
      </c>
      <c r="H75" s="41">
        <v>7</v>
      </c>
      <c r="I75" s="42">
        <f>прил.2!C72</f>
        <v>269107.87999999995</v>
      </c>
      <c r="J75" s="42">
        <v>0</v>
      </c>
      <c r="K75" s="42">
        <v>0</v>
      </c>
      <c r="L75" s="42">
        <v>0</v>
      </c>
      <c r="M75" s="42">
        <f t="shared" si="11"/>
        <v>269107.87999999995</v>
      </c>
      <c r="N75" s="42">
        <f t="shared" si="1"/>
        <v>1570.9741973146522</v>
      </c>
      <c r="O75" s="51" t="s">
        <v>28</v>
      </c>
      <c r="P75" s="44" t="s">
        <v>154</v>
      </c>
    </row>
    <row r="76" spans="1:16" s="6" customFormat="1" ht="24.75" customHeight="1" x14ac:dyDescent="0.25">
      <c r="A76" s="36">
        <v>57</v>
      </c>
      <c r="B76" s="50" t="s">
        <v>201</v>
      </c>
      <c r="C76" s="36">
        <v>1938</v>
      </c>
      <c r="D76" s="36">
        <v>2</v>
      </c>
      <c r="E76" s="38">
        <v>3</v>
      </c>
      <c r="F76" s="43">
        <v>949</v>
      </c>
      <c r="G76" s="43">
        <v>757.2</v>
      </c>
      <c r="H76" s="41">
        <v>51</v>
      </c>
      <c r="I76" s="42">
        <f>прил.2!C73</f>
        <v>282606.02</v>
      </c>
      <c r="J76" s="42">
        <v>0</v>
      </c>
      <c r="K76" s="42">
        <v>0</v>
      </c>
      <c r="L76" s="42">
        <v>0</v>
      </c>
      <c r="M76" s="42">
        <f t="shared" si="11"/>
        <v>282606.02</v>
      </c>
      <c r="N76" s="42">
        <f t="shared" si="1"/>
        <v>373.22506603275224</v>
      </c>
      <c r="O76" s="51" t="s">
        <v>29</v>
      </c>
      <c r="P76" s="44" t="s">
        <v>154</v>
      </c>
    </row>
    <row r="77" spans="1:16" s="6" customFormat="1" ht="24.75" customHeight="1" x14ac:dyDescent="0.25">
      <c r="A77" s="36">
        <v>58</v>
      </c>
      <c r="B77" s="50" t="s">
        <v>202</v>
      </c>
      <c r="C77" s="36">
        <v>1952</v>
      </c>
      <c r="D77" s="36">
        <v>2</v>
      </c>
      <c r="E77" s="38">
        <v>2</v>
      </c>
      <c r="F77" s="43">
        <v>921.91</v>
      </c>
      <c r="G77" s="43">
        <v>838.1</v>
      </c>
      <c r="H77" s="41">
        <v>31</v>
      </c>
      <c r="I77" s="42">
        <f>прил.2!C74</f>
        <v>3776794.25</v>
      </c>
      <c r="J77" s="42">
        <v>0</v>
      </c>
      <c r="K77" s="42">
        <v>0</v>
      </c>
      <c r="L77" s="42">
        <v>0</v>
      </c>
      <c r="M77" s="42">
        <f t="shared" si="11"/>
        <v>3776794.25</v>
      </c>
      <c r="N77" s="42">
        <f t="shared" ref="N77:N140" si="12">I77/G77</f>
        <v>4506.3766257009902</v>
      </c>
      <c r="O77" s="51" t="s">
        <v>29</v>
      </c>
      <c r="P77" s="44" t="s">
        <v>154</v>
      </c>
    </row>
    <row r="78" spans="1:16" s="6" customFormat="1" ht="24.75" customHeight="1" x14ac:dyDescent="0.25">
      <c r="A78" s="36">
        <v>59</v>
      </c>
      <c r="B78" s="50" t="s">
        <v>203</v>
      </c>
      <c r="C78" s="36">
        <v>1953</v>
      </c>
      <c r="D78" s="36">
        <v>3</v>
      </c>
      <c r="E78" s="38">
        <v>1</v>
      </c>
      <c r="F78" s="43">
        <v>1651.87</v>
      </c>
      <c r="G78" s="43">
        <v>1375.8</v>
      </c>
      <c r="H78" s="41">
        <v>46</v>
      </c>
      <c r="I78" s="42">
        <f>прил.2!C75</f>
        <v>2583058.7000000002</v>
      </c>
      <c r="J78" s="42">
        <v>0</v>
      </c>
      <c r="K78" s="42">
        <v>0</v>
      </c>
      <c r="L78" s="42">
        <v>0</v>
      </c>
      <c r="M78" s="42">
        <f t="shared" si="11"/>
        <v>2583058.7000000002</v>
      </c>
      <c r="N78" s="42">
        <f t="shared" si="12"/>
        <v>1877.4957842709698</v>
      </c>
      <c r="O78" s="51" t="s">
        <v>29</v>
      </c>
      <c r="P78" s="44" t="s">
        <v>154</v>
      </c>
    </row>
    <row r="79" spans="1:16" s="6" customFormat="1" ht="24.75" customHeight="1" x14ac:dyDescent="0.25">
      <c r="A79" s="36">
        <v>60</v>
      </c>
      <c r="B79" s="50" t="s">
        <v>204</v>
      </c>
      <c r="C79" s="36">
        <v>1958</v>
      </c>
      <c r="D79" s="36">
        <v>2</v>
      </c>
      <c r="E79" s="38">
        <v>2</v>
      </c>
      <c r="F79" s="43">
        <v>448</v>
      </c>
      <c r="G79" s="43">
        <v>409.7</v>
      </c>
      <c r="H79" s="41">
        <v>16</v>
      </c>
      <c r="I79" s="42">
        <f>прил.2!C76</f>
        <v>1118894.42</v>
      </c>
      <c r="J79" s="42">
        <v>0</v>
      </c>
      <c r="K79" s="42">
        <v>0</v>
      </c>
      <c r="L79" s="42">
        <v>0</v>
      </c>
      <c r="M79" s="42">
        <f t="shared" si="11"/>
        <v>1118894.42</v>
      </c>
      <c r="N79" s="42">
        <f t="shared" si="12"/>
        <v>2731.0090798144984</v>
      </c>
      <c r="O79" s="51" t="s">
        <v>28</v>
      </c>
      <c r="P79" s="44" t="s">
        <v>154</v>
      </c>
    </row>
    <row r="80" spans="1:16" s="6" customFormat="1" ht="24.75" customHeight="1" x14ac:dyDescent="0.25">
      <c r="A80" s="36">
        <v>61</v>
      </c>
      <c r="B80" s="50" t="s">
        <v>205</v>
      </c>
      <c r="C80" s="36">
        <v>1960</v>
      </c>
      <c r="D80" s="36">
        <v>2</v>
      </c>
      <c r="E80" s="38">
        <v>1</v>
      </c>
      <c r="F80" s="43">
        <v>291.60000000000002</v>
      </c>
      <c r="G80" s="43">
        <v>275.89999999999998</v>
      </c>
      <c r="H80" s="41">
        <v>21</v>
      </c>
      <c r="I80" s="42">
        <f>прил.2!C77</f>
        <v>1395715.38</v>
      </c>
      <c r="J80" s="42">
        <v>0</v>
      </c>
      <c r="K80" s="42">
        <v>0</v>
      </c>
      <c r="L80" s="42">
        <v>0</v>
      </c>
      <c r="M80" s="42">
        <f t="shared" si="11"/>
        <v>1395715.38</v>
      </c>
      <c r="N80" s="42">
        <f t="shared" si="12"/>
        <v>5058.7726712577023</v>
      </c>
      <c r="O80" s="51" t="s">
        <v>29</v>
      </c>
      <c r="P80" s="44" t="s">
        <v>154</v>
      </c>
    </row>
    <row r="81" spans="1:16" s="6" customFormat="1" ht="24.75" customHeight="1" x14ac:dyDescent="0.25">
      <c r="A81" s="36">
        <v>62</v>
      </c>
      <c r="B81" s="50" t="s">
        <v>206</v>
      </c>
      <c r="C81" s="36">
        <v>1960</v>
      </c>
      <c r="D81" s="36">
        <v>2</v>
      </c>
      <c r="E81" s="38">
        <v>2</v>
      </c>
      <c r="F81" s="43">
        <v>731</v>
      </c>
      <c r="G81" s="43">
        <v>720.6</v>
      </c>
      <c r="H81" s="41">
        <v>27</v>
      </c>
      <c r="I81" s="42">
        <f>прил.2!C78</f>
        <v>3498861.2499999995</v>
      </c>
      <c r="J81" s="42">
        <v>0</v>
      </c>
      <c r="K81" s="42">
        <v>0</v>
      </c>
      <c r="L81" s="42">
        <v>0</v>
      </c>
      <c r="M81" s="42">
        <f t="shared" si="11"/>
        <v>3498861.2499999995</v>
      </c>
      <c r="N81" s="42">
        <f t="shared" si="12"/>
        <v>4855.4832778240343</v>
      </c>
      <c r="O81" s="51" t="s">
        <v>28</v>
      </c>
      <c r="P81" s="44" t="s">
        <v>154</v>
      </c>
    </row>
    <row r="82" spans="1:16" s="6" customFormat="1" ht="24.75" customHeight="1" x14ac:dyDescent="0.25">
      <c r="A82" s="36">
        <v>63</v>
      </c>
      <c r="B82" s="50" t="s">
        <v>207</v>
      </c>
      <c r="C82" s="36">
        <v>1960</v>
      </c>
      <c r="D82" s="36">
        <v>3</v>
      </c>
      <c r="E82" s="38">
        <v>3</v>
      </c>
      <c r="F82" s="43">
        <v>1652.53</v>
      </c>
      <c r="G82" s="43">
        <v>1502.3</v>
      </c>
      <c r="H82" s="41">
        <v>53</v>
      </c>
      <c r="I82" s="42">
        <f>прил.2!C79</f>
        <v>2051243.25</v>
      </c>
      <c r="J82" s="42">
        <v>0</v>
      </c>
      <c r="K82" s="42">
        <v>0</v>
      </c>
      <c r="L82" s="42">
        <v>0</v>
      </c>
      <c r="M82" s="42">
        <f t="shared" si="11"/>
        <v>2051243.25</v>
      </c>
      <c r="N82" s="42">
        <f t="shared" si="12"/>
        <v>1365.4018837782069</v>
      </c>
      <c r="O82" s="51" t="s">
        <v>29</v>
      </c>
      <c r="P82" s="44" t="s">
        <v>154</v>
      </c>
    </row>
    <row r="83" spans="1:16" s="6" customFormat="1" ht="24.75" customHeight="1" x14ac:dyDescent="0.25">
      <c r="A83" s="36">
        <v>64</v>
      </c>
      <c r="B83" s="50" t="s">
        <v>208</v>
      </c>
      <c r="C83" s="36">
        <v>1960</v>
      </c>
      <c r="D83" s="36">
        <v>2</v>
      </c>
      <c r="E83" s="38">
        <v>1</v>
      </c>
      <c r="F83" s="43">
        <v>788</v>
      </c>
      <c r="G83" s="43">
        <v>728.32</v>
      </c>
      <c r="H83" s="41">
        <v>67</v>
      </c>
      <c r="I83" s="42">
        <f>прил.2!C80</f>
        <v>4611518.01</v>
      </c>
      <c r="J83" s="42">
        <v>0</v>
      </c>
      <c r="K83" s="42">
        <v>0</v>
      </c>
      <c r="L83" s="42">
        <v>0</v>
      </c>
      <c r="M83" s="42">
        <f t="shared" si="11"/>
        <v>4611518.01</v>
      </c>
      <c r="N83" s="42">
        <f t="shared" si="12"/>
        <v>6331.7195875439356</v>
      </c>
      <c r="O83" s="51" t="s">
        <v>29</v>
      </c>
      <c r="P83" s="44" t="s">
        <v>154</v>
      </c>
    </row>
    <row r="84" spans="1:16" s="6" customFormat="1" ht="24.75" customHeight="1" x14ac:dyDescent="0.25">
      <c r="A84" s="36">
        <v>65</v>
      </c>
      <c r="B84" s="50" t="s">
        <v>209</v>
      </c>
      <c r="C84" s="36">
        <v>1960</v>
      </c>
      <c r="D84" s="36">
        <v>2</v>
      </c>
      <c r="E84" s="38">
        <v>1</v>
      </c>
      <c r="F84" s="43">
        <v>571</v>
      </c>
      <c r="G84" s="43">
        <v>527.46</v>
      </c>
      <c r="H84" s="41">
        <v>38</v>
      </c>
      <c r="I84" s="42">
        <f>прил.2!C81</f>
        <v>6257709.4400000004</v>
      </c>
      <c r="J84" s="42">
        <v>0</v>
      </c>
      <c r="K84" s="42">
        <v>0</v>
      </c>
      <c r="L84" s="42">
        <v>0</v>
      </c>
      <c r="M84" s="42">
        <f t="shared" si="11"/>
        <v>6257709.4400000004</v>
      </c>
      <c r="N84" s="42">
        <f t="shared" si="12"/>
        <v>11863.855913244606</v>
      </c>
      <c r="O84" s="51" t="s">
        <v>29</v>
      </c>
      <c r="P84" s="44" t="s">
        <v>154</v>
      </c>
    </row>
    <row r="85" spans="1:16" s="6" customFormat="1" ht="24.75" customHeight="1" x14ac:dyDescent="0.25">
      <c r="A85" s="36">
        <v>66</v>
      </c>
      <c r="B85" s="50" t="s">
        <v>210</v>
      </c>
      <c r="C85" s="36">
        <v>1960</v>
      </c>
      <c r="D85" s="36">
        <v>2</v>
      </c>
      <c r="E85" s="38">
        <v>2</v>
      </c>
      <c r="F85" s="43">
        <v>555.29999999999995</v>
      </c>
      <c r="G85" s="43">
        <v>485.7</v>
      </c>
      <c r="H85" s="41">
        <v>35</v>
      </c>
      <c r="I85" s="42">
        <f>прил.2!C82</f>
        <v>797339.92</v>
      </c>
      <c r="J85" s="42">
        <v>0</v>
      </c>
      <c r="K85" s="42">
        <v>0</v>
      </c>
      <c r="L85" s="42">
        <v>0</v>
      </c>
      <c r="M85" s="42">
        <f t="shared" si="11"/>
        <v>797339.92</v>
      </c>
      <c r="N85" s="42">
        <f t="shared" si="12"/>
        <v>1641.6304714844555</v>
      </c>
      <c r="O85" s="51" t="s">
        <v>29</v>
      </c>
      <c r="P85" s="44" t="s">
        <v>154</v>
      </c>
    </row>
    <row r="86" spans="1:16" s="6" customFormat="1" ht="24.75" customHeight="1" x14ac:dyDescent="0.25">
      <c r="A86" s="36">
        <v>67</v>
      </c>
      <c r="B86" s="50" t="s">
        <v>211</v>
      </c>
      <c r="C86" s="36">
        <v>1961</v>
      </c>
      <c r="D86" s="36">
        <v>2</v>
      </c>
      <c r="E86" s="38">
        <v>2</v>
      </c>
      <c r="F86" s="43">
        <v>649.70000000000005</v>
      </c>
      <c r="G86" s="43">
        <v>595.9</v>
      </c>
      <c r="H86" s="41">
        <v>32</v>
      </c>
      <c r="I86" s="42">
        <f>прил.2!C83</f>
        <v>2302966.4000000004</v>
      </c>
      <c r="J86" s="42">
        <v>0</v>
      </c>
      <c r="K86" s="42">
        <v>0</v>
      </c>
      <c r="L86" s="42">
        <v>0</v>
      </c>
      <c r="M86" s="42">
        <f t="shared" si="11"/>
        <v>2302966.4000000004</v>
      </c>
      <c r="N86" s="42">
        <f t="shared" si="12"/>
        <v>3864.6860211444882</v>
      </c>
      <c r="O86" s="51" t="s">
        <v>29</v>
      </c>
      <c r="P86" s="44" t="s">
        <v>154</v>
      </c>
    </row>
    <row r="87" spans="1:16" s="6" customFormat="1" ht="24.75" customHeight="1" x14ac:dyDescent="0.25">
      <c r="A87" s="36">
        <v>68</v>
      </c>
      <c r="B87" s="50" t="s">
        <v>212</v>
      </c>
      <c r="C87" s="36">
        <v>1961</v>
      </c>
      <c r="D87" s="36">
        <v>2</v>
      </c>
      <c r="E87" s="38">
        <v>2</v>
      </c>
      <c r="F87" s="43">
        <v>381.81</v>
      </c>
      <c r="G87" s="43">
        <v>330.5</v>
      </c>
      <c r="H87" s="41">
        <v>25</v>
      </c>
      <c r="I87" s="42">
        <f>прил.2!C84</f>
        <v>2921763.2600000002</v>
      </c>
      <c r="J87" s="42">
        <v>0</v>
      </c>
      <c r="K87" s="42">
        <v>0</v>
      </c>
      <c r="L87" s="42">
        <v>0</v>
      </c>
      <c r="M87" s="42">
        <f t="shared" si="11"/>
        <v>2921763.2600000002</v>
      </c>
      <c r="N87" s="42">
        <f t="shared" si="12"/>
        <v>8840.4334644478076</v>
      </c>
      <c r="O87" s="51" t="s">
        <v>28</v>
      </c>
      <c r="P87" s="44" t="s">
        <v>154</v>
      </c>
    </row>
    <row r="88" spans="1:16" s="6" customFormat="1" ht="24.75" customHeight="1" x14ac:dyDescent="0.25">
      <c r="A88" s="36">
        <v>69</v>
      </c>
      <c r="B88" s="50" t="s">
        <v>213</v>
      </c>
      <c r="C88" s="36">
        <v>1961</v>
      </c>
      <c r="D88" s="36">
        <v>4</v>
      </c>
      <c r="E88" s="38">
        <v>2</v>
      </c>
      <c r="F88" s="43">
        <v>1420</v>
      </c>
      <c r="G88" s="43">
        <v>1246.7</v>
      </c>
      <c r="H88" s="41">
        <v>62</v>
      </c>
      <c r="I88" s="42">
        <f>прил.2!C85</f>
        <v>4909300.49</v>
      </c>
      <c r="J88" s="42">
        <v>0</v>
      </c>
      <c r="K88" s="42">
        <v>0</v>
      </c>
      <c r="L88" s="42">
        <v>0</v>
      </c>
      <c r="M88" s="42">
        <f t="shared" si="11"/>
        <v>4909300.49</v>
      </c>
      <c r="N88" s="42">
        <f t="shared" si="12"/>
        <v>3937.8362797786158</v>
      </c>
      <c r="O88" s="51" t="s">
        <v>29</v>
      </c>
      <c r="P88" s="44" t="s">
        <v>154</v>
      </c>
    </row>
    <row r="89" spans="1:16" s="6" customFormat="1" ht="24.75" customHeight="1" x14ac:dyDescent="0.25">
      <c r="A89" s="36">
        <v>70</v>
      </c>
      <c r="B89" s="50" t="s">
        <v>214</v>
      </c>
      <c r="C89" s="36">
        <v>1961</v>
      </c>
      <c r="D89" s="36">
        <v>2</v>
      </c>
      <c r="E89" s="38">
        <v>2</v>
      </c>
      <c r="F89" s="43">
        <v>570</v>
      </c>
      <c r="G89" s="43">
        <v>538.61</v>
      </c>
      <c r="H89" s="41">
        <v>38</v>
      </c>
      <c r="I89" s="42">
        <f>прил.2!C86</f>
        <v>7620431.1400000006</v>
      </c>
      <c r="J89" s="42">
        <v>0</v>
      </c>
      <c r="K89" s="42">
        <v>0</v>
      </c>
      <c r="L89" s="42">
        <v>0</v>
      </c>
      <c r="M89" s="42">
        <f t="shared" si="11"/>
        <v>7620431.1400000006</v>
      </c>
      <c r="N89" s="42">
        <f t="shared" si="12"/>
        <v>14148.328363751138</v>
      </c>
      <c r="O89" s="51" t="s">
        <v>28</v>
      </c>
      <c r="P89" s="44" t="s">
        <v>154</v>
      </c>
    </row>
    <row r="90" spans="1:16" s="6" customFormat="1" ht="24.75" customHeight="1" x14ac:dyDescent="0.25">
      <c r="A90" s="36">
        <v>71</v>
      </c>
      <c r="B90" s="50" t="s">
        <v>215</v>
      </c>
      <c r="C90" s="36">
        <v>1961</v>
      </c>
      <c r="D90" s="36">
        <v>3</v>
      </c>
      <c r="E90" s="38">
        <v>2</v>
      </c>
      <c r="F90" s="43">
        <v>1055</v>
      </c>
      <c r="G90" s="43">
        <v>980</v>
      </c>
      <c r="H90" s="41">
        <v>47</v>
      </c>
      <c r="I90" s="42">
        <f>прил.2!C87</f>
        <v>2446006.16</v>
      </c>
      <c r="J90" s="42">
        <v>0</v>
      </c>
      <c r="K90" s="42">
        <v>0</v>
      </c>
      <c r="L90" s="42">
        <v>0</v>
      </c>
      <c r="M90" s="42">
        <f t="shared" si="11"/>
        <v>2446006.16</v>
      </c>
      <c r="N90" s="42">
        <f t="shared" si="12"/>
        <v>2495.9246530612245</v>
      </c>
      <c r="O90" s="51" t="s">
        <v>29</v>
      </c>
      <c r="P90" s="44" t="s">
        <v>154</v>
      </c>
    </row>
    <row r="91" spans="1:16" s="6" customFormat="1" ht="24.75" customHeight="1" x14ac:dyDescent="0.25">
      <c r="A91" s="36">
        <v>72</v>
      </c>
      <c r="B91" s="50" t="s">
        <v>216</v>
      </c>
      <c r="C91" s="36">
        <v>1993</v>
      </c>
      <c r="D91" s="36">
        <v>5</v>
      </c>
      <c r="E91" s="38">
        <v>4</v>
      </c>
      <c r="F91" s="43">
        <v>5457.1</v>
      </c>
      <c r="G91" s="43">
        <v>4833.71</v>
      </c>
      <c r="H91" s="41">
        <v>212</v>
      </c>
      <c r="I91" s="42">
        <f>прил.2!C88</f>
        <v>11438371.23</v>
      </c>
      <c r="J91" s="42">
        <v>0</v>
      </c>
      <c r="K91" s="42">
        <v>0</v>
      </c>
      <c r="L91" s="42">
        <v>0</v>
      </c>
      <c r="M91" s="42">
        <f t="shared" si="11"/>
        <v>11438371.23</v>
      </c>
      <c r="N91" s="42">
        <f t="shared" si="12"/>
        <v>2366.3751507641127</v>
      </c>
      <c r="O91" s="51" t="s">
        <v>28</v>
      </c>
      <c r="P91" s="44" t="s">
        <v>154</v>
      </c>
    </row>
    <row r="92" spans="1:16" s="6" customFormat="1" ht="24.75" customHeight="1" x14ac:dyDescent="0.25">
      <c r="A92" s="36">
        <v>73</v>
      </c>
      <c r="B92" s="50" t="s">
        <v>217</v>
      </c>
      <c r="C92" s="36">
        <v>2000</v>
      </c>
      <c r="D92" s="36">
        <v>9</v>
      </c>
      <c r="E92" s="38">
        <v>1</v>
      </c>
      <c r="F92" s="43">
        <v>3782</v>
      </c>
      <c r="G92" s="43">
        <v>3310.2</v>
      </c>
      <c r="H92" s="41">
        <v>169</v>
      </c>
      <c r="I92" s="42">
        <f>прил.2!C89</f>
        <v>3418023.74</v>
      </c>
      <c r="J92" s="42">
        <v>0</v>
      </c>
      <c r="K92" s="42">
        <v>1265820.46</v>
      </c>
      <c r="L92" s="42">
        <v>0</v>
      </c>
      <c r="M92" s="42">
        <f t="shared" si="11"/>
        <v>2152203.2800000003</v>
      </c>
      <c r="N92" s="42">
        <f t="shared" si="12"/>
        <v>1032.5731798682859</v>
      </c>
      <c r="O92" s="51" t="s">
        <v>29</v>
      </c>
      <c r="P92" s="44" t="s">
        <v>154</v>
      </c>
    </row>
    <row r="93" spans="1:16" s="6" customFormat="1" ht="24.75" customHeight="1" x14ac:dyDescent="0.25">
      <c r="A93" s="58" t="s">
        <v>51</v>
      </c>
      <c r="B93" s="29"/>
      <c r="C93" s="30" t="s">
        <v>26</v>
      </c>
      <c r="D93" s="30" t="s">
        <v>26</v>
      </c>
      <c r="E93" s="30" t="s">
        <v>26</v>
      </c>
      <c r="F93" s="31">
        <f t="shared" ref="F93:M93" si="13">SUM(F94:F96)</f>
        <v>1459.47</v>
      </c>
      <c r="G93" s="31">
        <f t="shared" si="13"/>
        <v>1336.21</v>
      </c>
      <c r="H93" s="32">
        <f t="shared" si="13"/>
        <v>85</v>
      </c>
      <c r="I93" s="31">
        <f t="shared" si="13"/>
        <v>1129526.74</v>
      </c>
      <c r="J93" s="31">
        <f t="shared" si="13"/>
        <v>0</v>
      </c>
      <c r="K93" s="31">
        <f t="shared" si="13"/>
        <v>0</v>
      </c>
      <c r="L93" s="31">
        <f t="shared" si="13"/>
        <v>0</v>
      </c>
      <c r="M93" s="31">
        <f t="shared" si="13"/>
        <v>1129526.74</v>
      </c>
      <c r="N93" s="33">
        <f t="shared" si="12"/>
        <v>845.32127435058862</v>
      </c>
      <c r="O93" s="34" t="s">
        <v>26</v>
      </c>
      <c r="P93" s="34" t="s">
        <v>26</v>
      </c>
    </row>
    <row r="94" spans="1:16" s="6" customFormat="1" ht="24.75" customHeight="1" x14ac:dyDescent="0.25">
      <c r="A94" s="36">
        <v>74</v>
      </c>
      <c r="B94" s="37" t="s">
        <v>218</v>
      </c>
      <c r="C94" s="36">
        <v>1962</v>
      </c>
      <c r="D94" s="36">
        <v>2</v>
      </c>
      <c r="E94" s="38">
        <v>1</v>
      </c>
      <c r="F94" s="43">
        <v>370.48</v>
      </c>
      <c r="G94" s="54">
        <v>369.9</v>
      </c>
      <c r="H94" s="41">
        <v>11</v>
      </c>
      <c r="I94" s="42">
        <f>прил.2!C91</f>
        <v>110326.53</v>
      </c>
      <c r="J94" s="42">
        <v>0</v>
      </c>
      <c r="K94" s="42">
        <v>0</v>
      </c>
      <c r="L94" s="42">
        <v>0</v>
      </c>
      <c r="M94" s="42">
        <f>I94-J94-K94-L94</f>
        <v>110326.53</v>
      </c>
      <c r="N94" s="42">
        <f t="shared" si="12"/>
        <v>298.26042173560421</v>
      </c>
      <c r="O94" s="51" t="s">
        <v>29</v>
      </c>
      <c r="P94" s="44" t="s">
        <v>154</v>
      </c>
    </row>
    <row r="95" spans="1:16" s="6" customFormat="1" ht="24.75" customHeight="1" x14ac:dyDescent="0.25">
      <c r="A95" s="36">
        <v>75</v>
      </c>
      <c r="B95" s="37" t="s">
        <v>219</v>
      </c>
      <c r="C95" s="36">
        <v>1962</v>
      </c>
      <c r="D95" s="36">
        <v>2</v>
      </c>
      <c r="E95" s="38">
        <v>1</v>
      </c>
      <c r="F95" s="43">
        <v>405.79</v>
      </c>
      <c r="G95" s="54">
        <v>368.91</v>
      </c>
      <c r="H95" s="41">
        <v>16</v>
      </c>
      <c r="I95" s="42">
        <f>прил.2!C92</f>
        <v>120841.62</v>
      </c>
      <c r="J95" s="42">
        <v>0</v>
      </c>
      <c r="K95" s="42">
        <v>0</v>
      </c>
      <c r="L95" s="42">
        <v>0</v>
      </c>
      <c r="M95" s="42">
        <f>I95-J95-K95-L95</f>
        <v>120841.62</v>
      </c>
      <c r="N95" s="42">
        <f t="shared" si="12"/>
        <v>327.56395868911113</v>
      </c>
      <c r="O95" s="51" t="s">
        <v>29</v>
      </c>
      <c r="P95" s="44" t="s">
        <v>154</v>
      </c>
    </row>
    <row r="96" spans="1:16" s="6" customFormat="1" ht="24.75" customHeight="1" x14ac:dyDescent="0.25">
      <c r="A96" s="36">
        <v>76</v>
      </c>
      <c r="B96" s="50" t="s">
        <v>220</v>
      </c>
      <c r="C96" s="36">
        <v>1973</v>
      </c>
      <c r="D96" s="36">
        <v>2</v>
      </c>
      <c r="E96" s="38">
        <v>2</v>
      </c>
      <c r="F96" s="39">
        <v>683.2</v>
      </c>
      <c r="G96" s="43">
        <v>597.4</v>
      </c>
      <c r="H96" s="41">
        <v>58</v>
      </c>
      <c r="I96" s="42">
        <f>прил.2!C93</f>
        <v>898358.59</v>
      </c>
      <c r="J96" s="42">
        <v>0</v>
      </c>
      <c r="K96" s="42">
        <v>0</v>
      </c>
      <c r="L96" s="42">
        <v>0</v>
      </c>
      <c r="M96" s="42">
        <f>I96-J96-K96-L96</f>
        <v>898358.59</v>
      </c>
      <c r="N96" s="42">
        <f t="shared" si="12"/>
        <v>1503.7806996986944</v>
      </c>
      <c r="O96" s="51" t="s">
        <v>29</v>
      </c>
      <c r="P96" s="44" t="s">
        <v>154</v>
      </c>
    </row>
    <row r="97" spans="1:16" s="6" customFormat="1" ht="24.75" customHeight="1" x14ac:dyDescent="0.25">
      <c r="A97" s="35" t="s">
        <v>52</v>
      </c>
      <c r="B97" s="29"/>
      <c r="C97" s="30" t="s">
        <v>26</v>
      </c>
      <c r="D97" s="30" t="s">
        <v>26</v>
      </c>
      <c r="E97" s="30" t="s">
        <v>26</v>
      </c>
      <c r="F97" s="31">
        <f t="shared" ref="F97:M97" si="14">SUM(F98:F102)</f>
        <v>2880.01</v>
      </c>
      <c r="G97" s="31">
        <f t="shared" si="14"/>
        <v>2110.3999999999996</v>
      </c>
      <c r="H97" s="32">
        <f t="shared" si="14"/>
        <v>98</v>
      </c>
      <c r="I97" s="31">
        <f t="shared" si="14"/>
        <v>23931402</v>
      </c>
      <c r="J97" s="31">
        <f t="shared" si="14"/>
        <v>0</v>
      </c>
      <c r="K97" s="31">
        <f t="shared" si="14"/>
        <v>0</v>
      </c>
      <c r="L97" s="31">
        <f t="shared" si="14"/>
        <v>0</v>
      </c>
      <c r="M97" s="31">
        <f t="shared" si="14"/>
        <v>23931402</v>
      </c>
      <c r="N97" s="33">
        <f t="shared" si="12"/>
        <v>11339.746967399547</v>
      </c>
      <c r="O97" s="34" t="s">
        <v>26</v>
      </c>
      <c r="P97" s="34" t="s">
        <v>26</v>
      </c>
    </row>
    <row r="98" spans="1:16" s="6" customFormat="1" ht="24.75" customHeight="1" x14ac:dyDescent="0.25">
      <c r="A98" s="52">
        <v>77</v>
      </c>
      <c r="B98" s="37" t="s">
        <v>221</v>
      </c>
      <c r="C98" s="36">
        <v>1949</v>
      </c>
      <c r="D98" s="36">
        <v>2</v>
      </c>
      <c r="E98" s="38">
        <v>1</v>
      </c>
      <c r="F98" s="43">
        <v>404.91</v>
      </c>
      <c r="G98" s="60">
        <v>367.3</v>
      </c>
      <c r="H98" s="41">
        <v>13</v>
      </c>
      <c r="I98" s="42">
        <f>прил.2!C95</f>
        <v>2317092.7400000002</v>
      </c>
      <c r="J98" s="42">
        <v>0</v>
      </c>
      <c r="K98" s="42">
        <v>0</v>
      </c>
      <c r="L98" s="42">
        <v>0</v>
      </c>
      <c r="M98" s="42">
        <f>I98-J98-K98-L98</f>
        <v>2317092.7400000002</v>
      </c>
      <c r="N98" s="42">
        <f t="shared" si="12"/>
        <v>6308.4474271712497</v>
      </c>
      <c r="O98" s="51" t="s">
        <v>29</v>
      </c>
      <c r="P98" s="44" t="s">
        <v>154</v>
      </c>
    </row>
    <row r="99" spans="1:16" s="6" customFormat="1" ht="24.75" customHeight="1" x14ac:dyDescent="0.25">
      <c r="A99" s="52">
        <v>78</v>
      </c>
      <c r="B99" s="61" t="s">
        <v>222</v>
      </c>
      <c r="C99" s="36">
        <v>1963</v>
      </c>
      <c r="D99" s="36">
        <v>2</v>
      </c>
      <c r="E99" s="38">
        <v>2</v>
      </c>
      <c r="F99" s="43">
        <v>379.2</v>
      </c>
      <c r="G99" s="43">
        <v>365.5</v>
      </c>
      <c r="H99" s="41">
        <v>22</v>
      </c>
      <c r="I99" s="42">
        <f>прил.2!C96</f>
        <v>1954726.28</v>
      </c>
      <c r="J99" s="42">
        <v>0</v>
      </c>
      <c r="K99" s="42">
        <v>0</v>
      </c>
      <c r="L99" s="42">
        <v>0</v>
      </c>
      <c r="M99" s="42">
        <f>I99-J99-K99-L99</f>
        <v>1954726.28</v>
      </c>
      <c r="N99" s="42">
        <f t="shared" si="12"/>
        <v>5348.088317373461</v>
      </c>
      <c r="O99" s="51" t="s">
        <v>28</v>
      </c>
      <c r="P99" s="44" t="s">
        <v>154</v>
      </c>
    </row>
    <row r="100" spans="1:16" s="6" customFormat="1" ht="24.75" customHeight="1" x14ac:dyDescent="0.25">
      <c r="A100" s="52">
        <v>79</v>
      </c>
      <c r="B100" s="50" t="s">
        <v>223</v>
      </c>
      <c r="C100" s="36">
        <v>1970</v>
      </c>
      <c r="D100" s="36">
        <v>1</v>
      </c>
      <c r="E100" s="38">
        <v>2</v>
      </c>
      <c r="F100" s="43">
        <v>220.3</v>
      </c>
      <c r="G100" s="43">
        <v>155.30000000000001</v>
      </c>
      <c r="H100" s="41">
        <v>10</v>
      </c>
      <c r="I100" s="42">
        <f>прил.2!C97</f>
        <v>75000</v>
      </c>
      <c r="J100" s="42">
        <v>0</v>
      </c>
      <c r="K100" s="42">
        <v>0</v>
      </c>
      <c r="L100" s="42">
        <v>0</v>
      </c>
      <c r="M100" s="42">
        <f>I100-J100-K100-L100</f>
        <v>75000</v>
      </c>
      <c r="N100" s="42">
        <f t="shared" si="12"/>
        <v>482.93625241468123</v>
      </c>
      <c r="O100" s="51" t="s">
        <v>29</v>
      </c>
      <c r="P100" s="44" t="s">
        <v>154</v>
      </c>
    </row>
    <row r="101" spans="1:16" s="6" customFormat="1" ht="24.75" customHeight="1" x14ac:dyDescent="0.25">
      <c r="A101" s="52">
        <v>80</v>
      </c>
      <c r="B101" s="50" t="s">
        <v>54</v>
      </c>
      <c r="C101" s="36">
        <v>1981</v>
      </c>
      <c r="D101" s="36">
        <v>2</v>
      </c>
      <c r="E101" s="38">
        <v>3</v>
      </c>
      <c r="F101" s="43">
        <v>1345.2</v>
      </c>
      <c r="G101" s="43">
        <v>854.6</v>
      </c>
      <c r="H101" s="41">
        <v>47</v>
      </c>
      <c r="I101" s="42">
        <f>прил.2!C98</f>
        <v>16607366.739999998</v>
      </c>
      <c r="J101" s="42">
        <v>0</v>
      </c>
      <c r="K101" s="42">
        <v>0</v>
      </c>
      <c r="L101" s="42">
        <v>0</v>
      </c>
      <c r="M101" s="42">
        <f>I101-J101-K101-L101</f>
        <v>16607366.739999998</v>
      </c>
      <c r="N101" s="42">
        <f t="shared" si="12"/>
        <v>19432.912169435989</v>
      </c>
      <c r="O101" s="51" t="s">
        <v>86</v>
      </c>
      <c r="P101" s="44" t="s">
        <v>154</v>
      </c>
    </row>
    <row r="102" spans="1:16" s="6" customFormat="1" ht="24.75" customHeight="1" x14ac:dyDescent="0.25">
      <c r="A102" s="52">
        <v>81</v>
      </c>
      <c r="B102" s="50" t="s">
        <v>224</v>
      </c>
      <c r="C102" s="46">
        <v>1917</v>
      </c>
      <c r="D102" s="46">
        <v>2</v>
      </c>
      <c r="E102" s="38">
        <v>1</v>
      </c>
      <c r="F102" s="39">
        <v>530.4</v>
      </c>
      <c r="G102" s="39">
        <v>367.7</v>
      </c>
      <c r="H102" s="41">
        <v>6</v>
      </c>
      <c r="I102" s="42">
        <f>прил.2!C99</f>
        <v>2977216.24</v>
      </c>
      <c r="J102" s="42">
        <v>0</v>
      </c>
      <c r="K102" s="42">
        <v>0</v>
      </c>
      <c r="L102" s="42">
        <v>0</v>
      </c>
      <c r="M102" s="42">
        <f>I102-J102-K102-L102</f>
        <v>2977216.24</v>
      </c>
      <c r="N102" s="42">
        <f t="shared" si="12"/>
        <v>8096.8622246396526</v>
      </c>
      <c r="O102" s="51" t="s">
        <v>29</v>
      </c>
      <c r="P102" s="44" t="s">
        <v>154</v>
      </c>
    </row>
    <row r="103" spans="1:16" s="6" customFormat="1" ht="24.75" customHeight="1" x14ac:dyDescent="0.25">
      <c r="A103" s="35" t="s">
        <v>55</v>
      </c>
      <c r="B103" s="29"/>
      <c r="C103" s="30" t="s">
        <v>26</v>
      </c>
      <c r="D103" s="30" t="s">
        <v>26</v>
      </c>
      <c r="E103" s="30" t="s">
        <v>26</v>
      </c>
      <c r="F103" s="31">
        <f t="shared" ref="F103:M103" si="15">SUM(F104:F110)</f>
        <v>2849.67</v>
      </c>
      <c r="G103" s="31">
        <f t="shared" si="15"/>
        <v>2606.5</v>
      </c>
      <c r="H103" s="32">
        <f t="shared" si="15"/>
        <v>106</v>
      </c>
      <c r="I103" s="31">
        <f t="shared" si="15"/>
        <v>4281520.49</v>
      </c>
      <c r="J103" s="31">
        <f t="shared" si="15"/>
        <v>0</v>
      </c>
      <c r="K103" s="31">
        <f t="shared" si="15"/>
        <v>0</v>
      </c>
      <c r="L103" s="31">
        <f t="shared" si="15"/>
        <v>0</v>
      </c>
      <c r="M103" s="31">
        <f t="shared" si="15"/>
        <v>4281520.49</v>
      </c>
      <c r="N103" s="33">
        <f t="shared" si="12"/>
        <v>1642.6320698254365</v>
      </c>
      <c r="O103" s="34" t="s">
        <v>26</v>
      </c>
      <c r="P103" s="34" t="s">
        <v>26</v>
      </c>
    </row>
    <row r="104" spans="1:16" s="6" customFormat="1" ht="24.75" customHeight="1" x14ac:dyDescent="0.25">
      <c r="A104" s="52">
        <v>82</v>
      </c>
      <c r="B104" s="50" t="s">
        <v>225</v>
      </c>
      <c r="C104" s="36">
        <v>1967</v>
      </c>
      <c r="D104" s="36">
        <v>2</v>
      </c>
      <c r="E104" s="38">
        <v>2</v>
      </c>
      <c r="F104" s="39">
        <v>411.1</v>
      </c>
      <c r="G104" s="43">
        <v>377.3</v>
      </c>
      <c r="H104" s="41">
        <v>11</v>
      </c>
      <c r="I104" s="42">
        <f>прил.2!C101</f>
        <v>441761.89</v>
      </c>
      <c r="J104" s="42">
        <v>0</v>
      </c>
      <c r="K104" s="42">
        <v>0</v>
      </c>
      <c r="L104" s="42">
        <v>0</v>
      </c>
      <c r="M104" s="42">
        <f t="shared" ref="M104:M110" si="16">I104-J104-K104-L104</f>
        <v>441761.89</v>
      </c>
      <c r="N104" s="42">
        <f t="shared" si="12"/>
        <v>1170.8504903260005</v>
      </c>
      <c r="O104" s="51" t="s">
        <v>29</v>
      </c>
      <c r="P104" s="44" t="s">
        <v>154</v>
      </c>
    </row>
    <row r="105" spans="1:16" s="6" customFormat="1" ht="24.75" customHeight="1" x14ac:dyDescent="0.25">
      <c r="A105" s="52">
        <v>83</v>
      </c>
      <c r="B105" s="50" t="s">
        <v>226</v>
      </c>
      <c r="C105" s="36">
        <v>1974</v>
      </c>
      <c r="D105" s="36">
        <v>2</v>
      </c>
      <c r="E105" s="38">
        <v>1</v>
      </c>
      <c r="F105" s="39">
        <v>407.55</v>
      </c>
      <c r="G105" s="43">
        <v>367.7</v>
      </c>
      <c r="H105" s="41">
        <v>15</v>
      </c>
      <c r="I105" s="42">
        <f>прил.2!C102</f>
        <v>150000</v>
      </c>
      <c r="J105" s="42">
        <v>0</v>
      </c>
      <c r="K105" s="42">
        <v>0</v>
      </c>
      <c r="L105" s="42">
        <v>0</v>
      </c>
      <c r="M105" s="42">
        <f t="shared" si="16"/>
        <v>150000</v>
      </c>
      <c r="N105" s="42">
        <f t="shared" si="12"/>
        <v>407.9412564590699</v>
      </c>
      <c r="O105" s="51" t="s">
        <v>29</v>
      </c>
      <c r="P105" s="44" t="s">
        <v>154</v>
      </c>
    </row>
    <row r="106" spans="1:16" s="6" customFormat="1" ht="24.75" customHeight="1" x14ac:dyDescent="0.25">
      <c r="A106" s="52">
        <v>84</v>
      </c>
      <c r="B106" s="50" t="s">
        <v>227</v>
      </c>
      <c r="C106" s="36">
        <v>1979</v>
      </c>
      <c r="D106" s="36">
        <v>2</v>
      </c>
      <c r="E106" s="38">
        <v>1</v>
      </c>
      <c r="F106" s="39">
        <v>411.62</v>
      </c>
      <c r="G106" s="43">
        <v>373.3</v>
      </c>
      <c r="H106" s="41">
        <v>17</v>
      </c>
      <c r="I106" s="42">
        <f>прил.2!C103</f>
        <v>150000</v>
      </c>
      <c r="J106" s="42">
        <v>0</v>
      </c>
      <c r="K106" s="42">
        <v>0</v>
      </c>
      <c r="L106" s="42">
        <v>0</v>
      </c>
      <c r="M106" s="42">
        <f t="shared" si="16"/>
        <v>150000</v>
      </c>
      <c r="N106" s="42">
        <f t="shared" si="12"/>
        <v>401.82159121350116</v>
      </c>
      <c r="O106" s="51" t="s">
        <v>29</v>
      </c>
      <c r="P106" s="44" t="s">
        <v>154</v>
      </c>
    </row>
    <row r="107" spans="1:16" s="6" customFormat="1" ht="24.75" customHeight="1" x14ac:dyDescent="0.25">
      <c r="A107" s="52">
        <v>85</v>
      </c>
      <c r="B107" s="50" t="s">
        <v>228</v>
      </c>
      <c r="C107" s="36">
        <v>1979</v>
      </c>
      <c r="D107" s="36">
        <v>2</v>
      </c>
      <c r="E107" s="38">
        <v>1</v>
      </c>
      <c r="F107" s="39">
        <v>391.5</v>
      </c>
      <c r="G107" s="43">
        <v>361.5</v>
      </c>
      <c r="H107" s="41">
        <v>13</v>
      </c>
      <c r="I107" s="42">
        <f>прил.2!C104</f>
        <v>100000</v>
      </c>
      <c r="J107" s="42">
        <v>0</v>
      </c>
      <c r="K107" s="42">
        <v>0</v>
      </c>
      <c r="L107" s="42">
        <v>0</v>
      </c>
      <c r="M107" s="42">
        <f t="shared" si="16"/>
        <v>100000</v>
      </c>
      <c r="N107" s="42">
        <f t="shared" si="12"/>
        <v>276.62517289073304</v>
      </c>
      <c r="O107" s="51" t="s">
        <v>29</v>
      </c>
      <c r="P107" s="44" t="s">
        <v>154</v>
      </c>
    </row>
    <row r="108" spans="1:16" s="6" customFormat="1" ht="24.75" customHeight="1" x14ac:dyDescent="0.25">
      <c r="A108" s="52">
        <v>86</v>
      </c>
      <c r="B108" s="50" t="s">
        <v>56</v>
      </c>
      <c r="C108" s="36">
        <v>1965</v>
      </c>
      <c r="D108" s="36">
        <v>2</v>
      </c>
      <c r="E108" s="38">
        <v>1</v>
      </c>
      <c r="F108" s="39">
        <v>377.2</v>
      </c>
      <c r="G108" s="43">
        <v>354.2</v>
      </c>
      <c r="H108" s="41">
        <v>23</v>
      </c>
      <c r="I108" s="42">
        <f>прил.2!C105</f>
        <v>2136049.77</v>
      </c>
      <c r="J108" s="42">
        <v>0</v>
      </c>
      <c r="K108" s="42">
        <v>0</v>
      </c>
      <c r="L108" s="42">
        <v>0</v>
      </c>
      <c r="M108" s="42">
        <f t="shared" si="16"/>
        <v>2136049.77</v>
      </c>
      <c r="N108" s="42">
        <f t="shared" si="12"/>
        <v>6030.6317617165441</v>
      </c>
      <c r="O108" s="51" t="s">
        <v>86</v>
      </c>
      <c r="P108" s="44" t="s">
        <v>154</v>
      </c>
    </row>
    <row r="109" spans="1:16" s="6" customFormat="1" ht="24.75" customHeight="1" x14ac:dyDescent="0.25">
      <c r="A109" s="52">
        <v>87</v>
      </c>
      <c r="B109" s="50" t="s">
        <v>57</v>
      </c>
      <c r="C109" s="36">
        <v>1967</v>
      </c>
      <c r="D109" s="36">
        <v>2</v>
      </c>
      <c r="E109" s="38">
        <v>2</v>
      </c>
      <c r="F109" s="39">
        <v>421.9</v>
      </c>
      <c r="G109" s="43">
        <v>378.2</v>
      </c>
      <c r="H109" s="41">
        <v>18</v>
      </c>
      <c r="I109" s="42">
        <f>прил.2!C106</f>
        <v>1053708.8299999998</v>
      </c>
      <c r="J109" s="42">
        <v>0</v>
      </c>
      <c r="K109" s="42">
        <v>0</v>
      </c>
      <c r="L109" s="42">
        <v>0</v>
      </c>
      <c r="M109" s="42">
        <f t="shared" si="16"/>
        <v>1053708.8299999998</v>
      </c>
      <c r="N109" s="42">
        <f t="shared" si="12"/>
        <v>2786.1153622421994</v>
      </c>
      <c r="O109" s="51" t="s">
        <v>28</v>
      </c>
      <c r="P109" s="44" t="s">
        <v>154</v>
      </c>
    </row>
    <row r="110" spans="1:16" s="6" customFormat="1" ht="24.75" customHeight="1" x14ac:dyDescent="0.25">
      <c r="A110" s="52">
        <v>88</v>
      </c>
      <c r="B110" s="50" t="s">
        <v>229</v>
      </c>
      <c r="C110" s="36">
        <v>1966</v>
      </c>
      <c r="D110" s="36">
        <v>2</v>
      </c>
      <c r="E110" s="38">
        <v>2</v>
      </c>
      <c r="F110" s="39">
        <v>428.8</v>
      </c>
      <c r="G110" s="43">
        <v>394.3</v>
      </c>
      <c r="H110" s="41">
        <v>9</v>
      </c>
      <c r="I110" s="42">
        <f>прил.2!C107</f>
        <v>250000</v>
      </c>
      <c r="J110" s="42">
        <v>0</v>
      </c>
      <c r="K110" s="42">
        <v>0</v>
      </c>
      <c r="L110" s="42">
        <v>0</v>
      </c>
      <c r="M110" s="42">
        <f t="shared" si="16"/>
        <v>250000</v>
      </c>
      <c r="N110" s="42">
        <f t="shared" si="12"/>
        <v>634.03499873192993</v>
      </c>
      <c r="O110" s="51" t="s">
        <v>29</v>
      </c>
      <c r="P110" s="44" t="s">
        <v>154</v>
      </c>
    </row>
    <row r="111" spans="1:16" s="6" customFormat="1" ht="24.75" customHeight="1" x14ac:dyDescent="0.25">
      <c r="A111" s="35" t="s">
        <v>60</v>
      </c>
      <c r="B111" s="29"/>
      <c r="C111" s="30" t="s">
        <v>26</v>
      </c>
      <c r="D111" s="30" t="s">
        <v>26</v>
      </c>
      <c r="E111" s="30" t="s">
        <v>26</v>
      </c>
      <c r="F111" s="31">
        <f t="shared" ref="F111:M111" si="17">SUM(F112:F114)</f>
        <v>1965.03</v>
      </c>
      <c r="G111" s="31">
        <f t="shared" si="17"/>
        <v>1810.9</v>
      </c>
      <c r="H111" s="32">
        <f t="shared" si="17"/>
        <v>113</v>
      </c>
      <c r="I111" s="31">
        <f t="shared" si="17"/>
        <v>1572657.04</v>
      </c>
      <c r="J111" s="31">
        <f t="shared" si="17"/>
        <v>0</v>
      </c>
      <c r="K111" s="31">
        <f t="shared" si="17"/>
        <v>0</v>
      </c>
      <c r="L111" s="31">
        <f t="shared" si="17"/>
        <v>0</v>
      </c>
      <c r="M111" s="31">
        <f t="shared" si="17"/>
        <v>1572657.04</v>
      </c>
      <c r="N111" s="33">
        <f t="shared" si="12"/>
        <v>868.43947208570319</v>
      </c>
      <c r="O111" s="34" t="s">
        <v>26</v>
      </c>
      <c r="P111" s="34" t="s">
        <v>26</v>
      </c>
    </row>
    <row r="112" spans="1:16" s="6" customFormat="1" ht="24.75" customHeight="1" x14ac:dyDescent="0.25">
      <c r="A112" s="36">
        <v>89</v>
      </c>
      <c r="B112" s="50" t="s">
        <v>230</v>
      </c>
      <c r="C112" s="36">
        <v>1977</v>
      </c>
      <c r="D112" s="45">
        <v>2</v>
      </c>
      <c r="E112" s="38">
        <v>1</v>
      </c>
      <c r="F112" s="43">
        <v>389.4</v>
      </c>
      <c r="G112" s="43">
        <v>354</v>
      </c>
      <c r="H112" s="41">
        <v>15</v>
      </c>
      <c r="I112" s="42">
        <f>прил.2!C109</f>
        <v>300000</v>
      </c>
      <c r="J112" s="42">
        <v>0</v>
      </c>
      <c r="K112" s="42">
        <v>0</v>
      </c>
      <c r="L112" s="42">
        <v>0</v>
      </c>
      <c r="M112" s="42">
        <f>I112-J112-K112-L112</f>
        <v>300000</v>
      </c>
      <c r="N112" s="42">
        <f t="shared" si="12"/>
        <v>847.45762711864404</v>
      </c>
      <c r="O112" s="51" t="s">
        <v>29</v>
      </c>
      <c r="P112" s="44" t="s">
        <v>154</v>
      </c>
    </row>
    <row r="113" spans="1:16" s="6" customFormat="1" ht="24.75" customHeight="1" x14ac:dyDescent="0.25">
      <c r="A113" s="36">
        <v>90</v>
      </c>
      <c r="B113" s="50" t="s">
        <v>231</v>
      </c>
      <c r="C113" s="36">
        <v>1977</v>
      </c>
      <c r="D113" s="45">
        <v>2</v>
      </c>
      <c r="E113" s="38">
        <v>2</v>
      </c>
      <c r="F113" s="43">
        <v>792.33</v>
      </c>
      <c r="G113" s="43">
        <v>720.3</v>
      </c>
      <c r="H113" s="41">
        <v>49</v>
      </c>
      <c r="I113" s="42">
        <f>прил.2!C110</f>
        <v>250000</v>
      </c>
      <c r="J113" s="42">
        <v>0</v>
      </c>
      <c r="K113" s="42">
        <v>0</v>
      </c>
      <c r="L113" s="42">
        <v>0</v>
      </c>
      <c r="M113" s="42">
        <f>I113-J113-K113-L113</f>
        <v>250000</v>
      </c>
      <c r="N113" s="42">
        <f t="shared" si="12"/>
        <v>347.07760655282522</v>
      </c>
      <c r="O113" s="51" t="s">
        <v>29</v>
      </c>
      <c r="P113" s="44" t="s">
        <v>154</v>
      </c>
    </row>
    <row r="114" spans="1:16" s="6" customFormat="1" ht="24.75" customHeight="1" x14ac:dyDescent="0.25">
      <c r="A114" s="36">
        <v>91</v>
      </c>
      <c r="B114" s="50" t="s">
        <v>232</v>
      </c>
      <c r="C114" s="36">
        <v>1978</v>
      </c>
      <c r="D114" s="45">
        <v>2</v>
      </c>
      <c r="E114" s="38">
        <v>2</v>
      </c>
      <c r="F114" s="43">
        <v>783.3</v>
      </c>
      <c r="G114" s="43">
        <v>736.6</v>
      </c>
      <c r="H114" s="41">
        <v>49</v>
      </c>
      <c r="I114" s="42">
        <f>прил.2!C111</f>
        <v>1022657.04</v>
      </c>
      <c r="J114" s="42">
        <v>0</v>
      </c>
      <c r="K114" s="42">
        <v>0</v>
      </c>
      <c r="L114" s="42">
        <v>0</v>
      </c>
      <c r="M114" s="42">
        <f>I114-J114-K114-L114</f>
        <v>1022657.04</v>
      </c>
      <c r="N114" s="42">
        <f t="shared" si="12"/>
        <v>1388.3478685853925</v>
      </c>
      <c r="O114" s="51" t="s">
        <v>28</v>
      </c>
      <c r="P114" s="44" t="s">
        <v>154</v>
      </c>
    </row>
    <row r="115" spans="1:16" s="6" customFormat="1" ht="24.75" customHeight="1" x14ac:dyDescent="0.25">
      <c r="A115" s="35" t="s">
        <v>61</v>
      </c>
      <c r="B115" s="29"/>
      <c r="C115" s="30" t="s">
        <v>26</v>
      </c>
      <c r="D115" s="30" t="s">
        <v>26</v>
      </c>
      <c r="E115" s="30" t="s">
        <v>26</v>
      </c>
      <c r="F115" s="31">
        <f t="shared" ref="F115:M115" si="18">SUM(F116:F137)</f>
        <v>13934.32</v>
      </c>
      <c r="G115" s="31">
        <f t="shared" si="18"/>
        <v>12233.420000000002</v>
      </c>
      <c r="H115" s="32">
        <f t="shared" si="18"/>
        <v>589</v>
      </c>
      <c r="I115" s="31">
        <f t="shared" si="18"/>
        <v>66922890.50999999</v>
      </c>
      <c r="J115" s="31">
        <f t="shared" si="18"/>
        <v>0</v>
      </c>
      <c r="K115" s="31">
        <f t="shared" si="18"/>
        <v>0</v>
      </c>
      <c r="L115" s="31">
        <f t="shared" si="18"/>
        <v>0</v>
      </c>
      <c r="M115" s="31">
        <f t="shared" si="18"/>
        <v>66922890.50999999</v>
      </c>
      <c r="N115" s="33">
        <f t="shared" si="12"/>
        <v>5470.4972534254512</v>
      </c>
      <c r="O115" s="34" t="s">
        <v>26</v>
      </c>
      <c r="P115" s="34" t="s">
        <v>26</v>
      </c>
    </row>
    <row r="116" spans="1:16" s="6" customFormat="1" ht="24.75" customHeight="1" x14ac:dyDescent="0.25">
      <c r="A116" s="36">
        <v>92</v>
      </c>
      <c r="B116" s="37" t="s">
        <v>233</v>
      </c>
      <c r="C116" s="36">
        <v>1970</v>
      </c>
      <c r="D116" s="36">
        <v>2</v>
      </c>
      <c r="E116" s="38">
        <v>2</v>
      </c>
      <c r="F116" s="43">
        <v>726</v>
      </c>
      <c r="G116" s="54">
        <v>654.4</v>
      </c>
      <c r="H116" s="41">
        <v>30</v>
      </c>
      <c r="I116" s="42">
        <f>прил.2!C113</f>
        <v>901505.18</v>
      </c>
      <c r="J116" s="42">
        <v>0</v>
      </c>
      <c r="K116" s="42">
        <v>0</v>
      </c>
      <c r="L116" s="42">
        <v>0</v>
      </c>
      <c r="M116" s="42">
        <f t="shared" ref="M116:M137" si="19">I116-J116-K116-L116</f>
        <v>901505.18</v>
      </c>
      <c r="N116" s="42">
        <f t="shared" si="12"/>
        <v>1377.6057151589243</v>
      </c>
      <c r="O116" s="51" t="s">
        <v>29</v>
      </c>
      <c r="P116" s="44" t="s">
        <v>154</v>
      </c>
    </row>
    <row r="117" spans="1:16" s="6" customFormat="1" ht="24.75" customHeight="1" x14ac:dyDescent="0.25">
      <c r="A117" s="36">
        <v>93</v>
      </c>
      <c r="B117" s="37" t="s">
        <v>234</v>
      </c>
      <c r="C117" s="36">
        <v>1917</v>
      </c>
      <c r="D117" s="36">
        <v>2</v>
      </c>
      <c r="E117" s="38">
        <v>1</v>
      </c>
      <c r="F117" s="43">
        <v>316.60000000000002</v>
      </c>
      <c r="G117" s="54">
        <v>249.9</v>
      </c>
      <c r="H117" s="41">
        <v>12</v>
      </c>
      <c r="I117" s="42">
        <f>прил.2!C114</f>
        <v>20434099.59</v>
      </c>
      <c r="J117" s="42">
        <v>0</v>
      </c>
      <c r="K117" s="42">
        <v>0</v>
      </c>
      <c r="L117" s="42">
        <v>0</v>
      </c>
      <c r="M117" s="42">
        <f t="shared" si="19"/>
        <v>20434099.59</v>
      </c>
      <c r="N117" s="42">
        <f t="shared" si="12"/>
        <v>81769.106002400964</v>
      </c>
      <c r="O117" s="51" t="s">
        <v>28</v>
      </c>
      <c r="P117" s="44" t="s">
        <v>154</v>
      </c>
    </row>
    <row r="118" spans="1:16" s="6" customFormat="1" ht="24.75" customHeight="1" x14ac:dyDescent="0.25">
      <c r="A118" s="36">
        <v>94</v>
      </c>
      <c r="B118" s="50" t="s">
        <v>235</v>
      </c>
      <c r="C118" s="36">
        <v>1957</v>
      </c>
      <c r="D118" s="36">
        <v>2</v>
      </c>
      <c r="E118" s="38">
        <v>2</v>
      </c>
      <c r="F118" s="43">
        <v>412.5</v>
      </c>
      <c r="G118" s="43">
        <v>375</v>
      </c>
      <c r="H118" s="41">
        <v>12</v>
      </c>
      <c r="I118" s="42">
        <f>прил.2!C115</f>
        <v>100000</v>
      </c>
      <c r="J118" s="42">
        <v>0</v>
      </c>
      <c r="K118" s="42">
        <v>0</v>
      </c>
      <c r="L118" s="42">
        <v>0</v>
      </c>
      <c r="M118" s="42">
        <f t="shared" si="19"/>
        <v>100000</v>
      </c>
      <c r="N118" s="42">
        <f t="shared" si="12"/>
        <v>266.66666666666669</v>
      </c>
      <c r="O118" s="51" t="s">
        <v>29</v>
      </c>
      <c r="P118" s="44" t="s">
        <v>154</v>
      </c>
    </row>
    <row r="119" spans="1:16" s="6" customFormat="1" ht="24.75" customHeight="1" x14ac:dyDescent="0.25">
      <c r="A119" s="36">
        <v>95</v>
      </c>
      <c r="B119" s="50" t="s">
        <v>62</v>
      </c>
      <c r="C119" s="36">
        <v>1960</v>
      </c>
      <c r="D119" s="36">
        <v>2</v>
      </c>
      <c r="E119" s="38">
        <v>2</v>
      </c>
      <c r="F119" s="43">
        <v>758.34</v>
      </c>
      <c r="G119" s="43">
        <v>690.1</v>
      </c>
      <c r="H119" s="41">
        <v>49</v>
      </c>
      <c r="I119" s="42">
        <f>прил.2!C116</f>
        <v>7819045.2400000002</v>
      </c>
      <c r="J119" s="42">
        <v>0</v>
      </c>
      <c r="K119" s="42">
        <v>0</v>
      </c>
      <c r="L119" s="42">
        <v>0</v>
      </c>
      <c r="M119" s="42">
        <f t="shared" si="19"/>
        <v>7819045.2400000002</v>
      </c>
      <c r="N119" s="42">
        <f t="shared" si="12"/>
        <v>11330.307549630488</v>
      </c>
      <c r="O119" s="51" t="s">
        <v>28</v>
      </c>
      <c r="P119" s="44" t="s">
        <v>154</v>
      </c>
    </row>
    <row r="120" spans="1:16" s="6" customFormat="1" ht="24.75" customHeight="1" x14ac:dyDescent="0.25">
      <c r="A120" s="36">
        <v>96</v>
      </c>
      <c r="B120" s="50" t="s">
        <v>236</v>
      </c>
      <c r="C120" s="36">
        <v>1960</v>
      </c>
      <c r="D120" s="36">
        <v>2</v>
      </c>
      <c r="E120" s="38">
        <v>2</v>
      </c>
      <c r="F120" s="43">
        <v>421.65</v>
      </c>
      <c r="G120" s="43">
        <v>383.61</v>
      </c>
      <c r="H120" s="41">
        <v>23</v>
      </c>
      <c r="I120" s="42">
        <f>прил.2!C117</f>
        <v>100000</v>
      </c>
      <c r="J120" s="42">
        <v>0</v>
      </c>
      <c r="K120" s="42">
        <v>0</v>
      </c>
      <c r="L120" s="42">
        <v>0</v>
      </c>
      <c r="M120" s="42">
        <f t="shared" si="19"/>
        <v>100000</v>
      </c>
      <c r="N120" s="42">
        <f t="shared" si="12"/>
        <v>260.68142123510859</v>
      </c>
      <c r="O120" s="51" t="s">
        <v>29</v>
      </c>
      <c r="P120" s="44" t="s">
        <v>154</v>
      </c>
    </row>
    <row r="121" spans="1:16" s="6" customFormat="1" ht="24.75" customHeight="1" x14ac:dyDescent="0.25">
      <c r="A121" s="36">
        <v>97</v>
      </c>
      <c r="B121" s="50" t="s">
        <v>237</v>
      </c>
      <c r="C121" s="36">
        <v>1961</v>
      </c>
      <c r="D121" s="36">
        <v>2</v>
      </c>
      <c r="E121" s="38">
        <v>1</v>
      </c>
      <c r="F121" s="43">
        <v>437.47</v>
      </c>
      <c r="G121" s="43">
        <v>427.4</v>
      </c>
      <c r="H121" s="41">
        <v>7</v>
      </c>
      <c r="I121" s="42">
        <f>прил.2!C118</f>
        <v>7024974.2800000003</v>
      </c>
      <c r="J121" s="42">
        <v>0</v>
      </c>
      <c r="K121" s="42">
        <v>0</v>
      </c>
      <c r="L121" s="42">
        <v>0</v>
      </c>
      <c r="M121" s="42">
        <f t="shared" si="19"/>
        <v>7024974.2800000003</v>
      </c>
      <c r="N121" s="42">
        <f t="shared" si="12"/>
        <v>16436.53317735143</v>
      </c>
      <c r="O121" s="51" t="s">
        <v>29</v>
      </c>
      <c r="P121" s="44" t="s">
        <v>154</v>
      </c>
    </row>
    <row r="122" spans="1:16" s="6" customFormat="1" ht="24.75" customHeight="1" x14ac:dyDescent="0.25">
      <c r="A122" s="36">
        <v>98</v>
      </c>
      <c r="B122" s="50" t="s">
        <v>238</v>
      </c>
      <c r="C122" s="36">
        <v>1961</v>
      </c>
      <c r="D122" s="36">
        <v>2</v>
      </c>
      <c r="E122" s="38">
        <v>1</v>
      </c>
      <c r="F122" s="43">
        <v>317.35000000000002</v>
      </c>
      <c r="G122" s="43">
        <v>287.60000000000002</v>
      </c>
      <c r="H122" s="41">
        <v>17</v>
      </c>
      <c r="I122" s="42">
        <f>прил.2!C119</f>
        <v>100000</v>
      </c>
      <c r="J122" s="42">
        <v>0</v>
      </c>
      <c r="K122" s="42">
        <v>0</v>
      </c>
      <c r="L122" s="42">
        <v>0</v>
      </c>
      <c r="M122" s="42">
        <f t="shared" si="19"/>
        <v>100000</v>
      </c>
      <c r="N122" s="42">
        <f t="shared" si="12"/>
        <v>347.7051460361613</v>
      </c>
      <c r="O122" s="51" t="s">
        <v>29</v>
      </c>
      <c r="P122" s="44" t="s">
        <v>154</v>
      </c>
    </row>
    <row r="123" spans="1:16" s="6" customFormat="1" ht="24.75" customHeight="1" x14ac:dyDescent="0.25">
      <c r="A123" s="36">
        <v>99</v>
      </c>
      <c r="B123" s="50" t="s">
        <v>239</v>
      </c>
      <c r="C123" s="36">
        <v>1962</v>
      </c>
      <c r="D123" s="36">
        <v>2</v>
      </c>
      <c r="E123" s="38">
        <v>2</v>
      </c>
      <c r="F123" s="43">
        <v>686.95</v>
      </c>
      <c r="G123" s="43">
        <v>626.1</v>
      </c>
      <c r="H123" s="41">
        <v>26</v>
      </c>
      <c r="I123" s="42">
        <f>прил.2!C120</f>
        <v>100000</v>
      </c>
      <c r="J123" s="42">
        <v>0</v>
      </c>
      <c r="K123" s="42">
        <v>0</v>
      </c>
      <c r="L123" s="42">
        <v>0</v>
      </c>
      <c r="M123" s="42">
        <f t="shared" si="19"/>
        <v>100000</v>
      </c>
      <c r="N123" s="42">
        <f t="shared" si="12"/>
        <v>159.71889474524835</v>
      </c>
      <c r="O123" s="51" t="s">
        <v>29</v>
      </c>
      <c r="P123" s="44" t="s">
        <v>154</v>
      </c>
    </row>
    <row r="124" spans="1:16" s="6" customFormat="1" ht="24.75" customHeight="1" x14ac:dyDescent="0.25">
      <c r="A124" s="36">
        <v>100</v>
      </c>
      <c r="B124" s="50" t="s">
        <v>240</v>
      </c>
      <c r="C124" s="36">
        <v>1962</v>
      </c>
      <c r="D124" s="36">
        <v>2</v>
      </c>
      <c r="E124" s="38">
        <v>2</v>
      </c>
      <c r="F124" s="43">
        <v>791.68</v>
      </c>
      <c r="G124" s="43">
        <v>719.7</v>
      </c>
      <c r="H124" s="41">
        <v>29</v>
      </c>
      <c r="I124" s="42">
        <f>прил.2!C121</f>
        <v>200000</v>
      </c>
      <c r="J124" s="42">
        <v>0</v>
      </c>
      <c r="K124" s="42">
        <v>0</v>
      </c>
      <c r="L124" s="42">
        <v>0</v>
      </c>
      <c r="M124" s="42">
        <f t="shared" si="19"/>
        <v>200000</v>
      </c>
      <c r="N124" s="42">
        <f t="shared" si="12"/>
        <v>277.89356676392941</v>
      </c>
      <c r="O124" s="51" t="s">
        <v>29</v>
      </c>
      <c r="P124" s="44" t="s">
        <v>154</v>
      </c>
    </row>
    <row r="125" spans="1:16" s="6" customFormat="1" ht="24.75" customHeight="1" x14ac:dyDescent="0.25">
      <c r="A125" s="36">
        <v>101</v>
      </c>
      <c r="B125" s="50" t="s">
        <v>241</v>
      </c>
      <c r="C125" s="36">
        <v>1962</v>
      </c>
      <c r="D125" s="36">
        <v>2</v>
      </c>
      <c r="E125" s="38">
        <v>2</v>
      </c>
      <c r="F125" s="43">
        <v>704.77</v>
      </c>
      <c r="G125" s="43">
        <v>640.70000000000005</v>
      </c>
      <c r="H125" s="41">
        <v>39</v>
      </c>
      <c r="I125" s="42">
        <f>прил.2!C122</f>
        <v>100000</v>
      </c>
      <c r="J125" s="42">
        <v>0</v>
      </c>
      <c r="K125" s="42">
        <v>0</v>
      </c>
      <c r="L125" s="42">
        <v>0</v>
      </c>
      <c r="M125" s="42">
        <f t="shared" si="19"/>
        <v>100000</v>
      </c>
      <c r="N125" s="42">
        <f t="shared" si="12"/>
        <v>156.07928827844543</v>
      </c>
      <c r="O125" s="51" t="s">
        <v>29</v>
      </c>
      <c r="P125" s="44" t="s">
        <v>154</v>
      </c>
    </row>
    <row r="126" spans="1:16" s="6" customFormat="1" ht="24.75" customHeight="1" x14ac:dyDescent="0.25">
      <c r="A126" s="36">
        <v>102</v>
      </c>
      <c r="B126" s="50" t="s">
        <v>63</v>
      </c>
      <c r="C126" s="36">
        <v>1962</v>
      </c>
      <c r="D126" s="36">
        <v>2</v>
      </c>
      <c r="E126" s="38">
        <v>2</v>
      </c>
      <c r="F126" s="39">
        <v>703.9</v>
      </c>
      <c r="G126" s="43">
        <v>639.9</v>
      </c>
      <c r="H126" s="41">
        <v>49</v>
      </c>
      <c r="I126" s="42">
        <f>прил.2!C123</f>
        <v>4907989.1300000008</v>
      </c>
      <c r="J126" s="42">
        <v>0</v>
      </c>
      <c r="K126" s="42">
        <v>0</v>
      </c>
      <c r="L126" s="42">
        <v>0</v>
      </c>
      <c r="M126" s="42">
        <f t="shared" si="19"/>
        <v>4907989.1300000008</v>
      </c>
      <c r="N126" s="42">
        <f t="shared" si="12"/>
        <v>7669.9314424128788</v>
      </c>
      <c r="O126" s="51" t="s">
        <v>86</v>
      </c>
      <c r="P126" s="44" t="s">
        <v>154</v>
      </c>
    </row>
    <row r="127" spans="1:16" s="6" customFormat="1" ht="24.75" customHeight="1" x14ac:dyDescent="0.25">
      <c r="A127" s="36">
        <v>103</v>
      </c>
      <c r="B127" s="50" t="s">
        <v>242</v>
      </c>
      <c r="C127" s="36">
        <v>1963</v>
      </c>
      <c r="D127" s="36">
        <v>2</v>
      </c>
      <c r="E127" s="38">
        <v>2</v>
      </c>
      <c r="F127" s="43">
        <v>371.4</v>
      </c>
      <c r="G127" s="43">
        <v>260.8</v>
      </c>
      <c r="H127" s="41">
        <v>28</v>
      </c>
      <c r="I127" s="42">
        <f>прил.2!C124</f>
        <v>100000</v>
      </c>
      <c r="J127" s="42">
        <v>0</v>
      </c>
      <c r="K127" s="42">
        <v>0</v>
      </c>
      <c r="L127" s="42">
        <v>0</v>
      </c>
      <c r="M127" s="42">
        <f t="shared" si="19"/>
        <v>100000</v>
      </c>
      <c r="N127" s="42">
        <f t="shared" si="12"/>
        <v>383.43558282208585</v>
      </c>
      <c r="O127" s="51" t="s">
        <v>29</v>
      </c>
      <c r="P127" s="44" t="s">
        <v>154</v>
      </c>
    </row>
    <row r="128" spans="1:16" s="6" customFormat="1" ht="24.75" customHeight="1" x14ac:dyDescent="0.25">
      <c r="A128" s="36">
        <v>104</v>
      </c>
      <c r="B128" s="50" t="s">
        <v>243</v>
      </c>
      <c r="C128" s="36">
        <v>1964</v>
      </c>
      <c r="D128" s="36">
        <v>2</v>
      </c>
      <c r="E128" s="38">
        <v>2</v>
      </c>
      <c r="F128" s="43">
        <v>416.68</v>
      </c>
      <c r="G128" s="43">
        <v>378.8</v>
      </c>
      <c r="H128" s="41">
        <v>21</v>
      </c>
      <c r="I128" s="42">
        <f>прил.2!C125</f>
        <v>124084.6</v>
      </c>
      <c r="J128" s="42">
        <v>0</v>
      </c>
      <c r="K128" s="42">
        <v>0</v>
      </c>
      <c r="L128" s="42">
        <v>0</v>
      </c>
      <c r="M128" s="42">
        <f t="shared" si="19"/>
        <v>124084.6</v>
      </c>
      <c r="N128" s="42">
        <f t="shared" si="12"/>
        <v>327.57286166842664</v>
      </c>
      <c r="O128" s="51" t="s">
        <v>29</v>
      </c>
      <c r="P128" s="44" t="s">
        <v>154</v>
      </c>
    </row>
    <row r="129" spans="1:16" s="6" customFormat="1" ht="24.75" customHeight="1" x14ac:dyDescent="0.25">
      <c r="A129" s="36">
        <v>105</v>
      </c>
      <c r="B129" s="50" t="s">
        <v>65</v>
      </c>
      <c r="C129" s="36">
        <v>1965</v>
      </c>
      <c r="D129" s="36">
        <v>2</v>
      </c>
      <c r="E129" s="38">
        <v>2</v>
      </c>
      <c r="F129" s="39">
        <v>406.23</v>
      </c>
      <c r="G129" s="43">
        <v>369.3</v>
      </c>
      <c r="H129" s="41">
        <v>25</v>
      </c>
      <c r="I129" s="42">
        <f>прил.2!C126</f>
        <v>504433.12</v>
      </c>
      <c r="J129" s="42">
        <v>0</v>
      </c>
      <c r="K129" s="42">
        <v>0</v>
      </c>
      <c r="L129" s="42">
        <v>0</v>
      </c>
      <c r="M129" s="42">
        <f t="shared" si="19"/>
        <v>504433.12</v>
      </c>
      <c r="N129" s="42">
        <f t="shared" si="12"/>
        <v>1365.9169239101002</v>
      </c>
      <c r="O129" s="51" t="s">
        <v>28</v>
      </c>
      <c r="P129" s="44" t="s">
        <v>154</v>
      </c>
    </row>
    <row r="130" spans="1:16" s="6" customFormat="1" ht="24.75" customHeight="1" x14ac:dyDescent="0.25">
      <c r="A130" s="36">
        <v>106</v>
      </c>
      <c r="B130" s="50" t="s">
        <v>244</v>
      </c>
      <c r="C130" s="36">
        <v>1964</v>
      </c>
      <c r="D130" s="36">
        <v>2</v>
      </c>
      <c r="E130" s="38">
        <v>2</v>
      </c>
      <c r="F130" s="43">
        <v>682.2</v>
      </c>
      <c r="G130" s="43">
        <v>462.4</v>
      </c>
      <c r="H130" s="41">
        <v>12</v>
      </c>
      <c r="I130" s="42">
        <f>прил.2!C127</f>
        <v>2419649.36</v>
      </c>
      <c r="J130" s="42">
        <v>0</v>
      </c>
      <c r="K130" s="42">
        <v>0</v>
      </c>
      <c r="L130" s="42">
        <v>0</v>
      </c>
      <c r="M130" s="42">
        <f t="shared" si="19"/>
        <v>2419649.36</v>
      </c>
      <c r="N130" s="42">
        <f t="shared" si="12"/>
        <v>5232.8057093425605</v>
      </c>
      <c r="O130" s="51" t="s">
        <v>29</v>
      </c>
      <c r="P130" s="44" t="s">
        <v>154</v>
      </c>
    </row>
    <row r="131" spans="1:16" s="6" customFormat="1" ht="24.75" customHeight="1" x14ac:dyDescent="0.25">
      <c r="A131" s="36">
        <v>107</v>
      </c>
      <c r="B131" s="50" t="s">
        <v>66</v>
      </c>
      <c r="C131" s="36">
        <v>1964</v>
      </c>
      <c r="D131" s="36">
        <v>2</v>
      </c>
      <c r="E131" s="38">
        <v>2</v>
      </c>
      <c r="F131" s="39">
        <v>370.8</v>
      </c>
      <c r="G131" s="43">
        <v>279.8</v>
      </c>
      <c r="H131" s="41">
        <v>10</v>
      </c>
      <c r="I131" s="42">
        <f>прил.2!C128</f>
        <v>460438.18</v>
      </c>
      <c r="J131" s="42">
        <v>0</v>
      </c>
      <c r="K131" s="42">
        <v>0</v>
      </c>
      <c r="L131" s="42">
        <v>0</v>
      </c>
      <c r="M131" s="42">
        <f t="shared" si="19"/>
        <v>460438.18</v>
      </c>
      <c r="N131" s="42">
        <f t="shared" si="12"/>
        <v>1645.5974982130092</v>
      </c>
      <c r="O131" s="51" t="s">
        <v>28</v>
      </c>
      <c r="P131" s="44" t="s">
        <v>154</v>
      </c>
    </row>
    <row r="132" spans="1:16" s="6" customFormat="1" ht="24.75" customHeight="1" x14ac:dyDescent="0.25">
      <c r="A132" s="36">
        <v>108</v>
      </c>
      <c r="B132" s="50" t="s">
        <v>67</v>
      </c>
      <c r="C132" s="36">
        <v>1965</v>
      </c>
      <c r="D132" s="36">
        <v>2</v>
      </c>
      <c r="E132" s="38">
        <v>2</v>
      </c>
      <c r="F132" s="43">
        <v>413.1</v>
      </c>
      <c r="G132" s="43">
        <v>365.8</v>
      </c>
      <c r="H132" s="41">
        <v>10</v>
      </c>
      <c r="I132" s="42">
        <f>прил.2!C129</f>
        <v>2051145.58</v>
      </c>
      <c r="J132" s="42">
        <v>0</v>
      </c>
      <c r="K132" s="42">
        <v>0</v>
      </c>
      <c r="L132" s="42">
        <v>0</v>
      </c>
      <c r="M132" s="42">
        <f t="shared" si="19"/>
        <v>2051145.58</v>
      </c>
      <c r="N132" s="42">
        <f t="shared" si="12"/>
        <v>5607.2869874248227</v>
      </c>
      <c r="O132" s="51" t="s">
        <v>86</v>
      </c>
      <c r="P132" s="44" t="s">
        <v>154</v>
      </c>
    </row>
    <row r="133" spans="1:16" s="6" customFormat="1" ht="24.75" customHeight="1" x14ac:dyDescent="0.25">
      <c r="A133" s="36">
        <v>109</v>
      </c>
      <c r="B133" s="50" t="s">
        <v>245</v>
      </c>
      <c r="C133" s="36">
        <v>1966</v>
      </c>
      <c r="D133" s="36">
        <v>2</v>
      </c>
      <c r="E133" s="38">
        <v>2</v>
      </c>
      <c r="F133" s="43">
        <v>650.1</v>
      </c>
      <c r="G133" s="43">
        <v>630.9</v>
      </c>
      <c r="H133" s="41">
        <v>33</v>
      </c>
      <c r="I133" s="42">
        <f>прил.2!C130</f>
        <v>3766476.3299999996</v>
      </c>
      <c r="J133" s="42">
        <v>0</v>
      </c>
      <c r="K133" s="42">
        <v>0</v>
      </c>
      <c r="L133" s="42">
        <v>0</v>
      </c>
      <c r="M133" s="42">
        <f t="shared" si="19"/>
        <v>3766476.3299999996</v>
      </c>
      <c r="N133" s="42">
        <f t="shared" si="12"/>
        <v>5970.0052781740369</v>
      </c>
      <c r="O133" s="51" t="s">
        <v>29</v>
      </c>
      <c r="P133" s="44" t="s">
        <v>154</v>
      </c>
    </row>
    <row r="134" spans="1:16" s="6" customFormat="1" ht="24.75" customHeight="1" x14ac:dyDescent="0.25">
      <c r="A134" s="36">
        <v>110</v>
      </c>
      <c r="B134" s="50" t="s">
        <v>68</v>
      </c>
      <c r="C134" s="36">
        <v>1967</v>
      </c>
      <c r="D134" s="36">
        <v>2</v>
      </c>
      <c r="E134" s="38">
        <v>2</v>
      </c>
      <c r="F134" s="43">
        <v>368.9</v>
      </c>
      <c r="G134" s="43">
        <v>353.2</v>
      </c>
      <c r="H134" s="41">
        <v>10</v>
      </c>
      <c r="I134" s="42">
        <f>прил.2!C131</f>
        <v>458078.87</v>
      </c>
      <c r="J134" s="42">
        <v>0</v>
      </c>
      <c r="K134" s="42">
        <v>0</v>
      </c>
      <c r="L134" s="42">
        <v>0</v>
      </c>
      <c r="M134" s="42">
        <f t="shared" si="19"/>
        <v>458078.87</v>
      </c>
      <c r="N134" s="42">
        <f t="shared" si="12"/>
        <v>1296.9390430351077</v>
      </c>
      <c r="O134" s="51" t="s">
        <v>28</v>
      </c>
      <c r="P134" s="44" t="s">
        <v>154</v>
      </c>
    </row>
    <row r="135" spans="1:16" s="6" customFormat="1" ht="24.75" customHeight="1" x14ac:dyDescent="0.25">
      <c r="A135" s="36">
        <v>111</v>
      </c>
      <c r="B135" s="50" t="s">
        <v>246</v>
      </c>
      <c r="C135" s="36">
        <v>1970</v>
      </c>
      <c r="D135" s="36">
        <v>2</v>
      </c>
      <c r="E135" s="38">
        <v>2</v>
      </c>
      <c r="F135" s="43">
        <v>735.9</v>
      </c>
      <c r="G135" s="43">
        <v>636.9</v>
      </c>
      <c r="H135" s="41">
        <v>31</v>
      </c>
      <c r="I135" s="42">
        <f>прил.2!C132</f>
        <v>5531758.2800000003</v>
      </c>
      <c r="J135" s="42">
        <v>0</v>
      </c>
      <c r="K135" s="42">
        <v>0</v>
      </c>
      <c r="L135" s="42">
        <v>0</v>
      </c>
      <c r="M135" s="42">
        <f t="shared" si="19"/>
        <v>5531758.2800000003</v>
      </c>
      <c r="N135" s="42">
        <f t="shared" si="12"/>
        <v>8685.4424242424247</v>
      </c>
      <c r="O135" s="51" t="s">
        <v>29</v>
      </c>
      <c r="P135" s="44" t="s">
        <v>154</v>
      </c>
    </row>
    <row r="136" spans="1:16" s="6" customFormat="1" ht="24.75" customHeight="1" x14ac:dyDescent="0.25">
      <c r="A136" s="36">
        <v>112</v>
      </c>
      <c r="B136" s="50" t="s">
        <v>247</v>
      </c>
      <c r="C136" s="36">
        <v>1986</v>
      </c>
      <c r="D136" s="36">
        <v>2</v>
      </c>
      <c r="E136" s="38">
        <v>2</v>
      </c>
      <c r="F136" s="43">
        <v>956</v>
      </c>
      <c r="G136" s="43">
        <v>723.1</v>
      </c>
      <c r="H136" s="41">
        <v>68</v>
      </c>
      <c r="I136" s="42">
        <f>прил.2!C133</f>
        <v>4928054.6499999994</v>
      </c>
      <c r="J136" s="42">
        <v>0</v>
      </c>
      <c r="K136" s="42">
        <v>0</v>
      </c>
      <c r="L136" s="42">
        <v>0</v>
      </c>
      <c r="M136" s="42">
        <f t="shared" si="19"/>
        <v>4928054.6499999994</v>
      </c>
      <c r="N136" s="42">
        <f t="shared" si="12"/>
        <v>6815.1772230673478</v>
      </c>
      <c r="O136" s="51" t="s">
        <v>28</v>
      </c>
      <c r="P136" s="44" t="s">
        <v>154</v>
      </c>
    </row>
    <row r="137" spans="1:16" s="6" customFormat="1" ht="24.75" customHeight="1" x14ac:dyDescent="0.25">
      <c r="A137" s="36">
        <v>113</v>
      </c>
      <c r="B137" s="50" t="s">
        <v>248</v>
      </c>
      <c r="C137" s="36">
        <v>1990</v>
      </c>
      <c r="D137" s="36">
        <v>5</v>
      </c>
      <c r="E137" s="38">
        <v>2</v>
      </c>
      <c r="F137" s="43">
        <v>2285.8000000000002</v>
      </c>
      <c r="G137" s="43">
        <v>2078.0100000000002</v>
      </c>
      <c r="H137" s="41">
        <v>48</v>
      </c>
      <c r="I137" s="42">
        <f>прил.2!C134</f>
        <v>4791158.1199999992</v>
      </c>
      <c r="J137" s="42">
        <v>0</v>
      </c>
      <c r="K137" s="42">
        <v>0</v>
      </c>
      <c r="L137" s="42">
        <v>0</v>
      </c>
      <c r="M137" s="42">
        <f t="shared" si="19"/>
        <v>4791158.1199999992</v>
      </c>
      <c r="N137" s="42">
        <f t="shared" si="12"/>
        <v>2305.6472875491449</v>
      </c>
      <c r="O137" s="51" t="s">
        <v>28</v>
      </c>
      <c r="P137" s="44" t="s">
        <v>154</v>
      </c>
    </row>
    <row r="138" spans="1:16" s="6" customFormat="1" ht="24.75" customHeight="1" x14ac:dyDescent="0.25">
      <c r="A138" s="35" t="s">
        <v>74</v>
      </c>
      <c r="B138" s="29"/>
      <c r="C138" s="30" t="s">
        <v>26</v>
      </c>
      <c r="D138" s="30" t="s">
        <v>26</v>
      </c>
      <c r="E138" s="30" t="s">
        <v>26</v>
      </c>
      <c r="F138" s="31">
        <f t="shared" ref="F138:M138" si="20">SUM(F139:F143)</f>
        <v>1958.1100000000001</v>
      </c>
      <c r="G138" s="31">
        <f t="shared" si="20"/>
        <v>1612.5</v>
      </c>
      <c r="H138" s="32">
        <f t="shared" si="20"/>
        <v>110</v>
      </c>
      <c r="I138" s="31">
        <f t="shared" si="20"/>
        <v>4212876.2</v>
      </c>
      <c r="J138" s="31">
        <f t="shared" si="20"/>
        <v>0</v>
      </c>
      <c r="K138" s="31">
        <f t="shared" si="20"/>
        <v>0</v>
      </c>
      <c r="L138" s="31">
        <f t="shared" si="20"/>
        <v>0</v>
      </c>
      <c r="M138" s="31">
        <f t="shared" si="20"/>
        <v>4212876.2</v>
      </c>
      <c r="N138" s="33">
        <f t="shared" si="12"/>
        <v>2612.6364031007752</v>
      </c>
      <c r="O138" s="34" t="s">
        <v>26</v>
      </c>
      <c r="P138" s="34" t="s">
        <v>26</v>
      </c>
    </row>
    <row r="139" spans="1:16" s="6" customFormat="1" ht="24.75" customHeight="1" x14ac:dyDescent="0.25">
      <c r="A139" s="46">
        <v>114</v>
      </c>
      <c r="B139" s="37" t="s">
        <v>249</v>
      </c>
      <c r="C139" s="36">
        <v>1904</v>
      </c>
      <c r="D139" s="36">
        <v>1</v>
      </c>
      <c r="E139" s="38">
        <v>1</v>
      </c>
      <c r="F139" s="39">
        <v>198.11</v>
      </c>
      <c r="G139" s="54">
        <v>175.5</v>
      </c>
      <c r="H139" s="41">
        <v>10</v>
      </c>
      <c r="I139" s="42">
        <f>прил.2!C136</f>
        <v>256130.68</v>
      </c>
      <c r="J139" s="42">
        <v>0</v>
      </c>
      <c r="K139" s="42">
        <v>0</v>
      </c>
      <c r="L139" s="42">
        <v>0</v>
      </c>
      <c r="M139" s="42">
        <f>I139-J139-K139-L139</f>
        <v>256130.68</v>
      </c>
      <c r="N139" s="42">
        <f t="shared" si="12"/>
        <v>1459.434074074074</v>
      </c>
      <c r="O139" s="51" t="s">
        <v>29</v>
      </c>
      <c r="P139" s="44" t="s">
        <v>154</v>
      </c>
    </row>
    <row r="140" spans="1:16" s="6" customFormat="1" ht="24.75" customHeight="1" x14ac:dyDescent="0.25">
      <c r="A140" s="46">
        <v>115</v>
      </c>
      <c r="B140" s="50" t="s">
        <v>250</v>
      </c>
      <c r="C140" s="36">
        <v>1939</v>
      </c>
      <c r="D140" s="36">
        <v>2</v>
      </c>
      <c r="E140" s="38">
        <v>2</v>
      </c>
      <c r="F140" s="39">
        <v>441.8</v>
      </c>
      <c r="G140" s="43">
        <v>377.8</v>
      </c>
      <c r="H140" s="41">
        <v>18</v>
      </c>
      <c r="I140" s="42">
        <f>прил.2!C137</f>
        <v>474751.65</v>
      </c>
      <c r="J140" s="42">
        <v>0</v>
      </c>
      <c r="K140" s="42">
        <v>0</v>
      </c>
      <c r="L140" s="42">
        <v>0</v>
      </c>
      <c r="M140" s="42">
        <f>I140-J140-K140-L140</f>
        <v>474751.65</v>
      </c>
      <c r="N140" s="42">
        <f t="shared" si="12"/>
        <v>1256.6216251985177</v>
      </c>
      <c r="O140" s="51" t="s">
        <v>29</v>
      </c>
      <c r="P140" s="44" t="s">
        <v>154</v>
      </c>
    </row>
    <row r="141" spans="1:16" s="6" customFormat="1" ht="24.75" customHeight="1" x14ac:dyDescent="0.25">
      <c r="A141" s="46">
        <v>116</v>
      </c>
      <c r="B141" s="50" t="s">
        <v>251</v>
      </c>
      <c r="C141" s="36">
        <v>1961</v>
      </c>
      <c r="D141" s="36">
        <v>2</v>
      </c>
      <c r="E141" s="38">
        <v>2</v>
      </c>
      <c r="F141" s="39">
        <v>524.70000000000005</v>
      </c>
      <c r="G141" s="43">
        <v>464.3</v>
      </c>
      <c r="H141" s="41">
        <v>63</v>
      </c>
      <c r="I141" s="42">
        <f>прил.2!C138</f>
        <v>200000</v>
      </c>
      <c r="J141" s="42">
        <v>0</v>
      </c>
      <c r="K141" s="42">
        <v>0</v>
      </c>
      <c r="L141" s="42">
        <v>0</v>
      </c>
      <c r="M141" s="42">
        <f>I141-J141-K141-L141</f>
        <v>200000</v>
      </c>
      <c r="N141" s="42">
        <f t="shared" ref="N141:N204" si="21">I141/G141</f>
        <v>430.75597673917724</v>
      </c>
      <c r="O141" s="51" t="s">
        <v>29</v>
      </c>
      <c r="P141" s="44" t="s">
        <v>154</v>
      </c>
    </row>
    <row r="142" spans="1:16" s="6" customFormat="1" ht="24.75" customHeight="1" x14ac:dyDescent="0.25">
      <c r="A142" s="46">
        <v>117</v>
      </c>
      <c r="B142" s="50" t="s">
        <v>252</v>
      </c>
      <c r="C142" s="36">
        <v>1961</v>
      </c>
      <c r="D142" s="36">
        <v>2</v>
      </c>
      <c r="E142" s="38">
        <v>2</v>
      </c>
      <c r="F142" s="39">
        <v>556.5</v>
      </c>
      <c r="G142" s="43">
        <v>384</v>
      </c>
      <c r="H142" s="41">
        <v>15</v>
      </c>
      <c r="I142" s="42">
        <f>прил.2!C139</f>
        <v>250000</v>
      </c>
      <c r="J142" s="42">
        <v>0</v>
      </c>
      <c r="K142" s="42">
        <v>0</v>
      </c>
      <c r="L142" s="42">
        <v>0</v>
      </c>
      <c r="M142" s="42">
        <f>I142-J142-K142-L142</f>
        <v>250000</v>
      </c>
      <c r="N142" s="42">
        <f t="shared" si="21"/>
        <v>651.04166666666663</v>
      </c>
      <c r="O142" s="51" t="s">
        <v>29</v>
      </c>
      <c r="P142" s="44" t="s">
        <v>154</v>
      </c>
    </row>
    <row r="143" spans="1:16" s="6" customFormat="1" ht="24.75" customHeight="1" x14ac:dyDescent="0.25">
      <c r="A143" s="46">
        <v>118</v>
      </c>
      <c r="B143" s="50" t="s">
        <v>253</v>
      </c>
      <c r="C143" s="46">
        <v>1931</v>
      </c>
      <c r="D143" s="46">
        <v>1</v>
      </c>
      <c r="E143" s="38">
        <v>3</v>
      </c>
      <c r="F143" s="39">
        <v>237</v>
      </c>
      <c r="G143" s="39">
        <v>210.9</v>
      </c>
      <c r="H143" s="41">
        <v>4</v>
      </c>
      <c r="I143" s="42">
        <f>прил.2!C140</f>
        <v>3031993.87</v>
      </c>
      <c r="J143" s="42">
        <v>0</v>
      </c>
      <c r="K143" s="42">
        <v>0</v>
      </c>
      <c r="L143" s="42">
        <v>0</v>
      </c>
      <c r="M143" s="42">
        <f>I143-J143-K143-L143</f>
        <v>3031993.87</v>
      </c>
      <c r="N143" s="42">
        <f t="shared" si="21"/>
        <v>14376.452678994785</v>
      </c>
      <c r="O143" s="51" t="s">
        <v>29</v>
      </c>
      <c r="P143" s="44" t="s">
        <v>154</v>
      </c>
    </row>
    <row r="144" spans="1:16" s="6" customFormat="1" ht="24.75" customHeight="1" x14ac:dyDescent="0.25">
      <c r="A144" s="47" t="s">
        <v>75</v>
      </c>
      <c r="B144" s="29"/>
      <c r="C144" s="30" t="s">
        <v>26</v>
      </c>
      <c r="D144" s="30" t="s">
        <v>26</v>
      </c>
      <c r="E144" s="30" t="s">
        <v>26</v>
      </c>
      <c r="F144" s="31">
        <f t="shared" ref="F144:M144" si="22">SUM(F145:F320)</f>
        <v>964441.34000000032</v>
      </c>
      <c r="G144" s="31">
        <f t="shared" si="22"/>
        <v>798460.31000000017</v>
      </c>
      <c r="H144" s="32">
        <f t="shared" si="22"/>
        <v>39258</v>
      </c>
      <c r="I144" s="31">
        <f t="shared" si="22"/>
        <v>3423193867.6499953</v>
      </c>
      <c r="J144" s="31">
        <f t="shared" si="22"/>
        <v>0</v>
      </c>
      <c r="K144" s="31">
        <f t="shared" si="22"/>
        <v>148734179.54000005</v>
      </c>
      <c r="L144" s="31">
        <f t="shared" si="22"/>
        <v>0</v>
      </c>
      <c r="M144" s="31">
        <f t="shared" si="22"/>
        <v>3274459688.1100011</v>
      </c>
      <c r="N144" s="33">
        <f t="shared" si="21"/>
        <v>4287.2436172187372</v>
      </c>
      <c r="O144" s="34" t="s">
        <v>26</v>
      </c>
      <c r="P144" s="34" t="s">
        <v>26</v>
      </c>
    </row>
    <row r="145" spans="1:16" s="6" customFormat="1" ht="24.75" customHeight="1" x14ac:dyDescent="0.25">
      <c r="A145" s="62">
        <v>119</v>
      </c>
      <c r="B145" s="48" t="s">
        <v>254</v>
      </c>
      <c r="C145" s="36">
        <v>1954</v>
      </c>
      <c r="D145" s="36">
        <v>2</v>
      </c>
      <c r="E145" s="38">
        <v>1</v>
      </c>
      <c r="F145" s="39">
        <v>431.4</v>
      </c>
      <c r="G145" s="54">
        <v>388.2</v>
      </c>
      <c r="H145" s="41">
        <v>30</v>
      </c>
      <c r="I145" s="42">
        <f>прил.2!C142</f>
        <v>6195956.79</v>
      </c>
      <c r="J145" s="42">
        <v>0</v>
      </c>
      <c r="K145" s="42">
        <v>0</v>
      </c>
      <c r="L145" s="42">
        <v>0</v>
      </c>
      <c r="M145" s="42">
        <f t="shared" ref="M145:M176" si="23">I145-J145-K145-L145</f>
        <v>6195956.79</v>
      </c>
      <c r="N145" s="42">
        <f t="shared" si="21"/>
        <v>15960.733616692427</v>
      </c>
      <c r="O145" s="51" t="s">
        <v>28</v>
      </c>
      <c r="P145" s="44" t="s">
        <v>154</v>
      </c>
    </row>
    <row r="146" spans="1:16" s="6" customFormat="1" ht="24.75" customHeight="1" x14ac:dyDescent="0.25">
      <c r="A146" s="62">
        <v>120</v>
      </c>
      <c r="B146" s="48" t="s">
        <v>255</v>
      </c>
      <c r="C146" s="36">
        <v>1955</v>
      </c>
      <c r="D146" s="36">
        <v>2</v>
      </c>
      <c r="E146" s="38">
        <v>1</v>
      </c>
      <c r="F146" s="39">
        <v>461.34</v>
      </c>
      <c r="G146" s="54">
        <v>419.4</v>
      </c>
      <c r="H146" s="41">
        <v>25</v>
      </c>
      <c r="I146" s="42">
        <f>прил.2!C143</f>
        <v>572865.55999999994</v>
      </c>
      <c r="J146" s="42">
        <v>0</v>
      </c>
      <c r="K146" s="42">
        <v>0</v>
      </c>
      <c r="L146" s="42">
        <v>0</v>
      </c>
      <c r="M146" s="42">
        <f t="shared" si="23"/>
        <v>572865.55999999994</v>
      </c>
      <c r="N146" s="42">
        <f t="shared" si="21"/>
        <v>1365.9169289461133</v>
      </c>
      <c r="O146" s="51" t="s">
        <v>29</v>
      </c>
      <c r="P146" s="44" t="s">
        <v>154</v>
      </c>
    </row>
    <row r="147" spans="1:16" s="6" customFormat="1" ht="24.75" customHeight="1" x14ac:dyDescent="0.25">
      <c r="A147" s="62">
        <v>121</v>
      </c>
      <c r="B147" s="48" t="s">
        <v>256</v>
      </c>
      <c r="C147" s="36">
        <v>1955</v>
      </c>
      <c r="D147" s="36">
        <v>3</v>
      </c>
      <c r="E147" s="38">
        <v>3</v>
      </c>
      <c r="F147" s="39">
        <v>2129.5</v>
      </c>
      <c r="G147" s="54">
        <v>1901</v>
      </c>
      <c r="H147" s="41">
        <v>72</v>
      </c>
      <c r="I147" s="42">
        <f>прил.2!C144</f>
        <v>12819237.799999999</v>
      </c>
      <c r="J147" s="42">
        <v>0</v>
      </c>
      <c r="K147" s="42">
        <v>0</v>
      </c>
      <c r="L147" s="42">
        <v>0</v>
      </c>
      <c r="M147" s="42">
        <f t="shared" si="23"/>
        <v>12819237.799999999</v>
      </c>
      <c r="N147" s="42">
        <f t="shared" si="21"/>
        <v>6743.4180957390845</v>
      </c>
      <c r="O147" s="51" t="s">
        <v>28</v>
      </c>
      <c r="P147" s="44" t="s">
        <v>154</v>
      </c>
    </row>
    <row r="148" spans="1:16" s="6" customFormat="1" ht="24.75" customHeight="1" x14ac:dyDescent="0.25">
      <c r="A148" s="62">
        <v>122</v>
      </c>
      <c r="B148" s="48" t="s">
        <v>257</v>
      </c>
      <c r="C148" s="36">
        <v>1964</v>
      </c>
      <c r="D148" s="36">
        <v>5</v>
      </c>
      <c r="E148" s="38">
        <v>4</v>
      </c>
      <c r="F148" s="39">
        <v>4703.3</v>
      </c>
      <c r="G148" s="54">
        <v>3568</v>
      </c>
      <c r="H148" s="41">
        <v>166</v>
      </c>
      <c r="I148" s="42">
        <f>прил.2!C145</f>
        <v>23358820.629999999</v>
      </c>
      <c r="J148" s="42">
        <v>0</v>
      </c>
      <c r="K148" s="42">
        <v>0</v>
      </c>
      <c r="L148" s="42">
        <v>0</v>
      </c>
      <c r="M148" s="42">
        <f t="shared" si="23"/>
        <v>23358820.629999999</v>
      </c>
      <c r="N148" s="42">
        <f t="shared" si="21"/>
        <v>6546.7546608744387</v>
      </c>
      <c r="O148" s="51" t="s">
        <v>29</v>
      </c>
      <c r="P148" s="44" t="s">
        <v>154</v>
      </c>
    </row>
    <row r="149" spans="1:16" s="6" customFormat="1" ht="24.75" customHeight="1" x14ac:dyDescent="0.25">
      <c r="A149" s="62">
        <v>123</v>
      </c>
      <c r="B149" s="48" t="s">
        <v>258</v>
      </c>
      <c r="C149" s="36">
        <v>1964</v>
      </c>
      <c r="D149" s="36">
        <v>5</v>
      </c>
      <c r="E149" s="38">
        <v>4</v>
      </c>
      <c r="F149" s="39">
        <v>4182.2</v>
      </c>
      <c r="G149" s="54">
        <v>3418.61</v>
      </c>
      <c r="H149" s="41">
        <v>183</v>
      </c>
      <c r="I149" s="42">
        <f>прил.2!C146</f>
        <v>31307601.140000004</v>
      </c>
      <c r="J149" s="42">
        <v>0</v>
      </c>
      <c r="K149" s="42">
        <v>0</v>
      </c>
      <c r="L149" s="42">
        <v>0</v>
      </c>
      <c r="M149" s="42">
        <f t="shared" si="23"/>
        <v>31307601.140000004</v>
      </c>
      <c r="N149" s="42">
        <f t="shared" si="21"/>
        <v>9157.9914468161041</v>
      </c>
      <c r="O149" s="51" t="s">
        <v>29</v>
      </c>
      <c r="P149" s="44" t="s">
        <v>154</v>
      </c>
    </row>
    <row r="150" spans="1:16" s="6" customFormat="1" ht="24.75" customHeight="1" x14ac:dyDescent="0.25">
      <c r="A150" s="62">
        <v>124</v>
      </c>
      <c r="B150" s="48" t="s">
        <v>259</v>
      </c>
      <c r="C150" s="36">
        <v>1964</v>
      </c>
      <c r="D150" s="36">
        <v>5</v>
      </c>
      <c r="E150" s="38">
        <v>4</v>
      </c>
      <c r="F150" s="39">
        <v>4345.8</v>
      </c>
      <c r="G150" s="54">
        <v>3244.5</v>
      </c>
      <c r="H150" s="41">
        <v>160</v>
      </c>
      <c r="I150" s="42">
        <f>прил.2!C147</f>
        <v>46997959.82</v>
      </c>
      <c r="J150" s="42">
        <v>0</v>
      </c>
      <c r="K150" s="42">
        <v>0</v>
      </c>
      <c r="L150" s="42">
        <v>0</v>
      </c>
      <c r="M150" s="42">
        <f t="shared" si="23"/>
        <v>46997959.82</v>
      </c>
      <c r="N150" s="42">
        <f t="shared" si="21"/>
        <v>14485.424509169363</v>
      </c>
      <c r="O150" s="51" t="s">
        <v>29</v>
      </c>
      <c r="P150" s="44" t="s">
        <v>154</v>
      </c>
    </row>
    <row r="151" spans="1:16" s="6" customFormat="1" ht="24.75" customHeight="1" x14ac:dyDescent="0.25">
      <c r="A151" s="62">
        <v>125</v>
      </c>
      <c r="B151" s="48" t="s">
        <v>260</v>
      </c>
      <c r="C151" s="36">
        <v>1964</v>
      </c>
      <c r="D151" s="36">
        <v>5</v>
      </c>
      <c r="E151" s="38">
        <v>4</v>
      </c>
      <c r="F151" s="39">
        <v>4175.1000000000004</v>
      </c>
      <c r="G151" s="54">
        <v>3234.1</v>
      </c>
      <c r="H151" s="41">
        <v>159</v>
      </c>
      <c r="I151" s="42">
        <f>прил.2!C148</f>
        <v>44582914.039999992</v>
      </c>
      <c r="J151" s="42">
        <v>0</v>
      </c>
      <c r="K151" s="42">
        <v>0</v>
      </c>
      <c r="L151" s="42">
        <v>0</v>
      </c>
      <c r="M151" s="42">
        <f t="shared" si="23"/>
        <v>44582914.039999992</v>
      </c>
      <c r="N151" s="42">
        <f t="shared" si="21"/>
        <v>13785.261445224327</v>
      </c>
      <c r="O151" s="51" t="s">
        <v>29</v>
      </c>
      <c r="P151" s="44" t="s">
        <v>154</v>
      </c>
    </row>
    <row r="152" spans="1:16" s="6" customFormat="1" ht="24.75" customHeight="1" x14ac:dyDescent="0.25">
      <c r="A152" s="62">
        <v>126</v>
      </c>
      <c r="B152" s="48" t="s">
        <v>261</v>
      </c>
      <c r="C152" s="36">
        <v>1964</v>
      </c>
      <c r="D152" s="36">
        <v>5</v>
      </c>
      <c r="E152" s="38">
        <v>4</v>
      </c>
      <c r="F152" s="39">
        <v>3437.2</v>
      </c>
      <c r="G152" s="54">
        <v>3174.7</v>
      </c>
      <c r="H152" s="41">
        <v>172</v>
      </c>
      <c r="I152" s="42">
        <f>прил.2!C149</f>
        <v>36701825.060000002</v>
      </c>
      <c r="J152" s="42">
        <v>0</v>
      </c>
      <c r="K152" s="42">
        <v>0</v>
      </c>
      <c r="L152" s="42">
        <v>0</v>
      </c>
      <c r="M152" s="42">
        <f t="shared" si="23"/>
        <v>36701825.060000002</v>
      </c>
      <c r="N152" s="42">
        <f t="shared" si="21"/>
        <v>11560.722291870099</v>
      </c>
      <c r="O152" s="51" t="s">
        <v>29</v>
      </c>
      <c r="P152" s="44" t="s">
        <v>154</v>
      </c>
    </row>
    <row r="153" spans="1:16" s="6" customFormat="1" ht="24.75" customHeight="1" x14ac:dyDescent="0.25">
      <c r="A153" s="62">
        <v>127</v>
      </c>
      <c r="B153" s="48" t="s">
        <v>262</v>
      </c>
      <c r="C153" s="36">
        <v>1965</v>
      </c>
      <c r="D153" s="36">
        <v>5</v>
      </c>
      <c r="E153" s="38">
        <v>4</v>
      </c>
      <c r="F153" s="43">
        <v>4093.5</v>
      </c>
      <c r="G153" s="54">
        <v>3233.9</v>
      </c>
      <c r="H153" s="41">
        <v>146</v>
      </c>
      <c r="I153" s="42">
        <f>прил.2!C150</f>
        <v>43755556.909999996</v>
      </c>
      <c r="J153" s="42">
        <v>0</v>
      </c>
      <c r="K153" s="42">
        <v>0</v>
      </c>
      <c r="L153" s="42">
        <v>0</v>
      </c>
      <c r="M153" s="42">
        <f t="shared" si="23"/>
        <v>43755556.909999996</v>
      </c>
      <c r="N153" s="42">
        <f t="shared" si="21"/>
        <v>13530.275181669191</v>
      </c>
      <c r="O153" s="51" t="s">
        <v>29</v>
      </c>
      <c r="P153" s="44" t="s">
        <v>154</v>
      </c>
    </row>
    <row r="154" spans="1:16" s="6" customFormat="1" ht="24.75" customHeight="1" x14ac:dyDescent="0.25">
      <c r="A154" s="62">
        <v>128</v>
      </c>
      <c r="B154" s="48" t="s">
        <v>263</v>
      </c>
      <c r="C154" s="36">
        <v>1965</v>
      </c>
      <c r="D154" s="36">
        <v>5</v>
      </c>
      <c r="E154" s="38">
        <v>4</v>
      </c>
      <c r="F154" s="43">
        <v>3489.7</v>
      </c>
      <c r="G154" s="54">
        <v>3244.79</v>
      </c>
      <c r="H154" s="41">
        <v>153</v>
      </c>
      <c r="I154" s="42">
        <f>прил.2!C151</f>
        <v>13072191.389999999</v>
      </c>
      <c r="J154" s="42">
        <v>0</v>
      </c>
      <c r="K154" s="42">
        <v>0</v>
      </c>
      <c r="L154" s="42">
        <v>0</v>
      </c>
      <c r="M154" s="42">
        <f t="shared" si="23"/>
        <v>13072191.389999999</v>
      </c>
      <c r="N154" s="42">
        <f t="shared" si="21"/>
        <v>4028.6710049032445</v>
      </c>
      <c r="O154" s="51" t="s">
        <v>29</v>
      </c>
      <c r="P154" s="44" t="s">
        <v>154</v>
      </c>
    </row>
    <row r="155" spans="1:16" s="6" customFormat="1" ht="24.75" customHeight="1" x14ac:dyDescent="0.25">
      <c r="A155" s="62">
        <v>129</v>
      </c>
      <c r="B155" s="48" t="s">
        <v>264</v>
      </c>
      <c r="C155" s="36">
        <v>1965</v>
      </c>
      <c r="D155" s="36">
        <v>5</v>
      </c>
      <c r="E155" s="38">
        <v>4</v>
      </c>
      <c r="F155" s="43">
        <v>4529.6000000000004</v>
      </c>
      <c r="G155" s="54">
        <v>3508.1</v>
      </c>
      <c r="H155" s="41">
        <v>182</v>
      </c>
      <c r="I155" s="42">
        <f>прил.2!C152</f>
        <v>6993652.330000001</v>
      </c>
      <c r="J155" s="42">
        <v>0</v>
      </c>
      <c r="K155" s="42">
        <v>0</v>
      </c>
      <c r="L155" s="42">
        <v>0</v>
      </c>
      <c r="M155" s="42">
        <f t="shared" si="23"/>
        <v>6993652.330000001</v>
      </c>
      <c r="N155" s="42">
        <f t="shared" si="21"/>
        <v>1993.5726832188368</v>
      </c>
      <c r="O155" s="51" t="s">
        <v>29</v>
      </c>
      <c r="P155" s="44" t="s">
        <v>154</v>
      </c>
    </row>
    <row r="156" spans="1:16" s="6" customFormat="1" ht="24.75" customHeight="1" x14ac:dyDescent="0.25">
      <c r="A156" s="62">
        <v>130</v>
      </c>
      <c r="B156" s="48" t="s">
        <v>265</v>
      </c>
      <c r="C156" s="36">
        <v>1965</v>
      </c>
      <c r="D156" s="36">
        <v>5</v>
      </c>
      <c r="E156" s="38">
        <v>4</v>
      </c>
      <c r="F156" s="39">
        <v>4746.5</v>
      </c>
      <c r="G156" s="54">
        <v>3570.7</v>
      </c>
      <c r="H156" s="41">
        <v>158</v>
      </c>
      <c r="I156" s="42">
        <f>прил.2!C153</f>
        <v>29659255.359999996</v>
      </c>
      <c r="J156" s="42">
        <v>0</v>
      </c>
      <c r="K156" s="42">
        <v>0</v>
      </c>
      <c r="L156" s="42">
        <v>0</v>
      </c>
      <c r="M156" s="42">
        <f t="shared" si="23"/>
        <v>29659255.359999996</v>
      </c>
      <c r="N156" s="42">
        <f t="shared" si="21"/>
        <v>8306.2859831405603</v>
      </c>
      <c r="O156" s="51" t="s">
        <v>29</v>
      </c>
      <c r="P156" s="44" t="s">
        <v>154</v>
      </c>
    </row>
    <row r="157" spans="1:16" s="6" customFormat="1" ht="24.75" customHeight="1" x14ac:dyDescent="0.25">
      <c r="A157" s="62">
        <v>131</v>
      </c>
      <c r="B157" s="48" t="s">
        <v>266</v>
      </c>
      <c r="C157" s="36">
        <v>1966</v>
      </c>
      <c r="D157" s="36">
        <v>5</v>
      </c>
      <c r="E157" s="38">
        <v>4</v>
      </c>
      <c r="F157" s="39">
        <v>4448.5</v>
      </c>
      <c r="G157" s="54">
        <v>3985.5</v>
      </c>
      <c r="H157" s="41">
        <v>170</v>
      </c>
      <c r="I157" s="42">
        <f>прил.2!C154</f>
        <v>27809363.649999999</v>
      </c>
      <c r="J157" s="42">
        <v>0</v>
      </c>
      <c r="K157" s="42">
        <v>0</v>
      </c>
      <c r="L157" s="42">
        <v>0</v>
      </c>
      <c r="M157" s="42">
        <f t="shared" si="23"/>
        <v>27809363.649999999</v>
      </c>
      <c r="N157" s="42">
        <f t="shared" si="21"/>
        <v>6977.6348387906155</v>
      </c>
      <c r="O157" s="51" t="s">
        <v>29</v>
      </c>
      <c r="P157" s="44" t="s">
        <v>154</v>
      </c>
    </row>
    <row r="158" spans="1:16" s="6" customFormat="1" ht="24.75" customHeight="1" x14ac:dyDescent="0.25">
      <c r="A158" s="62">
        <v>132</v>
      </c>
      <c r="B158" s="48" t="s">
        <v>267</v>
      </c>
      <c r="C158" s="36">
        <v>1966</v>
      </c>
      <c r="D158" s="36">
        <v>5</v>
      </c>
      <c r="E158" s="38">
        <v>4</v>
      </c>
      <c r="F158" s="39">
        <v>4207.2</v>
      </c>
      <c r="G158" s="54">
        <v>3208.9</v>
      </c>
      <c r="H158" s="41">
        <v>199</v>
      </c>
      <c r="I158" s="42">
        <f>прил.2!C155</f>
        <v>34534946.99000001</v>
      </c>
      <c r="J158" s="42">
        <v>0</v>
      </c>
      <c r="K158" s="42">
        <v>0</v>
      </c>
      <c r="L158" s="42">
        <v>0</v>
      </c>
      <c r="M158" s="42">
        <f t="shared" si="23"/>
        <v>34534946.99000001</v>
      </c>
      <c r="N158" s="42">
        <f t="shared" si="21"/>
        <v>10762.23845866185</v>
      </c>
      <c r="O158" s="51" t="s">
        <v>29</v>
      </c>
      <c r="P158" s="44" t="s">
        <v>154</v>
      </c>
    </row>
    <row r="159" spans="1:16" s="6" customFormat="1" ht="24.75" customHeight="1" x14ac:dyDescent="0.25">
      <c r="A159" s="62">
        <v>133</v>
      </c>
      <c r="B159" s="48" t="s">
        <v>268</v>
      </c>
      <c r="C159" s="36">
        <v>1966</v>
      </c>
      <c r="D159" s="36">
        <v>5</v>
      </c>
      <c r="E159" s="38">
        <v>4</v>
      </c>
      <c r="F159" s="39">
        <v>4160.3999999999996</v>
      </c>
      <c r="G159" s="54">
        <v>3107.4</v>
      </c>
      <c r="H159" s="41">
        <v>251</v>
      </c>
      <c r="I159" s="42">
        <f>прил.2!C156</f>
        <v>20662521.5</v>
      </c>
      <c r="J159" s="42">
        <v>0</v>
      </c>
      <c r="K159" s="42">
        <v>0</v>
      </c>
      <c r="L159" s="42">
        <v>0</v>
      </c>
      <c r="M159" s="42">
        <f t="shared" si="23"/>
        <v>20662521.5</v>
      </c>
      <c r="N159" s="42">
        <f t="shared" si="21"/>
        <v>6649.4566196820488</v>
      </c>
      <c r="O159" s="51" t="s">
        <v>29</v>
      </c>
      <c r="P159" s="44" t="s">
        <v>154</v>
      </c>
    </row>
    <row r="160" spans="1:16" s="6" customFormat="1" ht="24.75" customHeight="1" x14ac:dyDescent="0.25">
      <c r="A160" s="62">
        <v>134</v>
      </c>
      <c r="B160" s="48" t="s">
        <v>84</v>
      </c>
      <c r="C160" s="36">
        <v>1966</v>
      </c>
      <c r="D160" s="36">
        <v>5</v>
      </c>
      <c r="E160" s="38">
        <v>6</v>
      </c>
      <c r="F160" s="39">
        <v>6296.9</v>
      </c>
      <c r="G160" s="54">
        <v>4542.6000000000004</v>
      </c>
      <c r="H160" s="41">
        <v>221</v>
      </c>
      <c r="I160" s="42">
        <f>прил.2!C157</f>
        <v>35191856.759999998</v>
      </c>
      <c r="J160" s="42">
        <v>0</v>
      </c>
      <c r="K160" s="42">
        <v>0</v>
      </c>
      <c r="L160" s="42">
        <v>0</v>
      </c>
      <c r="M160" s="42">
        <f t="shared" si="23"/>
        <v>35191856.759999998</v>
      </c>
      <c r="N160" s="42">
        <f t="shared" si="21"/>
        <v>7747.0736494518551</v>
      </c>
      <c r="O160" s="51" t="s">
        <v>29</v>
      </c>
      <c r="P160" s="44" t="s">
        <v>154</v>
      </c>
    </row>
    <row r="161" spans="1:16" s="6" customFormat="1" ht="24.75" customHeight="1" x14ac:dyDescent="0.25">
      <c r="A161" s="62">
        <v>135</v>
      </c>
      <c r="B161" s="48" t="s">
        <v>269</v>
      </c>
      <c r="C161" s="36">
        <v>1966</v>
      </c>
      <c r="D161" s="36">
        <v>5</v>
      </c>
      <c r="E161" s="38">
        <v>4</v>
      </c>
      <c r="F161" s="43">
        <v>4398.3999999999996</v>
      </c>
      <c r="G161" s="54">
        <v>3944.9</v>
      </c>
      <c r="H161" s="41">
        <v>144</v>
      </c>
      <c r="I161" s="42">
        <f>прил.2!C158</f>
        <v>13280628.699999999</v>
      </c>
      <c r="J161" s="42">
        <v>0</v>
      </c>
      <c r="K161" s="42">
        <v>0</v>
      </c>
      <c r="L161" s="42">
        <v>0</v>
      </c>
      <c r="M161" s="42">
        <f t="shared" si="23"/>
        <v>13280628.699999999</v>
      </c>
      <c r="N161" s="42">
        <f t="shared" si="21"/>
        <v>3366.5311414738012</v>
      </c>
      <c r="O161" s="51" t="s">
        <v>29</v>
      </c>
      <c r="P161" s="44" t="s">
        <v>154</v>
      </c>
    </row>
    <row r="162" spans="1:16" s="6" customFormat="1" ht="24.75" customHeight="1" x14ac:dyDescent="0.25">
      <c r="A162" s="62">
        <v>136</v>
      </c>
      <c r="B162" s="48" t="s">
        <v>270</v>
      </c>
      <c r="C162" s="36">
        <v>1966</v>
      </c>
      <c r="D162" s="36">
        <v>5</v>
      </c>
      <c r="E162" s="38">
        <v>4</v>
      </c>
      <c r="F162" s="43">
        <v>4363.3999999999996</v>
      </c>
      <c r="G162" s="54">
        <v>3869</v>
      </c>
      <c r="H162" s="41">
        <v>117</v>
      </c>
      <c r="I162" s="42">
        <f>прил.2!C159</f>
        <v>24886773.459999997</v>
      </c>
      <c r="J162" s="42">
        <v>0</v>
      </c>
      <c r="K162" s="42">
        <v>0</v>
      </c>
      <c r="L162" s="42">
        <v>0</v>
      </c>
      <c r="M162" s="42">
        <f t="shared" si="23"/>
        <v>24886773.459999997</v>
      </c>
      <c r="N162" s="42">
        <f t="shared" si="21"/>
        <v>6432.3529232359779</v>
      </c>
      <c r="O162" s="51" t="s">
        <v>29</v>
      </c>
      <c r="P162" s="44" t="s">
        <v>154</v>
      </c>
    </row>
    <row r="163" spans="1:16" s="6" customFormat="1" ht="24.75" customHeight="1" x14ac:dyDescent="0.25">
      <c r="A163" s="62">
        <v>137</v>
      </c>
      <c r="B163" s="48" t="s">
        <v>271</v>
      </c>
      <c r="C163" s="36">
        <v>1966</v>
      </c>
      <c r="D163" s="36">
        <v>5</v>
      </c>
      <c r="E163" s="38">
        <v>3</v>
      </c>
      <c r="F163" s="43">
        <v>2833.7</v>
      </c>
      <c r="G163" s="54">
        <v>2588.46</v>
      </c>
      <c r="H163" s="41">
        <v>173</v>
      </c>
      <c r="I163" s="42">
        <f>прил.2!C160</f>
        <v>27075101.630000003</v>
      </c>
      <c r="J163" s="42">
        <v>0</v>
      </c>
      <c r="K163" s="42">
        <v>0</v>
      </c>
      <c r="L163" s="42">
        <v>0</v>
      </c>
      <c r="M163" s="42">
        <f t="shared" si="23"/>
        <v>27075101.630000003</v>
      </c>
      <c r="N163" s="42">
        <f t="shared" si="21"/>
        <v>10459.926608871685</v>
      </c>
      <c r="O163" s="51" t="s">
        <v>86</v>
      </c>
      <c r="P163" s="44" t="s">
        <v>154</v>
      </c>
    </row>
    <row r="164" spans="1:16" s="6" customFormat="1" ht="24.75" customHeight="1" x14ac:dyDescent="0.25">
      <c r="A164" s="62">
        <v>138</v>
      </c>
      <c r="B164" s="48" t="s">
        <v>272</v>
      </c>
      <c r="C164" s="36">
        <v>1967</v>
      </c>
      <c r="D164" s="36">
        <v>5</v>
      </c>
      <c r="E164" s="38">
        <v>4</v>
      </c>
      <c r="F164" s="39">
        <v>4597.38</v>
      </c>
      <c r="G164" s="54">
        <v>3853.51</v>
      </c>
      <c r="H164" s="41">
        <v>177</v>
      </c>
      <c r="I164" s="42">
        <f>прил.2!C161</f>
        <v>23821882.169999998</v>
      </c>
      <c r="J164" s="42">
        <v>0</v>
      </c>
      <c r="K164" s="42">
        <v>0</v>
      </c>
      <c r="L164" s="42">
        <v>0</v>
      </c>
      <c r="M164" s="42">
        <f t="shared" si="23"/>
        <v>23821882.169999998</v>
      </c>
      <c r="N164" s="42">
        <f t="shared" si="21"/>
        <v>6181.8659274272022</v>
      </c>
      <c r="O164" s="51" t="s">
        <v>29</v>
      </c>
      <c r="P164" s="44" t="s">
        <v>154</v>
      </c>
    </row>
    <row r="165" spans="1:16" s="6" customFormat="1" ht="24.75" customHeight="1" x14ac:dyDescent="0.25">
      <c r="A165" s="62">
        <v>139</v>
      </c>
      <c r="B165" s="48" t="s">
        <v>273</v>
      </c>
      <c r="C165" s="36">
        <v>1967</v>
      </c>
      <c r="D165" s="36">
        <v>5</v>
      </c>
      <c r="E165" s="38">
        <v>6</v>
      </c>
      <c r="F165" s="39">
        <v>5747.7</v>
      </c>
      <c r="G165" s="54">
        <v>4433.21</v>
      </c>
      <c r="H165" s="41">
        <v>218</v>
      </c>
      <c r="I165" s="42">
        <f>прил.2!C162</f>
        <v>57947127.359999999</v>
      </c>
      <c r="J165" s="42">
        <v>0</v>
      </c>
      <c r="K165" s="42">
        <v>0</v>
      </c>
      <c r="L165" s="42">
        <v>0</v>
      </c>
      <c r="M165" s="42">
        <f t="shared" si="23"/>
        <v>57947127.359999999</v>
      </c>
      <c r="N165" s="42">
        <f t="shared" si="21"/>
        <v>13071.144240854821</v>
      </c>
      <c r="O165" s="51" t="s">
        <v>29</v>
      </c>
      <c r="P165" s="44" t="s">
        <v>154</v>
      </c>
    </row>
    <row r="166" spans="1:16" s="6" customFormat="1" ht="24.75" customHeight="1" x14ac:dyDescent="0.25">
      <c r="A166" s="62">
        <v>140</v>
      </c>
      <c r="B166" s="48" t="s">
        <v>88</v>
      </c>
      <c r="C166" s="36">
        <v>1967</v>
      </c>
      <c r="D166" s="36">
        <v>5</v>
      </c>
      <c r="E166" s="38">
        <v>6</v>
      </c>
      <c r="F166" s="39">
        <v>4816.1000000000004</v>
      </c>
      <c r="G166" s="54">
        <v>4433</v>
      </c>
      <c r="H166" s="41">
        <v>350</v>
      </c>
      <c r="I166" s="42">
        <f>прил.2!C163</f>
        <v>3095008.09</v>
      </c>
      <c r="J166" s="42">
        <v>0</v>
      </c>
      <c r="K166" s="42">
        <v>0</v>
      </c>
      <c r="L166" s="42">
        <v>0</v>
      </c>
      <c r="M166" s="42">
        <f t="shared" si="23"/>
        <v>3095008.09</v>
      </c>
      <c r="N166" s="42">
        <f t="shared" si="21"/>
        <v>698.1746198962328</v>
      </c>
      <c r="O166" s="51" t="s">
        <v>86</v>
      </c>
      <c r="P166" s="44" t="s">
        <v>154</v>
      </c>
    </row>
    <row r="167" spans="1:16" s="6" customFormat="1" ht="24.75" customHeight="1" x14ac:dyDescent="0.25">
      <c r="A167" s="62">
        <v>141</v>
      </c>
      <c r="B167" s="48" t="s">
        <v>274</v>
      </c>
      <c r="C167" s="36">
        <v>1969</v>
      </c>
      <c r="D167" s="36">
        <v>5</v>
      </c>
      <c r="E167" s="38">
        <v>6</v>
      </c>
      <c r="F167" s="43">
        <v>4391</v>
      </c>
      <c r="G167" s="54">
        <v>4320.7299999999996</v>
      </c>
      <c r="H167" s="41">
        <v>254</v>
      </c>
      <c r="I167" s="42">
        <f>прил.2!C164</f>
        <v>54446347.010000013</v>
      </c>
      <c r="J167" s="42">
        <v>0</v>
      </c>
      <c r="K167" s="42">
        <v>0</v>
      </c>
      <c r="L167" s="42">
        <v>0</v>
      </c>
      <c r="M167" s="42">
        <f t="shared" si="23"/>
        <v>54446347.010000013</v>
      </c>
      <c r="N167" s="42">
        <f t="shared" si="21"/>
        <v>12601.191699087889</v>
      </c>
      <c r="O167" s="51" t="s">
        <v>29</v>
      </c>
      <c r="P167" s="44" t="s">
        <v>154</v>
      </c>
    </row>
    <row r="168" spans="1:16" s="6" customFormat="1" ht="24.75" customHeight="1" x14ac:dyDescent="0.25">
      <c r="A168" s="62">
        <v>142</v>
      </c>
      <c r="B168" s="48" t="s">
        <v>275</v>
      </c>
      <c r="C168" s="36">
        <v>1969</v>
      </c>
      <c r="D168" s="36">
        <v>5</v>
      </c>
      <c r="E168" s="38">
        <v>6</v>
      </c>
      <c r="F168" s="43">
        <v>4422.8</v>
      </c>
      <c r="G168" s="54">
        <v>4420.6000000000004</v>
      </c>
      <c r="H168" s="41">
        <v>241</v>
      </c>
      <c r="I168" s="42">
        <f>прил.2!C165</f>
        <v>32180750.269999996</v>
      </c>
      <c r="J168" s="42">
        <v>0</v>
      </c>
      <c r="K168" s="42">
        <v>0</v>
      </c>
      <c r="L168" s="42">
        <v>0</v>
      </c>
      <c r="M168" s="42">
        <f t="shared" si="23"/>
        <v>32180750.269999996</v>
      </c>
      <c r="N168" s="42">
        <f t="shared" si="21"/>
        <v>7279.7245328688396</v>
      </c>
      <c r="O168" s="51" t="s">
        <v>29</v>
      </c>
      <c r="P168" s="44" t="s">
        <v>154</v>
      </c>
    </row>
    <row r="169" spans="1:16" s="6" customFormat="1" ht="24.75" customHeight="1" x14ac:dyDescent="0.25">
      <c r="A169" s="62">
        <v>143</v>
      </c>
      <c r="B169" s="48" t="s">
        <v>276</v>
      </c>
      <c r="C169" s="36">
        <v>1969</v>
      </c>
      <c r="D169" s="36">
        <v>5</v>
      </c>
      <c r="E169" s="38">
        <v>4</v>
      </c>
      <c r="F169" s="43">
        <v>2745</v>
      </c>
      <c r="G169" s="54">
        <v>2699.5</v>
      </c>
      <c r="H169" s="41">
        <v>145</v>
      </c>
      <c r="I169" s="42">
        <f>прил.2!C166</f>
        <v>6339930.7800000003</v>
      </c>
      <c r="J169" s="42">
        <v>0</v>
      </c>
      <c r="K169" s="42">
        <v>0</v>
      </c>
      <c r="L169" s="42">
        <v>0</v>
      </c>
      <c r="M169" s="42">
        <f t="shared" si="23"/>
        <v>6339930.7800000003</v>
      </c>
      <c r="N169" s="42">
        <f t="shared" si="21"/>
        <v>2348.5574291535472</v>
      </c>
      <c r="O169" s="51" t="s">
        <v>29</v>
      </c>
      <c r="P169" s="44" t="s">
        <v>154</v>
      </c>
    </row>
    <row r="170" spans="1:16" s="6" customFormat="1" ht="24.75" customHeight="1" x14ac:dyDescent="0.25">
      <c r="A170" s="62">
        <v>144</v>
      </c>
      <c r="B170" s="48" t="s">
        <v>277</v>
      </c>
      <c r="C170" s="36">
        <v>1969</v>
      </c>
      <c r="D170" s="36">
        <v>5</v>
      </c>
      <c r="E170" s="38">
        <v>8</v>
      </c>
      <c r="F170" s="39">
        <v>5724</v>
      </c>
      <c r="G170" s="54">
        <v>4747.8</v>
      </c>
      <c r="H170" s="41">
        <v>381</v>
      </c>
      <c r="I170" s="42">
        <f>прил.2!C167</f>
        <v>29646756.360000003</v>
      </c>
      <c r="J170" s="42">
        <v>0</v>
      </c>
      <c r="K170" s="42">
        <v>0</v>
      </c>
      <c r="L170" s="42">
        <v>0</v>
      </c>
      <c r="M170" s="42">
        <f t="shared" si="23"/>
        <v>29646756.360000003</v>
      </c>
      <c r="N170" s="42">
        <f t="shared" si="21"/>
        <v>6244.3144951345894</v>
      </c>
      <c r="O170" s="51" t="s">
        <v>29</v>
      </c>
      <c r="P170" s="44" t="s">
        <v>154</v>
      </c>
    </row>
    <row r="171" spans="1:16" s="6" customFormat="1" ht="24.75" customHeight="1" x14ac:dyDescent="0.25">
      <c r="A171" s="62">
        <v>145</v>
      </c>
      <c r="B171" s="48" t="s">
        <v>278</v>
      </c>
      <c r="C171" s="36">
        <v>1970</v>
      </c>
      <c r="D171" s="36">
        <v>5</v>
      </c>
      <c r="E171" s="38">
        <v>4</v>
      </c>
      <c r="F171" s="39">
        <v>2725.7</v>
      </c>
      <c r="G171" s="54">
        <v>2721.5</v>
      </c>
      <c r="H171" s="41">
        <v>140</v>
      </c>
      <c r="I171" s="42">
        <f>прил.2!C168</f>
        <v>12475027.590000002</v>
      </c>
      <c r="J171" s="42">
        <v>0</v>
      </c>
      <c r="K171" s="42">
        <v>0</v>
      </c>
      <c r="L171" s="42">
        <v>0</v>
      </c>
      <c r="M171" s="42">
        <f t="shared" si="23"/>
        <v>12475027.590000002</v>
      </c>
      <c r="N171" s="42">
        <f t="shared" si="21"/>
        <v>4583.8793275767048</v>
      </c>
      <c r="O171" s="51" t="s">
        <v>29</v>
      </c>
      <c r="P171" s="44" t="s">
        <v>154</v>
      </c>
    </row>
    <row r="172" spans="1:16" s="6" customFormat="1" ht="24.75" customHeight="1" x14ac:dyDescent="0.25">
      <c r="A172" s="62">
        <v>146</v>
      </c>
      <c r="B172" s="48" t="s">
        <v>279</v>
      </c>
      <c r="C172" s="36">
        <v>1970</v>
      </c>
      <c r="D172" s="36">
        <v>5</v>
      </c>
      <c r="E172" s="38">
        <v>4</v>
      </c>
      <c r="F172" s="39">
        <v>2694.5</v>
      </c>
      <c r="G172" s="54">
        <v>2692.6</v>
      </c>
      <c r="H172" s="41">
        <v>132</v>
      </c>
      <c r="I172" s="42">
        <f>прил.2!C169</f>
        <v>5647815.0099999998</v>
      </c>
      <c r="J172" s="42">
        <v>0</v>
      </c>
      <c r="K172" s="42">
        <v>0</v>
      </c>
      <c r="L172" s="42">
        <v>0</v>
      </c>
      <c r="M172" s="42">
        <f t="shared" si="23"/>
        <v>5647815.0099999998</v>
      </c>
      <c r="N172" s="42">
        <f t="shared" si="21"/>
        <v>2097.5321287974448</v>
      </c>
      <c r="O172" s="51" t="s">
        <v>29</v>
      </c>
      <c r="P172" s="44" t="s">
        <v>154</v>
      </c>
    </row>
    <row r="173" spans="1:16" s="6" customFormat="1" ht="24.75" customHeight="1" x14ac:dyDescent="0.25">
      <c r="A173" s="62">
        <v>147</v>
      </c>
      <c r="B173" s="48" t="s">
        <v>280</v>
      </c>
      <c r="C173" s="36">
        <v>1971</v>
      </c>
      <c r="D173" s="36">
        <v>5</v>
      </c>
      <c r="E173" s="38">
        <v>9</v>
      </c>
      <c r="F173" s="39">
        <v>6719.13</v>
      </c>
      <c r="G173" s="54">
        <v>6225.3</v>
      </c>
      <c r="H173" s="41">
        <v>355</v>
      </c>
      <c r="I173" s="42">
        <f>прил.2!C170</f>
        <v>37837899.359999999</v>
      </c>
      <c r="J173" s="42">
        <v>0</v>
      </c>
      <c r="K173" s="42">
        <v>0</v>
      </c>
      <c r="L173" s="42">
        <v>0</v>
      </c>
      <c r="M173" s="42">
        <f t="shared" si="23"/>
        <v>37837899.359999999</v>
      </c>
      <c r="N173" s="42">
        <f t="shared" si="21"/>
        <v>6078.0844874945788</v>
      </c>
      <c r="O173" s="51" t="s">
        <v>28</v>
      </c>
      <c r="P173" s="44" t="s">
        <v>154</v>
      </c>
    </row>
    <row r="174" spans="1:16" s="6" customFormat="1" ht="24.75" customHeight="1" x14ac:dyDescent="0.25">
      <c r="A174" s="62">
        <v>148</v>
      </c>
      <c r="B174" s="48" t="s">
        <v>281</v>
      </c>
      <c r="C174" s="36">
        <v>1971</v>
      </c>
      <c r="D174" s="36">
        <v>5</v>
      </c>
      <c r="E174" s="38">
        <v>4</v>
      </c>
      <c r="F174" s="43">
        <v>3494.4</v>
      </c>
      <c r="G174" s="54">
        <v>2674.2</v>
      </c>
      <c r="H174" s="41">
        <v>140</v>
      </c>
      <c r="I174" s="42">
        <f>прил.2!C171</f>
        <v>7324447.8600000003</v>
      </c>
      <c r="J174" s="42">
        <v>0</v>
      </c>
      <c r="K174" s="42">
        <v>0</v>
      </c>
      <c r="L174" s="42">
        <v>0</v>
      </c>
      <c r="M174" s="42">
        <f t="shared" si="23"/>
        <v>7324447.8600000003</v>
      </c>
      <c r="N174" s="42">
        <f t="shared" si="21"/>
        <v>2738.9304689252863</v>
      </c>
      <c r="O174" s="51" t="s">
        <v>29</v>
      </c>
      <c r="P174" s="44" t="s">
        <v>154</v>
      </c>
    </row>
    <row r="175" spans="1:16" s="6" customFormat="1" ht="24.75" customHeight="1" x14ac:dyDescent="0.25">
      <c r="A175" s="62">
        <v>149</v>
      </c>
      <c r="B175" s="48" t="s">
        <v>282</v>
      </c>
      <c r="C175" s="36">
        <v>1972</v>
      </c>
      <c r="D175" s="36">
        <v>5</v>
      </c>
      <c r="E175" s="38">
        <v>8</v>
      </c>
      <c r="F175" s="43">
        <v>5710.4</v>
      </c>
      <c r="G175" s="54">
        <v>5641.5</v>
      </c>
      <c r="H175" s="41">
        <v>264</v>
      </c>
      <c r="I175" s="42">
        <f>прил.2!C172</f>
        <v>61604481.440000005</v>
      </c>
      <c r="J175" s="42">
        <v>0</v>
      </c>
      <c r="K175" s="42">
        <v>0</v>
      </c>
      <c r="L175" s="42">
        <v>0</v>
      </c>
      <c r="M175" s="42">
        <f t="shared" si="23"/>
        <v>61604481.440000005</v>
      </c>
      <c r="N175" s="42">
        <f t="shared" si="21"/>
        <v>10919.876174776213</v>
      </c>
      <c r="O175" s="51" t="s">
        <v>29</v>
      </c>
      <c r="P175" s="44" t="s">
        <v>154</v>
      </c>
    </row>
    <row r="176" spans="1:16" s="6" customFormat="1" ht="24.75" customHeight="1" x14ac:dyDescent="0.25">
      <c r="A176" s="62">
        <v>150</v>
      </c>
      <c r="B176" s="48" t="s">
        <v>283</v>
      </c>
      <c r="C176" s="36">
        <v>1972</v>
      </c>
      <c r="D176" s="36">
        <v>5</v>
      </c>
      <c r="E176" s="38">
        <v>4</v>
      </c>
      <c r="F176" s="39">
        <v>4383.7</v>
      </c>
      <c r="G176" s="54">
        <v>3290.23</v>
      </c>
      <c r="H176" s="41">
        <v>257</v>
      </c>
      <c r="I176" s="42">
        <f>прил.2!C173</f>
        <v>44343783.589999996</v>
      </c>
      <c r="J176" s="42">
        <v>0</v>
      </c>
      <c r="K176" s="42">
        <v>0</v>
      </c>
      <c r="L176" s="42">
        <v>0</v>
      </c>
      <c r="M176" s="42">
        <f t="shared" si="23"/>
        <v>44343783.589999996</v>
      </c>
      <c r="N176" s="42">
        <f t="shared" si="21"/>
        <v>13477.411484911388</v>
      </c>
      <c r="O176" s="51" t="s">
        <v>28</v>
      </c>
      <c r="P176" s="44" t="s">
        <v>154</v>
      </c>
    </row>
    <row r="177" spans="1:16" s="6" customFormat="1" ht="24.75" customHeight="1" x14ac:dyDescent="0.25">
      <c r="A177" s="62">
        <v>151</v>
      </c>
      <c r="B177" s="48" t="s">
        <v>99</v>
      </c>
      <c r="C177" s="36">
        <v>1973</v>
      </c>
      <c r="D177" s="36">
        <v>5</v>
      </c>
      <c r="E177" s="38">
        <v>8</v>
      </c>
      <c r="F177" s="43">
        <v>5749.3</v>
      </c>
      <c r="G177" s="54">
        <v>5744.2</v>
      </c>
      <c r="H177" s="41">
        <v>341</v>
      </c>
      <c r="I177" s="42">
        <f>прил.2!C174</f>
        <v>51821895.660000004</v>
      </c>
      <c r="J177" s="42">
        <v>0</v>
      </c>
      <c r="K177" s="42">
        <v>0</v>
      </c>
      <c r="L177" s="42">
        <v>0</v>
      </c>
      <c r="M177" s="42">
        <f t="shared" ref="M177:M208" si="24">I177-J177-K177-L177</f>
        <v>51821895.660000004</v>
      </c>
      <c r="N177" s="42">
        <f t="shared" si="21"/>
        <v>9021.6036454162477</v>
      </c>
      <c r="O177" s="51" t="s">
        <v>28</v>
      </c>
      <c r="P177" s="44" t="s">
        <v>154</v>
      </c>
    </row>
    <row r="178" spans="1:16" s="6" customFormat="1" ht="24.75" customHeight="1" x14ac:dyDescent="0.25">
      <c r="A178" s="62">
        <v>152</v>
      </c>
      <c r="B178" s="48" t="s">
        <v>284</v>
      </c>
      <c r="C178" s="36">
        <v>1973</v>
      </c>
      <c r="D178" s="36">
        <v>5</v>
      </c>
      <c r="E178" s="38">
        <v>8</v>
      </c>
      <c r="F178" s="39">
        <v>7497.9</v>
      </c>
      <c r="G178" s="54">
        <v>5733.13</v>
      </c>
      <c r="H178" s="41">
        <v>397</v>
      </c>
      <c r="I178" s="42">
        <f>прил.2!C175</f>
        <v>75079186.739999995</v>
      </c>
      <c r="J178" s="42">
        <v>0</v>
      </c>
      <c r="K178" s="42">
        <v>0</v>
      </c>
      <c r="L178" s="42">
        <v>0</v>
      </c>
      <c r="M178" s="42">
        <f t="shared" si="24"/>
        <v>75079186.739999995</v>
      </c>
      <c r="N178" s="42">
        <f t="shared" si="21"/>
        <v>13095.671429044865</v>
      </c>
      <c r="O178" s="51" t="s">
        <v>28</v>
      </c>
      <c r="P178" s="44" t="s">
        <v>154</v>
      </c>
    </row>
    <row r="179" spans="1:16" s="6" customFormat="1" ht="24.75" customHeight="1" x14ac:dyDescent="0.25">
      <c r="A179" s="62">
        <v>153</v>
      </c>
      <c r="B179" s="48" t="s">
        <v>101</v>
      </c>
      <c r="C179" s="36">
        <v>1977</v>
      </c>
      <c r="D179" s="36">
        <v>5</v>
      </c>
      <c r="E179" s="38">
        <v>5</v>
      </c>
      <c r="F179" s="43">
        <v>7344.7</v>
      </c>
      <c r="G179" s="54">
        <v>6150.8</v>
      </c>
      <c r="H179" s="41">
        <v>198</v>
      </c>
      <c r="I179" s="42">
        <f>прил.2!C176</f>
        <v>31699276.419999998</v>
      </c>
      <c r="J179" s="42">
        <v>0</v>
      </c>
      <c r="K179" s="42">
        <v>0</v>
      </c>
      <c r="L179" s="42">
        <v>0</v>
      </c>
      <c r="M179" s="42">
        <f t="shared" si="24"/>
        <v>31699276.419999998</v>
      </c>
      <c r="N179" s="42">
        <f t="shared" si="21"/>
        <v>5153.6834915783311</v>
      </c>
      <c r="O179" s="51" t="s">
        <v>86</v>
      </c>
      <c r="P179" s="44" t="s">
        <v>154</v>
      </c>
    </row>
    <row r="180" spans="1:16" s="6" customFormat="1" ht="24.75" customHeight="1" x14ac:dyDescent="0.25">
      <c r="A180" s="62">
        <v>154</v>
      </c>
      <c r="B180" s="48" t="s">
        <v>285</v>
      </c>
      <c r="C180" s="36">
        <v>1977</v>
      </c>
      <c r="D180" s="36">
        <v>5</v>
      </c>
      <c r="E180" s="38">
        <v>8</v>
      </c>
      <c r="F180" s="43">
        <v>5853.3</v>
      </c>
      <c r="G180" s="54">
        <v>5750.76</v>
      </c>
      <c r="H180" s="41">
        <v>406</v>
      </c>
      <c r="I180" s="42">
        <f>прил.2!C177</f>
        <v>26187714.02</v>
      </c>
      <c r="J180" s="42">
        <v>0</v>
      </c>
      <c r="K180" s="42">
        <v>0</v>
      </c>
      <c r="L180" s="42">
        <v>0</v>
      </c>
      <c r="M180" s="42">
        <f t="shared" si="24"/>
        <v>26187714.02</v>
      </c>
      <c r="N180" s="42">
        <f t="shared" si="21"/>
        <v>4553.7831556176916</v>
      </c>
      <c r="O180" s="51" t="s">
        <v>28</v>
      </c>
      <c r="P180" s="44" t="s">
        <v>154</v>
      </c>
    </row>
    <row r="181" spans="1:16" s="6" customFormat="1" ht="24.75" customHeight="1" x14ac:dyDescent="0.25">
      <c r="A181" s="62">
        <v>155</v>
      </c>
      <c r="B181" s="48" t="s">
        <v>286</v>
      </c>
      <c r="C181" s="36">
        <v>1979</v>
      </c>
      <c r="D181" s="36">
        <v>9</v>
      </c>
      <c r="E181" s="38">
        <v>6</v>
      </c>
      <c r="F181" s="39">
        <v>14201.4</v>
      </c>
      <c r="G181" s="54">
        <v>12016.16</v>
      </c>
      <c r="H181" s="41">
        <v>645</v>
      </c>
      <c r="I181" s="42">
        <f>прил.2!C178</f>
        <v>42555005.879999995</v>
      </c>
      <c r="J181" s="42">
        <v>0</v>
      </c>
      <c r="K181" s="42">
        <v>0</v>
      </c>
      <c r="L181" s="42">
        <v>0</v>
      </c>
      <c r="M181" s="42">
        <f t="shared" si="24"/>
        <v>42555005.879999995</v>
      </c>
      <c r="N181" s="42">
        <f t="shared" si="21"/>
        <v>3541.4812951891449</v>
      </c>
      <c r="O181" s="51" t="s">
        <v>28</v>
      </c>
      <c r="P181" s="44" t="s">
        <v>154</v>
      </c>
    </row>
    <row r="182" spans="1:16" s="6" customFormat="1" ht="24.75" customHeight="1" x14ac:dyDescent="0.25">
      <c r="A182" s="62">
        <v>156</v>
      </c>
      <c r="B182" s="48" t="s">
        <v>287</v>
      </c>
      <c r="C182" s="36">
        <v>1982</v>
      </c>
      <c r="D182" s="36">
        <v>5</v>
      </c>
      <c r="E182" s="38">
        <v>4</v>
      </c>
      <c r="F182" s="39">
        <v>5602.2</v>
      </c>
      <c r="G182" s="54">
        <v>4151.72</v>
      </c>
      <c r="H182" s="41">
        <v>316</v>
      </c>
      <c r="I182" s="42">
        <f>прил.2!C179</f>
        <v>56015769.620000005</v>
      </c>
      <c r="J182" s="42">
        <v>0</v>
      </c>
      <c r="K182" s="42">
        <v>0</v>
      </c>
      <c r="L182" s="42">
        <v>0</v>
      </c>
      <c r="M182" s="42">
        <f t="shared" si="24"/>
        <v>56015769.620000005</v>
      </c>
      <c r="N182" s="42">
        <f t="shared" si="21"/>
        <v>13492.183870781268</v>
      </c>
      <c r="O182" s="51" t="s">
        <v>28</v>
      </c>
      <c r="P182" s="44" t="s">
        <v>154</v>
      </c>
    </row>
    <row r="183" spans="1:16" s="6" customFormat="1" ht="24.75" customHeight="1" x14ac:dyDescent="0.25">
      <c r="A183" s="62">
        <v>157</v>
      </c>
      <c r="B183" s="48" t="s">
        <v>288</v>
      </c>
      <c r="C183" s="36">
        <v>1983</v>
      </c>
      <c r="D183" s="36">
        <v>9</v>
      </c>
      <c r="E183" s="38">
        <v>5</v>
      </c>
      <c r="F183" s="39">
        <v>11743.1</v>
      </c>
      <c r="G183" s="54">
        <v>9996.6</v>
      </c>
      <c r="H183" s="41">
        <v>559</v>
      </c>
      <c r="I183" s="42">
        <f>прил.2!C180</f>
        <v>94831409.079999998</v>
      </c>
      <c r="J183" s="42">
        <v>0</v>
      </c>
      <c r="K183" s="42">
        <v>0</v>
      </c>
      <c r="L183" s="42">
        <v>0</v>
      </c>
      <c r="M183" s="42">
        <f t="shared" si="24"/>
        <v>94831409.079999998</v>
      </c>
      <c r="N183" s="42">
        <f t="shared" si="21"/>
        <v>9486.3662725326612</v>
      </c>
      <c r="O183" s="51" t="s">
        <v>28</v>
      </c>
      <c r="P183" s="44" t="s">
        <v>154</v>
      </c>
    </row>
    <row r="184" spans="1:16" s="6" customFormat="1" ht="24.75" customHeight="1" x14ac:dyDescent="0.25">
      <c r="A184" s="62">
        <v>158</v>
      </c>
      <c r="B184" s="48" t="s">
        <v>289</v>
      </c>
      <c r="C184" s="36">
        <v>1985</v>
      </c>
      <c r="D184" s="36">
        <v>5</v>
      </c>
      <c r="E184" s="38">
        <v>6</v>
      </c>
      <c r="F184" s="39">
        <v>5418.6</v>
      </c>
      <c r="G184" s="54">
        <v>3817.2</v>
      </c>
      <c r="H184" s="41">
        <v>273</v>
      </c>
      <c r="I184" s="42">
        <f>прил.2!C181</f>
        <v>56120302.990000002</v>
      </c>
      <c r="J184" s="42">
        <v>0</v>
      </c>
      <c r="K184" s="42">
        <v>0</v>
      </c>
      <c r="L184" s="42">
        <v>0</v>
      </c>
      <c r="M184" s="42">
        <f t="shared" si="24"/>
        <v>56120302.990000002</v>
      </c>
      <c r="N184" s="42">
        <f t="shared" si="21"/>
        <v>14701.955095357855</v>
      </c>
      <c r="O184" s="51" t="s">
        <v>28</v>
      </c>
      <c r="P184" s="44" t="s">
        <v>154</v>
      </c>
    </row>
    <row r="185" spans="1:16" s="6" customFormat="1" ht="24.75" customHeight="1" x14ac:dyDescent="0.25">
      <c r="A185" s="62">
        <v>159</v>
      </c>
      <c r="B185" s="48" t="s">
        <v>110</v>
      </c>
      <c r="C185" s="36">
        <v>1986</v>
      </c>
      <c r="D185" s="36">
        <v>5</v>
      </c>
      <c r="E185" s="38">
        <v>2</v>
      </c>
      <c r="F185" s="43">
        <v>3732</v>
      </c>
      <c r="G185" s="54">
        <v>2799.73</v>
      </c>
      <c r="H185" s="41">
        <v>410</v>
      </c>
      <c r="I185" s="42">
        <f>прил.2!C182</f>
        <v>30085154.070000004</v>
      </c>
      <c r="J185" s="42">
        <v>0</v>
      </c>
      <c r="K185" s="42">
        <v>0</v>
      </c>
      <c r="L185" s="42">
        <v>0</v>
      </c>
      <c r="M185" s="42">
        <f t="shared" si="24"/>
        <v>30085154.070000004</v>
      </c>
      <c r="N185" s="42">
        <f t="shared" si="21"/>
        <v>10745.734077928944</v>
      </c>
      <c r="O185" s="51" t="s">
        <v>28</v>
      </c>
      <c r="P185" s="44" t="s">
        <v>154</v>
      </c>
    </row>
    <row r="186" spans="1:16" s="6" customFormat="1" ht="24.75" customHeight="1" x14ac:dyDescent="0.25">
      <c r="A186" s="62">
        <v>160</v>
      </c>
      <c r="B186" s="48" t="s">
        <v>290</v>
      </c>
      <c r="C186" s="36">
        <v>1999</v>
      </c>
      <c r="D186" s="36">
        <v>10</v>
      </c>
      <c r="E186" s="38">
        <v>4</v>
      </c>
      <c r="F186" s="43">
        <v>11015.5</v>
      </c>
      <c r="G186" s="54">
        <v>9055.41</v>
      </c>
      <c r="H186" s="41">
        <v>562</v>
      </c>
      <c r="I186" s="42">
        <f>прил.2!C183</f>
        <v>7068289.75</v>
      </c>
      <c r="J186" s="42">
        <v>0</v>
      </c>
      <c r="K186" s="42">
        <v>0</v>
      </c>
      <c r="L186" s="42">
        <v>0</v>
      </c>
      <c r="M186" s="42">
        <f t="shared" si="24"/>
        <v>7068289.75</v>
      </c>
      <c r="N186" s="42">
        <f t="shared" si="21"/>
        <v>780.55988077845177</v>
      </c>
      <c r="O186" s="51" t="s">
        <v>28</v>
      </c>
      <c r="P186" s="44" t="s">
        <v>154</v>
      </c>
    </row>
    <row r="187" spans="1:16" s="6" customFormat="1" ht="24.75" customHeight="1" x14ac:dyDescent="0.25">
      <c r="A187" s="62">
        <v>161</v>
      </c>
      <c r="B187" s="48" t="s">
        <v>291</v>
      </c>
      <c r="C187" s="36">
        <v>1992</v>
      </c>
      <c r="D187" s="36">
        <v>10</v>
      </c>
      <c r="E187" s="38">
        <v>2</v>
      </c>
      <c r="F187" s="39">
        <v>5321</v>
      </c>
      <c r="G187" s="54">
        <v>4534.3</v>
      </c>
      <c r="H187" s="41">
        <v>312</v>
      </c>
      <c r="I187" s="42">
        <f>прил.2!C184</f>
        <v>39773643.060000002</v>
      </c>
      <c r="J187" s="42">
        <v>0</v>
      </c>
      <c r="K187" s="42">
        <v>0</v>
      </c>
      <c r="L187" s="42">
        <v>0</v>
      </c>
      <c r="M187" s="42">
        <f t="shared" si="24"/>
        <v>39773643.060000002</v>
      </c>
      <c r="N187" s="42">
        <f t="shared" si="21"/>
        <v>8771.7272919745064</v>
      </c>
      <c r="O187" s="51" t="s">
        <v>28</v>
      </c>
      <c r="P187" s="44" t="s">
        <v>154</v>
      </c>
    </row>
    <row r="188" spans="1:16" s="6" customFormat="1" ht="24.75" customHeight="1" x14ac:dyDescent="0.25">
      <c r="A188" s="62">
        <v>162</v>
      </c>
      <c r="B188" s="55" t="s">
        <v>292</v>
      </c>
      <c r="C188" s="46">
        <v>1951</v>
      </c>
      <c r="D188" s="46">
        <v>3</v>
      </c>
      <c r="E188" s="38">
        <v>3</v>
      </c>
      <c r="F188" s="39">
        <v>2030.71</v>
      </c>
      <c r="G188" s="39">
        <v>1758.33</v>
      </c>
      <c r="H188" s="41">
        <v>81</v>
      </c>
      <c r="I188" s="42">
        <f>прил.2!C185</f>
        <v>100000</v>
      </c>
      <c r="J188" s="42">
        <v>0</v>
      </c>
      <c r="K188" s="42">
        <v>0</v>
      </c>
      <c r="L188" s="42">
        <v>0</v>
      </c>
      <c r="M188" s="42">
        <f t="shared" si="24"/>
        <v>100000</v>
      </c>
      <c r="N188" s="42">
        <f t="shared" si="21"/>
        <v>56.872145729186222</v>
      </c>
      <c r="O188" s="51" t="s">
        <v>29</v>
      </c>
      <c r="P188" s="44" t="s">
        <v>154</v>
      </c>
    </row>
    <row r="189" spans="1:16" s="6" customFormat="1" ht="24.75" customHeight="1" x14ac:dyDescent="0.25">
      <c r="A189" s="62">
        <v>163</v>
      </c>
      <c r="B189" s="50" t="s">
        <v>293</v>
      </c>
      <c r="C189" s="36">
        <v>1953</v>
      </c>
      <c r="D189" s="36">
        <v>3</v>
      </c>
      <c r="E189" s="38">
        <v>3</v>
      </c>
      <c r="F189" s="43">
        <v>2276.1999999999998</v>
      </c>
      <c r="G189" s="43">
        <v>1855.3</v>
      </c>
      <c r="H189" s="41">
        <v>69</v>
      </c>
      <c r="I189" s="42">
        <f>прил.2!C186</f>
        <v>200000</v>
      </c>
      <c r="J189" s="42">
        <v>0</v>
      </c>
      <c r="K189" s="42">
        <v>0</v>
      </c>
      <c r="L189" s="42">
        <v>0</v>
      </c>
      <c r="M189" s="42">
        <f t="shared" si="24"/>
        <v>200000</v>
      </c>
      <c r="N189" s="42">
        <f t="shared" si="21"/>
        <v>107.79927774483912</v>
      </c>
      <c r="O189" s="51" t="s">
        <v>29</v>
      </c>
      <c r="P189" s="44" t="s">
        <v>154</v>
      </c>
    </row>
    <row r="190" spans="1:16" s="6" customFormat="1" ht="24.75" customHeight="1" x14ac:dyDescent="0.25">
      <c r="A190" s="62">
        <v>164</v>
      </c>
      <c r="B190" s="50" t="s">
        <v>294</v>
      </c>
      <c r="C190" s="36">
        <v>1954</v>
      </c>
      <c r="D190" s="36">
        <v>2</v>
      </c>
      <c r="E190" s="38">
        <v>2</v>
      </c>
      <c r="F190" s="39">
        <v>676.9</v>
      </c>
      <c r="G190" s="43">
        <v>615.9</v>
      </c>
      <c r="H190" s="41">
        <v>35</v>
      </c>
      <c r="I190" s="42">
        <f>прил.2!C187</f>
        <v>9123898.2100000009</v>
      </c>
      <c r="J190" s="42">
        <v>0</v>
      </c>
      <c r="K190" s="42">
        <v>0</v>
      </c>
      <c r="L190" s="42">
        <v>0</v>
      </c>
      <c r="M190" s="42">
        <f t="shared" si="24"/>
        <v>9123898.2100000009</v>
      </c>
      <c r="N190" s="42">
        <f t="shared" si="21"/>
        <v>14813.927926611464</v>
      </c>
      <c r="O190" s="51" t="s">
        <v>28</v>
      </c>
      <c r="P190" s="44" t="s">
        <v>154</v>
      </c>
    </row>
    <row r="191" spans="1:16" s="6" customFormat="1" ht="24.75" customHeight="1" x14ac:dyDescent="0.25">
      <c r="A191" s="62">
        <v>165</v>
      </c>
      <c r="B191" s="50" t="s">
        <v>295</v>
      </c>
      <c r="C191" s="36">
        <v>1957</v>
      </c>
      <c r="D191" s="36">
        <v>3</v>
      </c>
      <c r="E191" s="38">
        <v>4</v>
      </c>
      <c r="F191" s="39">
        <v>2491.6999999999998</v>
      </c>
      <c r="G191" s="43">
        <v>1951.8</v>
      </c>
      <c r="H191" s="41">
        <v>86</v>
      </c>
      <c r="I191" s="42">
        <f>прил.2!C188</f>
        <v>50000</v>
      </c>
      <c r="J191" s="42">
        <v>0</v>
      </c>
      <c r="K191" s="42">
        <v>0</v>
      </c>
      <c r="L191" s="42">
        <v>0</v>
      </c>
      <c r="M191" s="42">
        <f t="shared" si="24"/>
        <v>50000</v>
      </c>
      <c r="N191" s="42">
        <f t="shared" si="21"/>
        <v>25.617378829798135</v>
      </c>
      <c r="O191" s="51" t="s">
        <v>29</v>
      </c>
      <c r="P191" s="44" t="s">
        <v>154</v>
      </c>
    </row>
    <row r="192" spans="1:16" s="6" customFormat="1" ht="24.75" customHeight="1" x14ac:dyDescent="0.25">
      <c r="A192" s="62">
        <v>166</v>
      </c>
      <c r="B192" s="50" t="s">
        <v>296</v>
      </c>
      <c r="C192" s="36">
        <v>1960</v>
      </c>
      <c r="D192" s="36">
        <v>4</v>
      </c>
      <c r="E192" s="38">
        <v>2</v>
      </c>
      <c r="F192" s="39">
        <v>1732.6</v>
      </c>
      <c r="G192" s="43">
        <v>1267.8</v>
      </c>
      <c r="H192" s="41">
        <v>68</v>
      </c>
      <c r="I192" s="42">
        <f>прил.2!C189</f>
        <v>5662874.5100000007</v>
      </c>
      <c r="J192" s="42">
        <v>0</v>
      </c>
      <c r="K192" s="42">
        <v>0</v>
      </c>
      <c r="L192" s="42">
        <v>0</v>
      </c>
      <c r="M192" s="42">
        <f t="shared" si="24"/>
        <v>5662874.5100000007</v>
      </c>
      <c r="N192" s="42">
        <f t="shared" si="21"/>
        <v>4466.693887048431</v>
      </c>
      <c r="O192" s="51" t="s">
        <v>29</v>
      </c>
      <c r="P192" s="44" t="s">
        <v>154</v>
      </c>
    </row>
    <row r="193" spans="1:16" s="6" customFormat="1" ht="24.75" customHeight="1" x14ac:dyDescent="0.25">
      <c r="A193" s="62">
        <v>167</v>
      </c>
      <c r="B193" s="50" t="s">
        <v>297</v>
      </c>
      <c r="C193" s="36">
        <v>1960</v>
      </c>
      <c r="D193" s="36">
        <v>2</v>
      </c>
      <c r="E193" s="38">
        <v>2</v>
      </c>
      <c r="F193" s="39">
        <v>812.5</v>
      </c>
      <c r="G193" s="43">
        <v>738.63</v>
      </c>
      <c r="H193" s="41">
        <v>37</v>
      </c>
      <c r="I193" s="42">
        <f>прил.2!C190</f>
        <v>200000</v>
      </c>
      <c r="J193" s="42">
        <v>0</v>
      </c>
      <c r="K193" s="42">
        <v>0</v>
      </c>
      <c r="L193" s="42">
        <v>0</v>
      </c>
      <c r="M193" s="42">
        <f t="shared" si="24"/>
        <v>200000</v>
      </c>
      <c r="N193" s="42">
        <f t="shared" si="21"/>
        <v>270.77156357039382</v>
      </c>
      <c r="O193" s="51" t="s">
        <v>29</v>
      </c>
      <c r="P193" s="44" t="s">
        <v>154</v>
      </c>
    </row>
    <row r="194" spans="1:16" s="6" customFormat="1" ht="24.75" customHeight="1" x14ac:dyDescent="0.25">
      <c r="A194" s="62">
        <v>168</v>
      </c>
      <c r="B194" s="50" t="s">
        <v>77</v>
      </c>
      <c r="C194" s="36">
        <v>1960</v>
      </c>
      <c r="D194" s="36">
        <v>4</v>
      </c>
      <c r="E194" s="38">
        <v>2</v>
      </c>
      <c r="F194" s="39">
        <v>1953.9</v>
      </c>
      <c r="G194" s="43">
        <v>1375.3</v>
      </c>
      <c r="H194" s="41">
        <v>73</v>
      </c>
      <c r="I194" s="42">
        <f>прил.2!C191</f>
        <v>1175290.18</v>
      </c>
      <c r="J194" s="42">
        <v>0</v>
      </c>
      <c r="K194" s="42">
        <v>0</v>
      </c>
      <c r="L194" s="42">
        <v>0</v>
      </c>
      <c r="M194" s="42">
        <f t="shared" si="24"/>
        <v>1175290.18</v>
      </c>
      <c r="N194" s="42">
        <f t="shared" si="21"/>
        <v>854.57004289973099</v>
      </c>
      <c r="O194" s="51" t="s">
        <v>28</v>
      </c>
      <c r="P194" s="44" t="s">
        <v>154</v>
      </c>
    </row>
    <row r="195" spans="1:16" s="6" customFormat="1" ht="24.75" customHeight="1" x14ac:dyDescent="0.25">
      <c r="A195" s="62">
        <v>169</v>
      </c>
      <c r="B195" s="50" t="s">
        <v>298</v>
      </c>
      <c r="C195" s="36">
        <v>1961</v>
      </c>
      <c r="D195" s="36">
        <v>2</v>
      </c>
      <c r="E195" s="38">
        <v>2</v>
      </c>
      <c r="F195" s="39">
        <v>747.9</v>
      </c>
      <c r="G195" s="43">
        <v>692.5</v>
      </c>
      <c r="H195" s="41">
        <v>35</v>
      </c>
      <c r="I195" s="42">
        <f>прил.2!C192</f>
        <v>50000</v>
      </c>
      <c r="J195" s="42">
        <v>0</v>
      </c>
      <c r="K195" s="42">
        <v>0</v>
      </c>
      <c r="L195" s="42">
        <v>0</v>
      </c>
      <c r="M195" s="42">
        <f t="shared" si="24"/>
        <v>50000</v>
      </c>
      <c r="N195" s="42">
        <f t="shared" si="21"/>
        <v>72.202166064981952</v>
      </c>
      <c r="O195" s="51" t="s">
        <v>29</v>
      </c>
      <c r="P195" s="44" t="s">
        <v>154</v>
      </c>
    </row>
    <row r="196" spans="1:16" s="6" customFormat="1" ht="24.75" customHeight="1" x14ac:dyDescent="0.25">
      <c r="A196" s="62">
        <v>170</v>
      </c>
      <c r="B196" s="50" t="s">
        <v>299</v>
      </c>
      <c r="C196" s="36">
        <v>1962</v>
      </c>
      <c r="D196" s="36">
        <v>5</v>
      </c>
      <c r="E196" s="38">
        <v>6</v>
      </c>
      <c r="F196" s="39">
        <v>7308.84</v>
      </c>
      <c r="G196" s="43">
        <v>6685.4</v>
      </c>
      <c r="H196" s="41">
        <v>239</v>
      </c>
      <c r="I196" s="42">
        <f>прил.2!C193</f>
        <v>2606508.67</v>
      </c>
      <c r="J196" s="42">
        <v>0</v>
      </c>
      <c r="K196" s="42">
        <v>0</v>
      </c>
      <c r="L196" s="42">
        <v>0</v>
      </c>
      <c r="M196" s="42">
        <f t="shared" si="24"/>
        <v>2606508.67</v>
      </c>
      <c r="N196" s="42">
        <f t="shared" si="21"/>
        <v>389.88073563287162</v>
      </c>
      <c r="O196" s="51" t="s">
        <v>29</v>
      </c>
      <c r="P196" s="44" t="s">
        <v>154</v>
      </c>
    </row>
    <row r="197" spans="1:16" s="6" customFormat="1" ht="24.75" customHeight="1" x14ac:dyDescent="0.25">
      <c r="A197" s="62">
        <v>171</v>
      </c>
      <c r="B197" s="61" t="s">
        <v>300</v>
      </c>
      <c r="C197" s="36">
        <v>2001</v>
      </c>
      <c r="D197" s="36">
        <v>10</v>
      </c>
      <c r="E197" s="38">
        <v>3</v>
      </c>
      <c r="F197" s="39">
        <v>8198.52</v>
      </c>
      <c r="G197" s="43">
        <v>7214.71</v>
      </c>
      <c r="H197" s="41">
        <v>235</v>
      </c>
      <c r="I197" s="42">
        <f>прил.2!C194</f>
        <v>10203071.220000001</v>
      </c>
      <c r="J197" s="42">
        <v>0</v>
      </c>
      <c r="K197" s="42">
        <v>3797461.39</v>
      </c>
      <c r="L197" s="42">
        <v>0</v>
      </c>
      <c r="M197" s="42">
        <f t="shared" si="24"/>
        <v>6405609.8300000001</v>
      </c>
      <c r="N197" s="42">
        <f t="shared" si="21"/>
        <v>1414.2039278086022</v>
      </c>
      <c r="O197" s="51" t="s">
        <v>29</v>
      </c>
      <c r="P197" s="44" t="s">
        <v>154</v>
      </c>
    </row>
    <row r="198" spans="1:16" s="6" customFormat="1" ht="24.75" customHeight="1" x14ac:dyDescent="0.25">
      <c r="A198" s="62">
        <v>172</v>
      </c>
      <c r="B198" s="50" t="s">
        <v>301</v>
      </c>
      <c r="C198" s="36">
        <v>1964</v>
      </c>
      <c r="D198" s="36">
        <v>5</v>
      </c>
      <c r="E198" s="38">
        <v>4</v>
      </c>
      <c r="F198" s="39">
        <v>4124</v>
      </c>
      <c r="G198" s="43">
        <v>3251.85</v>
      </c>
      <c r="H198" s="41">
        <v>184</v>
      </c>
      <c r="I198" s="42">
        <f>прил.2!C195</f>
        <v>13235953.619999999</v>
      </c>
      <c r="J198" s="42">
        <v>0</v>
      </c>
      <c r="K198" s="42">
        <v>0</v>
      </c>
      <c r="L198" s="42">
        <v>0</v>
      </c>
      <c r="M198" s="42">
        <f t="shared" si="24"/>
        <v>13235953.619999999</v>
      </c>
      <c r="N198" s="42">
        <f t="shared" si="21"/>
        <v>4070.2841828497621</v>
      </c>
      <c r="O198" s="51" t="s">
        <v>29</v>
      </c>
      <c r="P198" s="44" t="s">
        <v>154</v>
      </c>
    </row>
    <row r="199" spans="1:16" s="6" customFormat="1" ht="24.75" customHeight="1" x14ac:dyDescent="0.25">
      <c r="A199" s="62">
        <v>173</v>
      </c>
      <c r="B199" s="50" t="s">
        <v>302</v>
      </c>
      <c r="C199" s="36">
        <v>1964</v>
      </c>
      <c r="D199" s="36">
        <v>5</v>
      </c>
      <c r="E199" s="38">
        <v>4</v>
      </c>
      <c r="F199" s="39">
        <v>4692.6000000000004</v>
      </c>
      <c r="G199" s="43">
        <v>4091.5</v>
      </c>
      <c r="H199" s="41">
        <v>162</v>
      </c>
      <c r="I199" s="42">
        <f>прил.2!C196</f>
        <v>16383826.26</v>
      </c>
      <c r="J199" s="42">
        <v>0</v>
      </c>
      <c r="K199" s="42">
        <v>0</v>
      </c>
      <c r="L199" s="42">
        <v>0</v>
      </c>
      <c r="M199" s="42">
        <f t="shared" si="24"/>
        <v>16383826.26</v>
      </c>
      <c r="N199" s="42">
        <f t="shared" si="21"/>
        <v>4004.3569008920931</v>
      </c>
      <c r="O199" s="51" t="s">
        <v>29</v>
      </c>
      <c r="P199" s="44" t="s">
        <v>154</v>
      </c>
    </row>
    <row r="200" spans="1:16" s="6" customFormat="1" ht="24.75" customHeight="1" x14ac:dyDescent="0.25">
      <c r="A200" s="62">
        <v>174</v>
      </c>
      <c r="B200" s="50" t="s">
        <v>303</v>
      </c>
      <c r="C200" s="36">
        <v>1964</v>
      </c>
      <c r="D200" s="36">
        <v>5</v>
      </c>
      <c r="E200" s="38">
        <v>4</v>
      </c>
      <c r="F200" s="39">
        <v>4293.43</v>
      </c>
      <c r="G200" s="43">
        <v>3228.5</v>
      </c>
      <c r="H200" s="41">
        <v>173</v>
      </c>
      <c r="I200" s="42">
        <f>прил.2!C197</f>
        <v>23626675</v>
      </c>
      <c r="J200" s="42">
        <v>0</v>
      </c>
      <c r="K200" s="42">
        <v>0</v>
      </c>
      <c r="L200" s="42">
        <v>0</v>
      </c>
      <c r="M200" s="42">
        <f t="shared" si="24"/>
        <v>23626675</v>
      </c>
      <c r="N200" s="42">
        <f t="shared" si="21"/>
        <v>7318.1585875793717</v>
      </c>
      <c r="O200" s="51" t="s">
        <v>29</v>
      </c>
      <c r="P200" s="44" t="s">
        <v>154</v>
      </c>
    </row>
    <row r="201" spans="1:16" s="6" customFormat="1" ht="24.75" customHeight="1" x14ac:dyDescent="0.25">
      <c r="A201" s="62">
        <v>175</v>
      </c>
      <c r="B201" s="50" t="s">
        <v>79</v>
      </c>
      <c r="C201" s="36">
        <v>1964</v>
      </c>
      <c r="D201" s="36">
        <v>5</v>
      </c>
      <c r="E201" s="38">
        <v>4</v>
      </c>
      <c r="F201" s="39">
        <v>3542.3</v>
      </c>
      <c r="G201" s="43">
        <v>3147.2</v>
      </c>
      <c r="H201" s="41">
        <v>163</v>
      </c>
      <c r="I201" s="42">
        <f>прил.2!C198</f>
        <v>28970468.93</v>
      </c>
      <c r="J201" s="42">
        <v>0</v>
      </c>
      <c r="K201" s="42">
        <v>0</v>
      </c>
      <c r="L201" s="42">
        <v>0</v>
      </c>
      <c r="M201" s="42">
        <f t="shared" si="24"/>
        <v>28970468.93</v>
      </c>
      <c r="N201" s="42">
        <f t="shared" si="21"/>
        <v>9205.1566249364514</v>
      </c>
      <c r="O201" s="51" t="s">
        <v>29</v>
      </c>
      <c r="P201" s="44" t="s">
        <v>154</v>
      </c>
    </row>
    <row r="202" spans="1:16" s="6" customFormat="1" ht="24.75" customHeight="1" x14ac:dyDescent="0.25">
      <c r="A202" s="62">
        <v>176</v>
      </c>
      <c r="B202" s="50" t="s">
        <v>80</v>
      </c>
      <c r="C202" s="36">
        <v>1964</v>
      </c>
      <c r="D202" s="36">
        <v>5</v>
      </c>
      <c r="E202" s="38">
        <v>4</v>
      </c>
      <c r="F202" s="39">
        <v>3442.6</v>
      </c>
      <c r="G202" s="43">
        <v>3182.1</v>
      </c>
      <c r="H202" s="41">
        <v>178</v>
      </c>
      <c r="I202" s="42">
        <f>прил.2!C199</f>
        <v>13712532.310000001</v>
      </c>
      <c r="J202" s="42">
        <v>0</v>
      </c>
      <c r="K202" s="42">
        <v>0</v>
      </c>
      <c r="L202" s="42">
        <v>0</v>
      </c>
      <c r="M202" s="42">
        <f t="shared" si="24"/>
        <v>13712532.310000001</v>
      </c>
      <c r="N202" s="42">
        <f t="shared" si="21"/>
        <v>4309.2713333961856</v>
      </c>
      <c r="O202" s="51" t="s">
        <v>29</v>
      </c>
      <c r="P202" s="44" t="s">
        <v>154</v>
      </c>
    </row>
    <row r="203" spans="1:16" s="6" customFormat="1" ht="24.75" customHeight="1" x14ac:dyDescent="0.25">
      <c r="A203" s="62">
        <v>177</v>
      </c>
      <c r="B203" s="50" t="s">
        <v>81</v>
      </c>
      <c r="C203" s="36">
        <v>1964</v>
      </c>
      <c r="D203" s="36">
        <v>5</v>
      </c>
      <c r="E203" s="38">
        <v>4</v>
      </c>
      <c r="F203" s="39">
        <v>3420.6</v>
      </c>
      <c r="G203" s="43">
        <v>3201.51</v>
      </c>
      <c r="H203" s="41">
        <v>176</v>
      </c>
      <c r="I203" s="42">
        <f>прил.2!C200</f>
        <v>4174976.24</v>
      </c>
      <c r="J203" s="42">
        <v>0</v>
      </c>
      <c r="K203" s="42">
        <v>0</v>
      </c>
      <c r="L203" s="42">
        <v>0</v>
      </c>
      <c r="M203" s="42">
        <f t="shared" si="24"/>
        <v>4174976.24</v>
      </c>
      <c r="N203" s="42">
        <f t="shared" si="21"/>
        <v>1304.0647194605046</v>
      </c>
      <c r="O203" s="51" t="s">
        <v>29</v>
      </c>
      <c r="P203" s="44" t="s">
        <v>154</v>
      </c>
    </row>
    <row r="204" spans="1:16" s="6" customFormat="1" ht="24.75" customHeight="1" x14ac:dyDescent="0.25">
      <c r="A204" s="62">
        <v>178</v>
      </c>
      <c r="B204" s="50" t="s">
        <v>304</v>
      </c>
      <c r="C204" s="36">
        <v>1965</v>
      </c>
      <c r="D204" s="36">
        <v>5</v>
      </c>
      <c r="E204" s="38">
        <v>3</v>
      </c>
      <c r="F204" s="43">
        <v>3308.2</v>
      </c>
      <c r="G204" s="43">
        <v>2475.3000000000002</v>
      </c>
      <c r="H204" s="41">
        <v>204</v>
      </c>
      <c r="I204" s="42">
        <f>прил.2!C201</f>
        <v>12244647.83</v>
      </c>
      <c r="J204" s="42">
        <v>0</v>
      </c>
      <c r="K204" s="42">
        <v>0</v>
      </c>
      <c r="L204" s="42">
        <v>0</v>
      </c>
      <c r="M204" s="42">
        <f t="shared" si="24"/>
        <v>12244647.83</v>
      </c>
      <c r="N204" s="42">
        <f t="shared" si="21"/>
        <v>4946.7328525835246</v>
      </c>
      <c r="O204" s="51" t="s">
        <v>28</v>
      </c>
      <c r="P204" s="44" t="s">
        <v>154</v>
      </c>
    </row>
    <row r="205" spans="1:16" s="6" customFormat="1" ht="24.75" customHeight="1" x14ac:dyDescent="0.25">
      <c r="A205" s="62">
        <v>179</v>
      </c>
      <c r="B205" s="50" t="s">
        <v>82</v>
      </c>
      <c r="C205" s="36">
        <v>1965</v>
      </c>
      <c r="D205" s="36">
        <v>5</v>
      </c>
      <c r="E205" s="38">
        <v>4</v>
      </c>
      <c r="F205" s="43">
        <v>4580.3999999999996</v>
      </c>
      <c r="G205" s="43">
        <v>3586.9</v>
      </c>
      <c r="H205" s="41">
        <v>150</v>
      </c>
      <c r="I205" s="42">
        <f>прил.2!C202</f>
        <v>10579023.279999999</v>
      </c>
      <c r="J205" s="42">
        <v>0</v>
      </c>
      <c r="K205" s="42">
        <v>0</v>
      </c>
      <c r="L205" s="42">
        <v>0</v>
      </c>
      <c r="M205" s="42">
        <f t="shared" si="24"/>
        <v>10579023.279999999</v>
      </c>
      <c r="N205" s="42">
        <f t="shared" ref="N205:N268" si="25">I205/G205</f>
        <v>2949.349934483816</v>
      </c>
      <c r="O205" s="51" t="s">
        <v>29</v>
      </c>
      <c r="P205" s="44" t="s">
        <v>154</v>
      </c>
    </row>
    <row r="206" spans="1:16" s="6" customFormat="1" ht="24.75" customHeight="1" x14ac:dyDescent="0.25">
      <c r="A206" s="62">
        <v>180</v>
      </c>
      <c r="B206" s="50" t="s">
        <v>305</v>
      </c>
      <c r="C206" s="36">
        <v>1965</v>
      </c>
      <c r="D206" s="36">
        <v>5</v>
      </c>
      <c r="E206" s="38">
        <v>3</v>
      </c>
      <c r="F206" s="43">
        <v>3565.2</v>
      </c>
      <c r="G206" s="43">
        <v>2595.4</v>
      </c>
      <c r="H206" s="41">
        <v>173</v>
      </c>
      <c r="I206" s="42">
        <f>прил.2!C203</f>
        <v>4351466.2</v>
      </c>
      <c r="J206" s="42">
        <v>0</v>
      </c>
      <c r="K206" s="42">
        <v>0</v>
      </c>
      <c r="L206" s="42">
        <v>0</v>
      </c>
      <c r="M206" s="42">
        <f t="shared" si="24"/>
        <v>4351466.2</v>
      </c>
      <c r="N206" s="42">
        <f t="shared" si="25"/>
        <v>1676.6071511135085</v>
      </c>
      <c r="O206" s="51" t="s">
        <v>29</v>
      </c>
      <c r="P206" s="44" t="s">
        <v>154</v>
      </c>
    </row>
    <row r="207" spans="1:16" s="6" customFormat="1" ht="24.75" customHeight="1" x14ac:dyDescent="0.25">
      <c r="A207" s="62">
        <v>181</v>
      </c>
      <c r="B207" s="50" t="s">
        <v>306</v>
      </c>
      <c r="C207" s="36">
        <v>1965</v>
      </c>
      <c r="D207" s="36">
        <v>5</v>
      </c>
      <c r="E207" s="38">
        <v>3</v>
      </c>
      <c r="F207" s="43">
        <v>3460.4</v>
      </c>
      <c r="G207" s="43">
        <v>2615.6999999999998</v>
      </c>
      <c r="H207" s="41">
        <v>144</v>
      </c>
      <c r="I207" s="42">
        <f>прил.2!C204</f>
        <v>17185989.190000001</v>
      </c>
      <c r="J207" s="42">
        <v>0</v>
      </c>
      <c r="K207" s="42">
        <v>0</v>
      </c>
      <c r="L207" s="42">
        <v>0</v>
      </c>
      <c r="M207" s="42">
        <f t="shared" si="24"/>
        <v>17185989.190000001</v>
      </c>
      <c r="N207" s="42">
        <f t="shared" si="25"/>
        <v>6570.3212103834549</v>
      </c>
      <c r="O207" s="51" t="s">
        <v>29</v>
      </c>
      <c r="P207" s="44" t="s">
        <v>154</v>
      </c>
    </row>
    <row r="208" spans="1:16" s="6" customFormat="1" ht="24.75" customHeight="1" x14ac:dyDescent="0.25">
      <c r="A208" s="62">
        <v>182</v>
      </c>
      <c r="B208" s="50" t="s">
        <v>307</v>
      </c>
      <c r="C208" s="36">
        <v>1965</v>
      </c>
      <c r="D208" s="36">
        <v>5</v>
      </c>
      <c r="E208" s="38">
        <v>3</v>
      </c>
      <c r="F208" s="43">
        <v>3329.6</v>
      </c>
      <c r="G208" s="43">
        <v>2602.4</v>
      </c>
      <c r="H208" s="41">
        <v>110</v>
      </c>
      <c r="I208" s="42">
        <f>прил.2!C205</f>
        <v>7690139.71</v>
      </c>
      <c r="J208" s="42">
        <v>0</v>
      </c>
      <c r="K208" s="42">
        <v>0</v>
      </c>
      <c r="L208" s="42">
        <v>0</v>
      </c>
      <c r="M208" s="42">
        <f t="shared" si="24"/>
        <v>7690139.71</v>
      </c>
      <c r="N208" s="42">
        <f t="shared" si="25"/>
        <v>2955.0183330771592</v>
      </c>
      <c r="O208" s="51" t="s">
        <v>29</v>
      </c>
      <c r="P208" s="44" t="s">
        <v>154</v>
      </c>
    </row>
    <row r="209" spans="1:16" s="6" customFormat="1" ht="24.75" customHeight="1" x14ac:dyDescent="0.25">
      <c r="A209" s="62">
        <v>183</v>
      </c>
      <c r="B209" s="50" t="s">
        <v>83</v>
      </c>
      <c r="C209" s="36">
        <v>1965</v>
      </c>
      <c r="D209" s="36">
        <v>5</v>
      </c>
      <c r="E209" s="38">
        <v>4</v>
      </c>
      <c r="F209" s="43">
        <v>3602.72</v>
      </c>
      <c r="G209" s="43">
        <v>3230.2</v>
      </c>
      <c r="H209" s="41">
        <v>167</v>
      </c>
      <c r="I209" s="42">
        <f>прил.2!C206</f>
        <v>12563943.18</v>
      </c>
      <c r="J209" s="42">
        <v>0</v>
      </c>
      <c r="K209" s="42">
        <v>0</v>
      </c>
      <c r="L209" s="42">
        <v>0</v>
      </c>
      <c r="M209" s="42">
        <f t="shared" ref="M209:M240" si="26">I209-J209-K209-L209</f>
        <v>12563943.18</v>
      </c>
      <c r="N209" s="42">
        <f t="shared" si="25"/>
        <v>3889.5248529502819</v>
      </c>
      <c r="O209" s="51" t="s">
        <v>29</v>
      </c>
      <c r="P209" s="44" t="s">
        <v>154</v>
      </c>
    </row>
    <row r="210" spans="1:16" s="6" customFormat="1" ht="24.75" customHeight="1" x14ac:dyDescent="0.25">
      <c r="A210" s="62">
        <v>184</v>
      </c>
      <c r="B210" s="50" t="s">
        <v>308</v>
      </c>
      <c r="C210" s="36">
        <v>1965</v>
      </c>
      <c r="D210" s="36">
        <v>5</v>
      </c>
      <c r="E210" s="38">
        <v>4</v>
      </c>
      <c r="F210" s="39">
        <v>4576.3999999999996</v>
      </c>
      <c r="G210" s="43">
        <v>3590.1</v>
      </c>
      <c r="H210" s="41">
        <v>235</v>
      </c>
      <c r="I210" s="42">
        <f>прил.2!C207</f>
        <v>12937981.51</v>
      </c>
      <c r="J210" s="42">
        <v>0</v>
      </c>
      <c r="K210" s="42">
        <v>0</v>
      </c>
      <c r="L210" s="42">
        <v>0</v>
      </c>
      <c r="M210" s="42">
        <f t="shared" si="26"/>
        <v>12937981.51</v>
      </c>
      <c r="N210" s="42">
        <f t="shared" si="25"/>
        <v>3603.7941867914542</v>
      </c>
      <c r="O210" s="51" t="s">
        <v>28</v>
      </c>
      <c r="P210" s="44" t="s">
        <v>154</v>
      </c>
    </row>
    <row r="211" spans="1:16" s="6" customFormat="1" ht="24.75" customHeight="1" x14ac:dyDescent="0.25">
      <c r="A211" s="62">
        <v>185</v>
      </c>
      <c r="B211" s="50" t="s">
        <v>85</v>
      </c>
      <c r="C211" s="36">
        <v>1966</v>
      </c>
      <c r="D211" s="36">
        <v>5</v>
      </c>
      <c r="E211" s="38">
        <v>6</v>
      </c>
      <c r="F211" s="43">
        <v>5955.2</v>
      </c>
      <c r="G211" s="43">
        <v>4573.3999999999996</v>
      </c>
      <c r="H211" s="41">
        <v>290</v>
      </c>
      <c r="I211" s="42">
        <f>прил.2!C208</f>
        <v>54688970.18</v>
      </c>
      <c r="J211" s="42">
        <v>0</v>
      </c>
      <c r="K211" s="42">
        <v>0</v>
      </c>
      <c r="L211" s="42">
        <v>0</v>
      </c>
      <c r="M211" s="42">
        <f t="shared" si="26"/>
        <v>54688970.18</v>
      </c>
      <c r="N211" s="42">
        <f t="shared" si="25"/>
        <v>11958.055315520183</v>
      </c>
      <c r="O211" s="51" t="s">
        <v>86</v>
      </c>
      <c r="P211" s="44" t="s">
        <v>154</v>
      </c>
    </row>
    <row r="212" spans="1:16" s="6" customFormat="1" ht="24.75" customHeight="1" x14ac:dyDescent="0.25">
      <c r="A212" s="62">
        <v>186</v>
      </c>
      <c r="B212" s="50" t="s">
        <v>309</v>
      </c>
      <c r="C212" s="36">
        <v>1966</v>
      </c>
      <c r="D212" s="36">
        <v>5</v>
      </c>
      <c r="E212" s="38">
        <v>4</v>
      </c>
      <c r="F212" s="43">
        <v>3917.76</v>
      </c>
      <c r="G212" s="43">
        <v>3561.6</v>
      </c>
      <c r="H212" s="41">
        <v>154</v>
      </c>
      <c r="I212" s="42">
        <f>прил.2!C209</f>
        <v>50000</v>
      </c>
      <c r="J212" s="42">
        <v>0</v>
      </c>
      <c r="K212" s="42">
        <v>0</v>
      </c>
      <c r="L212" s="42">
        <v>0</v>
      </c>
      <c r="M212" s="42">
        <f t="shared" si="26"/>
        <v>50000</v>
      </c>
      <c r="N212" s="42">
        <f t="shared" si="25"/>
        <v>14.038634321653189</v>
      </c>
      <c r="O212" s="51" t="s">
        <v>29</v>
      </c>
      <c r="P212" s="44" t="s">
        <v>154</v>
      </c>
    </row>
    <row r="213" spans="1:16" s="6" customFormat="1" ht="24.75" customHeight="1" x14ac:dyDescent="0.25">
      <c r="A213" s="62">
        <v>187</v>
      </c>
      <c r="B213" s="50" t="s">
        <v>310</v>
      </c>
      <c r="C213" s="36">
        <v>1966</v>
      </c>
      <c r="D213" s="36">
        <v>5</v>
      </c>
      <c r="E213" s="38">
        <v>3</v>
      </c>
      <c r="F213" s="43">
        <v>3323.6</v>
      </c>
      <c r="G213" s="43">
        <v>2483.6999999999998</v>
      </c>
      <c r="H213" s="41">
        <v>126</v>
      </c>
      <c r="I213" s="42">
        <f>прил.2!C210</f>
        <v>18282862.660000004</v>
      </c>
      <c r="J213" s="42">
        <v>0</v>
      </c>
      <c r="K213" s="42">
        <v>0</v>
      </c>
      <c r="L213" s="42">
        <v>0</v>
      </c>
      <c r="M213" s="42">
        <f t="shared" si="26"/>
        <v>18282862.660000004</v>
      </c>
      <c r="N213" s="42">
        <f t="shared" si="25"/>
        <v>7361.1396948101647</v>
      </c>
      <c r="O213" s="51" t="s">
        <v>29</v>
      </c>
      <c r="P213" s="44" t="s">
        <v>154</v>
      </c>
    </row>
    <row r="214" spans="1:16" s="6" customFormat="1" ht="24.75" customHeight="1" x14ac:dyDescent="0.25">
      <c r="A214" s="62">
        <v>188</v>
      </c>
      <c r="B214" s="50" t="s">
        <v>311</v>
      </c>
      <c r="C214" s="36">
        <v>1966</v>
      </c>
      <c r="D214" s="36">
        <v>5</v>
      </c>
      <c r="E214" s="38">
        <v>3</v>
      </c>
      <c r="F214" s="43">
        <v>2892.57</v>
      </c>
      <c r="G214" s="43">
        <v>2629.61</v>
      </c>
      <c r="H214" s="41">
        <v>133</v>
      </c>
      <c r="I214" s="42">
        <f>прил.2!C211</f>
        <v>11146858.790000001</v>
      </c>
      <c r="J214" s="42">
        <v>0</v>
      </c>
      <c r="K214" s="42">
        <v>0</v>
      </c>
      <c r="L214" s="42">
        <v>0</v>
      </c>
      <c r="M214" s="42">
        <f t="shared" si="26"/>
        <v>11146858.790000001</v>
      </c>
      <c r="N214" s="42">
        <f t="shared" si="25"/>
        <v>4238.9779434973252</v>
      </c>
      <c r="O214" s="51" t="s">
        <v>29</v>
      </c>
      <c r="P214" s="44" t="s">
        <v>154</v>
      </c>
    </row>
    <row r="215" spans="1:16" s="6" customFormat="1" ht="24.75" customHeight="1" x14ac:dyDescent="0.25">
      <c r="A215" s="62">
        <v>189</v>
      </c>
      <c r="B215" s="50" t="s">
        <v>312</v>
      </c>
      <c r="C215" s="36">
        <v>1966</v>
      </c>
      <c r="D215" s="36">
        <v>5</v>
      </c>
      <c r="E215" s="38">
        <v>3</v>
      </c>
      <c r="F215" s="43">
        <v>2597.6</v>
      </c>
      <c r="G215" s="43">
        <v>2592.1999999999998</v>
      </c>
      <c r="H215" s="41">
        <v>132</v>
      </c>
      <c r="I215" s="42">
        <f>прил.2!C212</f>
        <v>10010157.199999999</v>
      </c>
      <c r="J215" s="42">
        <v>0</v>
      </c>
      <c r="K215" s="42">
        <v>0</v>
      </c>
      <c r="L215" s="42">
        <v>0</v>
      </c>
      <c r="M215" s="42">
        <f t="shared" si="26"/>
        <v>10010157.199999999</v>
      </c>
      <c r="N215" s="42">
        <f t="shared" si="25"/>
        <v>3861.6453977316564</v>
      </c>
      <c r="O215" s="51" t="s">
        <v>29</v>
      </c>
      <c r="P215" s="44" t="s">
        <v>154</v>
      </c>
    </row>
    <row r="216" spans="1:16" s="6" customFormat="1" ht="24.75" customHeight="1" x14ac:dyDescent="0.25">
      <c r="A216" s="62">
        <v>190</v>
      </c>
      <c r="B216" s="50" t="s">
        <v>313</v>
      </c>
      <c r="C216" s="46">
        <v>1955</v>
      </c>
      <c r="D216" s="46">
        <v>3</v>
      </c>
      <c r="E216" s="38">
        <v>2</v>
      </c>
      <c r="F216" s="39">
        <v>1961</v>
      </c>
      <c r="G216" s="39">
        <v>940.8</v>
      </c>
      <c r="H216" s="41">
        <v>51</v>
      </c>
      <c r="I216" s="42">
        <f>прил.2!C213</f>
        <v>9569560.4800000004</v>
      </c>
      <c r="J216" s="42">
        <v>0</v>
      </c>
      <c r="K216" s="42">
        <v>0</v>
      </c>
      <c r="L216" s="42">
        <v>0</v>
      </c>
      <c r="M216" s="42">
        <f t="shared" si="26"/>
        <v>9569560.4800000004</v>
      </c>
      <c r="N216" s="42">
        <f t="shared" si="25"/>
        <v>10171.726700680272</v>
      </c>
      <c r="O216" s="51" t="s">
        <v>28</v>
      </c>
      <c r="P216" s="44" t="s">
        <v>154</v>
      </c>
    </row>
    <row r="217" spans="1:16" s="6" customFormat="1" ht="24.75" customHeight="1" x14ac:dyDescent="0.25">
      <c r="A217" s="62">
        <v>191</v>
      </c>
      <c r="B217" s="50" t="s">
        <v>87</v>
      </c>
      <c r="C217" s="36">
        <v>1967</v>
      </c>
      <c r="D217" s="36">
        <v>5</v>
      </c>
      <c r="E217" s="38">
        <v>4</v>
      </c>
      <c r="F217" s="39">
        <v>5515.1</v>
      </c>
      <c r="G217" s="43">
        <v>3245.2</v>
      </c>
      <c r="H217" s="41">
        <v>195</v>
      </c>
      <c r="I217" s="42">
        <f>прил.2!C214</f>
        <v>200000</v>
      </c>
      <c r="J217" s="42">
        <v>0</v>
      </c>
      <c r="K217" s="42">
        <v>0</v>
      </c>
      <c r="L217" s="42">
        <v>0</v>
      </c>
      <c r="M217" s="42">
        <f t="shared" si="26"/>
        <v>200000</v>
      </c>
      <c r="N217" s="42">
        <f t="shared" si="25"/>
        <v>61.629483544927893</v>
      </c>
      <c r="O217" s="51" t="s">
        <v>29</v>
      </c>
      <c r="P217" s="44" t="s">
        <v>154</v>
      </c>
    </row>
    <row r="218" spans="1:16" s="6" customFormat="1" ht="24.75" customHeight="1" x14ac:dyDescent="0.25">
      <c r="A218" s="62">
        <v>192</v>
      </c>
      <c r="B218" s="50" t="s">
        <v>314</v>
      </c>
      <c r="C218" s="36">
        <v>1978</v>
      </c>
      <c r="D218" s="36">
        <v>9</v>
      </c>
      <c r="E218" s="38">
        <v>2</v>
      </c>
      <c r="F218" s="43">
        <v>6530</v>
      </c>
      <c r="G218" s="43">
        <v>4260.8599999999997</v>
      </c>
      <c r="H218" s="41">
        <v>479</v>
      </c>
      <c r="I218" s="42">
        <f>прил.2!C215</f>
        <v>50557421.850000001</v>
      </c>
      <c r="J218" s="42">
        <v>0</v>
      </c>
      <c r="K218" s="42">
        <v>0</v>
      </c>
      <c r="L218" s="42">
        <v>0</v>
      </c>
      <c r="M218" s="42">
        <f t="shared" si="26"/>
        <v>50557421.850000001</v>
      </c>
      <c r="N218" s="42">
        <f t="shared" si="25"/>
        <v>11865.544009894717</v>
      </c>
      <c r="O218" s="51" t="s">
        <v>29</v>
      </c>
      <c r="P218" s="44" t="s">
        <v>154</v>
      </c>
    </row>
    <row r="219" spans="1:16" s="6" customFormat="1" ht="24.75" customHeight="1" x14ac:dyDescent="0.25">
      <c r="A219" s="62">
        <v>193</v>
      </c>
      <c r="B219" s="50" t="s">
        <v>315</v>
      </c>
      <c r="C219" s="36">
        <v>1967</v>
      </c>
      <c r="D219" s="36">
        <v>5</v>
      </c>
      <c r="E219" s="38">
        <v>2</v>
      </c>
      <c r="F219" s="43">
        <v>2370.4</v>
      </c>
      <c r="G219" s="43">
        <v>1820.9</v>
      </c>
      <c r="H219" s="41">
        <v>127</v>
      </c>
      <c r="I219" s="42">
        <f>прил.2!C216</f>
        <v>11772531.73</v>
      </c>
      <c r="J219" s="42">
        <v>0</v>
      </c>
      <c r="K219" s="42">
        <v>0</v>
      </c>
      <c r="L219" s="42">
        <v>0</v>
      </c>
      <c r="M219" s="42">
        <f t="shared" si="26"/>
        <v>11772531.73</v>
      </c>
      <c r="N219" s="42">
        <f t="shared" si="25"/>
        <v>6465.2269372288429</v>
      </c>
      <c r="O219" s="51" t="s">
        <v>29</v>
      </c>
      <c r="P219" s="44" t="s">
        <v>154</v>
      </c>
    </row>
    <row r="220" spans="1:16" s="6" customFormat="1" ht="24.75" customHeight="1" x14ac:dyDescent="0.25">
      <c r="A220" s="62">
        <v>194</v>
      </c>
      <c r="B220" s="50" t="s">
        <v>316</v>
      </c>
      <c r="C220" s="36">
        <v>1967</v>
      </c>
      <c r="D220" s="36">
        <v>5</v>
      </c>
      <c r="E220" s="38">
        <v>4</v>
      </c>
      <c r="F220" s="43">
        <v>3563.7</v>
      </c>
      <c r="G220" s="43">
        <v>2761.37</v>
      </c>
      <c r="H220" s="41">
        <v>143</v>
      </c>
      <c r="I220" s="42">
        <f>прил.2!C217</f>
        <v>20427536.399999999</v>
      </c>
      <c r="J220" s="42">
        <v>0</v>
      </c>
      <c r="K220" s="42">
        <v>0</v>
      </c>
      <c r="L220" s="42">
        <v>0</v>
      </c>
      <c r="M220" s="42">
        <f t="shared" si="26"/>
        <v>20427536.399999999</v>
      </c>
      <c r="N220" s="42">
        <f t="shared" si="25"/>
        <v>7397.6093026287672</v>
      </c>
      <c r="O220" s="51" t="s">
        <v>29</v>
      </c>
      <c r="P220" s="44" t="s">
        <v>154</v>
      </c>
    </row>
    <row r="221" spans="1:16" s="6" customFormat="1" ht="24.75" customHeight="1" x14ac:dyDescent="0.25">
      <c r="A221" s="62">
        <v>195</v>
      </c>
      <c r="B221" s="50" t="s">
        <v>317</v>
      </c>
      <c r="C221" s="36">
        <v>1967</v>
      </c>
      <c r="D221" s="36">
        <v>5</v>
      </c>
      <c r="E221" s="38">
        <v>4</v>
      </c>
      <c r="F221" s="43">
        <v>4360.1000000000004</v>
      </c>
      <c r="G221" s="43">
        <v>3585.2</v>
      </c>
      <c r="H221" s="41">
        <v>168</v>
      </c>
      <c r="I221" s="42">
        <f>прил.2!C218</f>
        <v>21654326.52</v>
      </c>
      <c r="J221" s="42">
        <v>0</v>
      </c>
      <c r="K221" s="42">
        <v>0</v>
      </c>
      <c r="L221" s="42">
        <v>0</v>
      </c>
      <c r="M221" s="42">
        <f t="shared" si="26"/>
        <v>21654326.52</v>
      </c>
      <c r="N221" s="42">
        <f t="shared" si="25"/>
        <v>6039.9214883409577</v>
      </c>
      <c r="O221" s="51" t="s">
        <v>29</v>
      </c>
      <c r="P221" s="44" t="s">
        <v>154</v>
      </c>
    </row>
    <row r="222" spans="1:16" s="6" customFormat="1" ht="24.75" customHeight="1" x14ac:dyDescent="0.25">
      <c r="A222" s="62">
        <v>196</v>
      </c>
      <c r="B222" s="50" t="s">
        <v>318</v>
      </c>
      <c r="C222" s="36">
        <v>1967</v>
      </c>
      <c r="D222" s="36">
        <v>2</v>
      </c>
      <c r="E222" s="38">
        <v>3</v>
      </c>
      <c r="F222" s="43">
        <v>986.2</v>
      </c>
      <c r="G222" s="43">
        <v>896.9</v>
      </c>
      <c r="H222" s="41">
        <v>88</v>
      </c>
      <c r="I222" s="42">
        <f>прил.2!C219</f>
        <v>200000</v>
      </c>
      <c r="J222" s="42">
        <v>0</v>
      </c>
      <c r="K222" s="42">
        <v>0</v>
      </c>
      <c r="L222" s="42">
        <v>0</v>
      </c>
      <c r="M222" s="42">
        <f t="shared" si="26"/>
        <v>200000</v>
      </c>
      <c r="N222" s="42">
        <f t="shared" si="25"/>
        <v>222.99029992195341</v>
      </c>
      <c r="O222" s="51" t="s">
        <v>29</v>
      </c>
      <c r="P222" s="44" t="s">
        <v>154</v>
      </c>
    </row>
    <row r="223" spans="1:16" s="6" customFormat="1" ht="24.75" customHeight="1" x14ac:dyDescent="0.25">
      <c r="A223" s="62">
        <v>197</v>
      </c>
      <c r="B223" s="50" t="s">
        <v>319</v>
      </c>
      <c r="C223" s="36">
        <v>1968</v>
      </c>
      <c r="D223" s="36">
        <v>9</v>
      </c>
      <c r="E223" s="38">
        <v>1</v>
      </c>
      <c r="F223" s="43">
        <v>2538.4</v>
      </c>
      <c r="G223" s="43">
        <v>2271.4</v>
      </c>
      <c r="H223" s="41">
        <v>137</v>
      </c>
      <c r="I223" s="42">
        <f>прил.2!C220</f>
        <v>8236815.1900000004</v>
      </c>
      <c r="J223" s="42">
        <v>0</v>
      </c>
      <c r="K223" s="42">
        <v>0</v>
      </c>
      <c r="L223" s="42">
        <v>0</v>
      </c>
      <c r="M223" s="42">
        <f t="shared" si="26"/>
        <v>8236815.1900000004</v>
      </c>
      <c r="N223" s="42">
        <f t="shared" si="25"/>
        <v>3626.3164524082063</v>
      </c>
      <c r="O223" s="51" t="s">
        <v>29</v>
      </c>
      <c r="P223" s="44" t="s">
        <v>154</v>
      </c>
    </row>
    <row r="224" spans="1:16" s="6" customFormat="1" ht="24.75" customHeight="1" x14ac:dyDescent="0.25">
      <c r="A224" s="62">
        <v>198</v>
      </c>
      <c r="B224" s="50" t="s">
        <v>320</v>
      </c>
      <c r="C224" s="36">
        <v>1968</v>
      </c>
      <c r="D224" s="36">
        <v>5</v>
      </c>
      <c r="E224" s="38">
        <v>4</v>
      </c>
      <c r="F224" s="39">
        <v>4514.18</v>
      </c>
      <c r="G224" s="43">
        <v>4103.8</v>
      </c>
      <c r="H224" s="41">
        <v>140</v>
      </c>
      <c r="I224" s="42">
        <f>прил.2!C221</f>
        <v>22905657.149999999</v>
      </c>
      <c r="J224" s="42">
        <v>0</v>
      </c>
      <c r="K224" s="42">
        <v>0</v>
      </c>
      <c r="L224" s="42">
        <v>0</v>
      </c>
      <c r="M224" s="42">
        <f t="shared" si="26"/>
        <v>22905657.149999999</v>
      </c>
      <c r="N224" s="42">
        <f t="shared" si="25"/>
        <v>5581.5724816024167</v>
      </c>
      <c r="O224" s="51" t="s">
        <v>29</v>
      </c>
      <c r="P224" s="44" t="s">
        <v>154</v>
      </c>
    </row>
    <row r="225" spans="1:16" s="6" customFormat="1" ht="24.75" customHeight="1" x14ac:dyDescent="0.25">
      <c r="A225" s="62">
        <v>199</v>
      </c>
      <c r="B225" s="50" t="s">
        <v>321</v>
      </c>
      <c r="C225" s="36">
        <v>1968</v>
      </c>
      <c r="D225" s="36">
        <v>5</v>
      </c>
      <c r="E225" s="38">
        <v>6</v>
      </c>
      <c r="F225" s="39">
        <v>4716.1000000000004</v>
      </c>
      <c r="G225" s="43">
        <v>4400.1000000000004</v>
      </c>
      <c r="H225" s="41">
        <v>283</v>
      </c>
      <c r="I225" s="42">
        <f>прил.2!C222</f>
        <v>9885195.9100000001</v>
      </c>
      <c r="J225" s="42">
        <v>0</v>
      </c>
      <c r="K225" s="42">
        <v>0</v>
      </c>
      <c r="L225" s="42">
        <v>0</v>
      </c>
      <c r="M225" s="42">
        <f t="shared" si="26"/>
        <v>9885195.9100000001</v>
      </c>
      <c r="N225" s="42">
        <f t="shared" si="25"/>
        <v>2246.5843753551053</v>
      </c>
      <c r="O225" s="51" t="s">
        <v>28</v>
      </c>
      <c r="P225" s="44" t="s">
        <v>154</v>
      </c>
    </row>
    <row r="226" spans="1:16" s="6" customFormat="1" ht="24.75" customHeight="1" x14ac:dyDescent="0.25">
      <c r="A226" s="62">
        <v>200</v>
      </c>
      <c r="B226" s="50" t="s">
        <v>89</v>
      </c>
      <c r="C226" s="36">
        <v>1968</v>
      </c>
      <c r="D226" s="36">
        <v>5</v>
      </c>
      <c r="E226" s="38">
        <v>4</v>
      </c>
      <c r="F226" s="39">
        <v>3010.7</v>
      </c>
      <c r="G226" s="43">
        <v>2727</v>
      </c>
      <c r="H226" s="41">
        <v>106</v>
      </c>
      <c r="I226" s="42">
        <f>прил.2!C223</f>
        <v>18045962.93</v>
      </c>
      <c r="J226" s="42">
        <v>0</v>
      </c>
      <c r="K226" s="42">
        <v>0</v>
      </c>
      <c r="L226" s="42">
        <v>0</v>
      </c>
      <c r="M226" s="42">
        <f t="shared" si="26"/>
        <v>18045962.93</v>
      </c>
      <c r="N226" s="42">
        <f t="shared" si="25"/>
        <v>6617.5148258159152</v>
      </c>
      <c r="O226" s="51" t="s">
        <v>29</v>
      </c>
      <c r="P226" s="44" t="s">
        <v>154</v>
      </c>
    </row>
    <row r="227" spans="1:16" s="6" customFormat="1" ht="24.75" customHeight="1" x14ac:dyDescent="0.25">
      <c r="A227" s="62">
        <v>201</v>
      </c>
      <c r="B227" s="50" t="s">
        <v>322</v>
      </c>
      <c r="C227" s="36">
        <v>1968</v>
      </c>
      <c r="D227" s="36">
        <v>5</v>
      </c>
      <c r="E227" s="38">
        <v>4</v>
      </c>
      <c r="F227" s="43">
        <v>2709</v>
      </c>
      <c r="G227" s="43">
        <v>2706.3</v>
      </c>
      <c r="H227" s="41">
        <v>130</v>
      </c>
      <c r="I227" s="42">
        <f>прил.2!C224</f>
        <v>3306440.58</v>
      </c>
      <c r="J227" s="42">
        <v>0</v>
      </c>
      <c r="K227" s="42">
        <v>0</v>
      </c>
      <c r="L227" s="42">
        <v>0</v>
      </c>
      <c r="M227" s="42">
        <f t="shared" si="26"/>
        <v>3306440.58</v>
      </c>
      <c r="N227" s="42">
        <f t="shared" si="25"/>
        <v>1221.7568562243653</v>
      </c>
      <c r="O227" s="51" t="s">
        <v>29</v>
      </c>
      <c r="P227" s="44" t="s">
        <v>154</v>
      </c>
    </row>
    <row r="228" spans="1:16" s="6" customFormat="1" ht="24.75" customHeight="1" x14ac:dyDescent="0.25">
      <c r="A228" s="62">
        <v>202</v>
      </c>
      <c r="B228" s="50" t="s">
        <v>323</v>
      </c>
      <c r="C228" s="36">
        <v>1969</v>
      </c>
      <c r="D228" s="36">
        <v>9</v>
      </c>
      <c r="E228" s="38">
        <v>1</v>
      </c>
      <c r="F228" s="39">
        <v>3494.5</v>
      </c>
      <c r="G228" s="43">
        <v>2223.21</v>
      </c>
      <c r="H228" s="41">
        <v>122</v>
      </c>
      <c r="I228" s="42">
        <f>прил.2!C225</f>
        <v>14630688.090000002</v>
      </c>
      <c r="J228" s="42">
        <v>0</v>
      </c>
      <c r="K228" s="42">
        <v>0</v>
      </c>
      <c r="L228" s="42">
        <v>0</v>
      </c>
      <c r="M228" s="42">
        <f t="shared" si="26"/>
        <v>14630688.090000002</v>
      </c>
      <c r="N228" s="42">
        <f t="shared" si="25"/>
        <v>6580.8844373675911</v>
      </c>
      <c r="O228" s="51" t="s">
        <v>29</v>
      </c>
      <c r="P228" s="44" t="s">
        <v>154</v>
      </c>
    </row>
    <row r="229" spans="1:16" s="6" customFormat="1" ht="24.75" customHeight="1" x14ac:dyDescent="0.25">
      <c r="A229" s="62">
        <v>203</v>
      </c>
      <c r="B229" s="50" t="s">
        <v>91</v>
      </c>
      <c r="C229" s="36">
        <v>1969</v>
      </c>
      <c r="D229" s="36">
        <v>5</v>
      </c>
      <c r="E229" s="38">
        <v>2</v>
      </c>
      <c r="F229" s="39">
        <v>1950.85</v>
      </c>
      <c r="G229" s="43">
        <v>1773.52</v>
      </c>
      <c r="H229" s="41">
        <v>96</v>
      </c>
      <c r="I229" s="42">
        <f>прил.2!C226</f>
        <v>2381088.81</v>
      </c>
      <c r="J229" s="42">
        <v>0</v>
      </c>
      <c r="K229" s="42">
        <v>0</v>
      </c>
      <c r="L229" s="42">
        <v>0</v>
      </c>
      <c r="M229" s="42">
        <f t="shared" si="26"/>
        <v>2381088.81</v>
      </c>
      <c r="N229" s="42">
        <f t="shared" si="25"/>
        <v>1342.5779297667916</v>
      </c>
      <c r="O229" s="51" t="s">
        <v>29</v>
      </c>
      <c r="P229" s="44" t="s">
        <v>154</v>
      </c>
    </row>
    <row r="230" spans="1:16" s="6" customFormat="1" ht="24.75" customHeight="1" x14ac:dyDescent="0.25">
      <c r="A230" s="62">
        <v>204</v>
      </c>
      <c r="B230" s="50" t="s">
        <v>92</v>
      </c>
      <c r="C230" s="36">
        <v>1969</v>
      </c>
      <c r="D230" s="36">
        <v>5</v>
      </c>
      <c r="E230" s="38">
        <v>4</v>
      </c>
      <c r="F230" s="43">
        <v>2707.4</v>
      </c>
      <c r="G230" s="43">
        <v>2700.3</v>
      </c>
      <c r="H230" s="41">
        <v>115</v>
      </c>
      <c r="I230" s="42">
        <f>прил.2!C227</f>
        <v>3304487.7199999997</v>
      </c>
      <c r="J230" s="42">
        <v>0</v>
      </c>
      <c r="K230" s="42">
        <v>0</v>
      </c>
      <c r="L230" s="42">
        <v>0</v>
      </c>
      <c r="M230" s="42">
        <f t="shared" si="26"/>
        <v>3304487.7199999997</v>
      </c>
      <c r="N230" s="42">
        <f t="shared" si="25"/>
        <v>1223.7483686997739</v>
      </c>
      <c r="O230" s="51" t="s">
        <v>29</v>
      </c>
      <c r="P230" s="44" t="s">
        <v>154</v>
      </c>
    </row>
    <row r="231" spans="1:16" s="6" customFormat="1" ht="24.75" customHeight="1" x14ac:dyDescent="0.25">
      <c r="A231" s="62">
        <v>205</v>
      </c>
      <c r="B231" s="50" t="s">
        <v>324</v>
      </c>
      <c r="C231" s="36">
        <v>1969</v>
      </c>
      <c r="D231" s="36">
        <v>5</v>
      </c>
      <c r="E231" s="38">
        <v>6</v>
      </c>
      <c r="F231" s="43">
        <v>5734</v>
      </c>
      <c r="G231" s="43">
        <v>4399.12</v>
      </c>
      <c r="H231" s="41">
        <v>213</v>
      </c>
      <c r="I231" s="42">
        <f>прил.2!C228</f>
        <v>26119525.77</v>
      </c>
      <c r="J231" s="42">
        <v>0</v>
      </c>
      <c r="K231" s="42">
        <v>0</v>
      </c>
      <c r="L231" s="42">
        <v>0</v>
      </c>
      <c r="M231" s="42">
        <f t="shared" si="26"/>
        <v>26119525.77</v>
      </c>
      <c r="N231" s="42">
        <f t="shared" si="25"/>
        <v>5937.4433454872797</v>
      </c>
      <c r="O231" s="51" t="s">
        <v>29</v>
      </c>
      <c r="P231" s="44" t="s">
        <v>154</v>
      </c>
    </row>
    <row r="232" spans="1:16" s="6" customFormat="1" ht="24.75" customHeight="1" x14ac:dyDescent="0.25">
      <c r="A232" s="62">
        <v>206</v>
      </c>
      <c r="B232" s="50" t="s">
        <v>325</v>
      </c>
      <c r="C232" s="36">
        <v>1969</v>
      </c>
      <c r="D232" s="36">
        <v>5</v>
      </c>
      <c r="E232" s="38">
        <v>4</v>
      </c>
      <c r="F232" s="43">
        <v>2689.7</v>
      </c>
      <c r="G232" s="43">
        <v>2684.1</v>
      </c>
      <c r="H232" s="41">
        <v>143</v>
      </c>
      <c r="I232" s="42">
        <f>прил.2!C229</f>
        <v>3282884.17</v>
      </c>
      <c r="J232" s="42">
        <v>0</v>
      </c>
      <c r="K232" s="42">
        <v>0</v>
      </c>
      <c r="L232" s="42">
        <v>0</v>
      </c>
      <c r="M232" s="42">
        <f t="shared" si="26"/>
        <v>3282884.17</v>
      </c>
      <c r="N232" s="42">
        <f t="shared" si="25"/>
        <v>1223.0856413695467</v>
      </c>
      <c r="O232" s="51" t="s">
        <v>29</v>
      </c>
      <c r="P232" s="44" t="s">
        <v>154</v>
      </c>
    </row>
    <row r="233" spans="1:16" s="6" customFormat="1" ht="24.75" customHeight="1" x14ac:dyDescent="0.25">
      <c r="A233" s="62">
        <v>207</v>
      </c>
      <c r="B233" s="50" t="s">
        <v>94</v>
      </c>
      <c r="C233" s="36">
        <v>1970</v>
      </c>
      <c r="D233" s="36">
        <v>9</v>
      </c>
      <c r="E233" s="38">
        <v>1</v>
      </c>
      <c r="F233" s="43">
        <v>3055.3</v>
      </c>
      <c r="G233" s="43">
        <v>2224.5</v>
      </c>
      <c r="H233" s="41">
        <v>202</v>
      </c>
      <c r="I233" s="42">
        <f>прил.2!C230</f>
        <v>7465394.8300000001</v>
      </c>
      <c r="J233" s="42">
        <v>0</v>
      </c>
      <c r="K233" s="42">
        <v>0</v>
      </c>
      <c r="L233" s="42">
        <v>0</v>
      </c>
      <c r="M233" s="42">
        <f t="shared" si="26"/>
        <v>7465394.8300000001</v>
      </c>
      <c r="N233" s="42">
        <f t="shared" si="25"/>
        <v>3355.9877860193301</v>
      </c>
      <c r="O233" s="51" t="s">
        <v>28</v>
      </c>
      <c r="P233" s="44" t="s">
        <v>154</v>
      </c>
    </row>
    <row r="234" spans="1:16" s="6" customFormat="1" ht="24.75" customHeight="1" x14ac:dyDescent="0.25">
      <c r="A234" s="62">
        <v>208</v>
      </c>
      <c r="B234" s="50" t="s">
        <v>326</v>
      </c>
      <c r="C234" s="36">
        <v>1970</v>
      </c>
      <c r="D234" s="36">
        <v>5</v>
      </c>
      <c r="E234" s="38">
        <v>2</v>
      </c>
      <c r="F234" s="39">
        <v>2255.3000000000002</v>
      </c>
      <c r="G234" s="43">
        <v>1770</v>
      </c>
      <c r="H234" s="41">
        <v>88</v>
      </c>
      <c r="I234" s="42">
        <f>прил.2!C231</f>
        <v>4727228.5</v>
      </c>
      <c r="J234" s="42">
        <v>0</v>
      </c>
      <c r="K234" s="42">
        <v>0</v>
      </c>
      <c r="L234" s="42">
        <v>0</v>
      </c>
      <c r="M234" s="42">
        <f t="shared" si="26"/>
        <v>4727228.5</v>
      </c>
      <c r="N234" s="42">
        <f t="shared" si="25"/>
        <v>2670.7505649717514</v>
      </c>
      <c r="O234" s="51" t="s">
        <v>29</v>
      </c>
      <c r="P234" s="44" t="s">
        <v>154</v>
      </c>
    </row>
    <row r="235" spans="1:16" s="6" customFormat="1" ht="24.75" customHeight="1" x14ac:dyDescent="0.25">
      <c r="A235" s="62">
        <v>209</v>
      </c>
      <c r="B235" s="50" t="s">
        <v>327</v>
      </c>
      <c r="C235" s="36">
        <v>1970</v>
      </c>
      <c r="D235" s="36">
        <v>5</v>
      </c>
      <c r="E235" s="38">
        <v>6</v>
      </c>
      <c r="F235" s="39">
        <v>5150.09</v>
      </c>
      <c r="G235" s="43">
        <v>4681.8999999999996</v>
      </c>
      <c r="H235" s="41">
        <v>356</v>
      </c>
      <c r="I235" s="42">
        <f>прил.2!C232</f>
        <v>13347272.189999999</v>
      </c>
      <c r="J235" s="42">
        <v>0</v>
      </c>
      <c r="K235" s="42">
        <v>0</v>
      </c>
      <c r="L235" s="42">
        <v>0</v>
      </c>
      <c r="M235" s="42">
        <f t="shared" si="26"/>
        <v>13347272.189999999</v>
      </c>
      <c r="N235" s="42">
        <f t="shared" si="25"/>
        <v>2850.8238514278391</v>
      </c>
      <c r="O235" s="51" t="s">
        <v>28</v>
      </c>
      <c r="P235" s="44" t="s">
        <v>154</v>
      </c>
    </row>
    <row r="236" spans="1:16" s="6" customFormat="1" ht="24.75" customHeight="1" x14ac:dyDescent="0.25">
      <c r="A236" s="62">
        <v>210</v>
      </c>
      <c r="B236" s="50" t="s">
        <v>328</v>
      </c>
      <c r="C236" s="36">
        <v>1989</v>
      </c>
      <c r="D236" s="36">
        <v>10</v>
      </c>
      <c r="E236" s="38">
        <v>6</v>
      </c>
      <c r="F236" s="39">
        <v>18803.900000000001</v>
      </c>
      <c r="G236" s="43">
        <v>13387.5</v>
      </c>
      <c r="H236" s="41">
        <v>1131</v>
      </c>
      <c r="I236" s="42">
        <f>прил.2!C233</f>
        <v>23817662.07</v>
      </c>
      <c r="J236" s="42">
        <v>0</v>
      </c>
      <c r="K236" s="42">
        <v>0</v>
      </c>
      <c r="L236" s="42">
        <v>0</v>
      </c>
      <c r="M236" s="42">
        <f t="shared" si="26"/>
        <v>23817662.07</v>
      </c>
      <c r="N236" s="42">
        <f t="shared" si="25"/>
        <v>1779.0970733893557</v>
      </c>
      <c r="O236" s="51" t="s">
        <v>28</v>
      </c>
      <c r="P236" s="44" t="s">
        <v>154</v>
      </c>
    </row>
    <row r="237" spans="1:16" s="6" customFormat="1" ht="24.75" customHeight="1" x14ac:dyDescent="0.25">
      <c r="A237" s="62">
        <v>211</v>
      </c>
      <c r="B237" s="50" t="s">
        <v>95</v>
      </c>
      <c r="C237" s="36">
        <v>1970</v>
      </c>
      <c r="D237" s="36">
        <v>9</v>
      </c>
      <c r="E237" s="38">
        <v>1</v>
      </c>
      <c r="F237" s="39">
        <v>2506.13</v>
      </c>
      <c r="G237" s="43">
        <v>2301.1999999999998</v>
      </c>
      <c r="H237" s="41">
        <v>179</v>
      </c>
      <c r="I237" s="42">
        <f>прил.2!C234</f>
        <v>9032151.0600000005</v>
      </c>
      <c r="J237" s="42">
        <v>0</v>
      </c>
      <c r="K237" s="42">
        <v>1265820.46</v>
      </c>
      <c r="L237" s="42">
        <v>0</v>
      </c>
      <c r="M237" s="42">
        <f t="shared" si="26"/>
        <v>7766330.6000000006</v>
      </c>
      <c r="N237" s="42">
        <f t="shared" si="25"/>
        <v>3924.9743872762042</v>
      </c>
      <c r="O237" s="51" t="s">
        <v>86</v>
      </c>
      <c r="P237" s="44" t="s">
        <v>154</v>
      </c>
    </row>
    <row r="238" spans="1:16" s="6" customFormat="1" ht="24.75" customHeight="1" x14ac:dyDescent="0.25">
      <c r="A238" s="62">
        <v>212</v>
      </c>
      <c r="B238" s="50" t="s">
        <v>329</v>
      </c>
      <c r="C238" s="36">
        <v>1970</v>
      </c>
      <c r="D238" s="36">
        <v>4</v>
      </c>
      <c r="E238" s="38">
        <v>4</v>
      </c>
      <c r="F238" s="39">
        <v>3178.5</v>
      </c>
      <c r="G238" s="43">
        <v>2837.3</v>
      </c>
      <c r="H238" s="41">
        <v>96</v>
      </c>
      <c r="I238" s="42">
        <f>прил.2!C235</f>
        <v>9134279.5</v>
      </c>
      <c r="J238" s="42">
        <v>0</v>
      </c>
      <c r="K238" s="42">
        <v>0</v>
      </c>
      <c r="L238" s="42">
        <v>0</v>
      </c>
      <c r="M238" s="42">
        <f t="shared" si="26"/>
        <v>9134279.5</v>
      </c>
      <c r="N238" s="42">
        <f t="shared" si="25"/>
        <v>3219.3562541853166</v>
      </c>
      <c r="O238" s="51" t="s">
        <v>28</v>
      </c>
      <c r="P238" s="44" t="s">
        <v>154</v>
      </c>
    </row>
    <row r="239" spans="1:16" s="6" customFormat="1" ht="24.75" customHeight="1" x14ac:dyDescent="0.25">
      <c r="A239" s="62">
        <v>213</v>
      </c>
      <c r="B239" s="50" t="s">
        <v>330</v>
      </c>
      <c r="C239" s="36">
        <v>1970</v>
      </c>
      <c r="D239" s="36">
        <v>5</v>
      </c>
      <c r="E239" s="38">
        <v>4</v>
      </c>
      <c r="F239" s="39">
        <v>3535.1</v>
      </c>
      <c r="G239" s="43">
        <v>2635.4</v>
      </c>
      <c r="H239" s="41">
        <v>153</v>
      </c>
      <c r="I239" s="42">
        <f>прил.2!C236</f>
        <v>7409757.2200000007</v>
      </c>
      <c r="J239" s="42">
        <v>0</v>
      </c>
      <c r="K239" s="42">
        <v>0</v>
      </c>
      <c r="L239" s="42">
        <v>0</v>
      </c>
      <c r="M239" s="42">
        <f t="shared" si="26"/>
        <v>7409757.2200000007</v>
      </c>
      <c r="N239" s="42">
        <f t="shared" si="25"/>
        <v>2811.6252637170828</v>
      </c>
      <c r="O239" s="51" t="s">
        <v>29</v>
      </c>
      <c r="P239" s="44" t="s">
        <v>154</v>
      </c>
    </row>
    <row r="240" spans="1:16" s="6" customFormat="1" ht="24.75" customHeight="1" x14ac:dyDescent="0.25">
      <c r="A240" s="62">
        <v>214</v>
      </c>
      <c r="B240" s="50" t="s">
        <v>331</v>
      </c>
      <c r="C240" s="36">
        <v>1971</v>
      </c>
      <c r="D240" s="36">
        <v>9</v>
      </c>
      <c r="E240" s="38">
        <v>1</v>
      </c>
      <c r="F240" s="43">
        <v>4203.88</v>
      </c>
      <c r="G240" s="43">
        <v>2677.6</v>
      </c>
      <c r="H240" s="41">
        <v>138</v>
      </c>
      <c r="I240" s="42">
        <f>прил.2!C237</f>
        <v>4608248.9899999993</v>
      </c>
      <c r="J240" s="42">
        <v>0</v>
      </c>
      <c r="K240" s="42">
        <v>0</v>
      </c>
      <c r="L240" s="42">
        <v>0</v>
      </c>
      <c r="M240" s="42">
        <f t="shared" si="26"/>
        <v>4608248.9899999993</v>
      </c>
      <c r="N240" s="42">
        <f t="shared" si="25"/>
        <v>1721.0371190618462</v>
      </c>
      <c r="O240" s="51" t="s">
        <v>29</v>
      </c>
      <c r="P240" s="44" t="s">
        <v>154</v>
      </c>
    </row>
    <row r="241" spans="1:16" s="6" customFormat="1" ht="24.75" customHeight="1" x14ac:dyDescent="0.25">
      <c r="A241" s="62">
        <v>215</v>
      </c>
      <c r="B241" s="50" t="s">
        <v>332</v>
      </c>
      <c r="C241" s="36">
        <v>1971</v>
      </c>
      <c r="D241" s="36">
        <v>5</v>
      </c>
      <c r="E241" s="38">
        <v>6</v>
      </c>
      <c r="F241" s="43">
        <v>5649.6</v>
      </c>
      <c r="G241" s="43">
        <v>4348.6099999999997</v>
      </c>
      <c r="H241" s="41">
        <v>222</v>
      </c>
      <c r="I241" s="42">
        <f>прил.2!C238</f>
        <v>18737419.469999999</v>
      </c>
      <c r="J241" s="42">
        <v>0</v>
      </c>
      <c r="K241" s="42">
        <v>0</v>
      </c>
      <c r="L241" s="42">
        <v>0</v>
      </c>
      <c r="M241" s="42">
        <f t="shared" ref="M241:M272" si="27">I241-J241-K241-L241</f>
        <v>18737419.469999999</v>
      </c>
      <c r="N241" s="42">
        <f t="shared" si="25"/>
        <v>4308.8295961238191</v>
      </c>
      <c r="O241" s="51" t="s">
        <v>29</v>
      </c>
      <c r="P241" s="44" t="s">
        <v>154</v>
      </c>
    </row>
    <row r="242" spans="1:16" s="6" customFormat="1" ht="24.75" customHeight="1" x14ac:dyDescent="0.25">
      <c r="A242" s="62">
        <v>216</v>
      </c>
      <c r="B242" s="50" t="s">
        <v>96</v>
      </c>
      <c r="C242" s="36">
        <v>1971</v>
      </c>
      <c r="D242" s="36">
        <v>5</v>
      </c>
      <c r="E242" s="38">
        <v>6</v>
      </c>
      <c r="F242" s="43">
        <v>8773.2000000000007</v>
      </c>
      <c r="G242" s="43">
        <v>7071.4</v>
      </c>
      <c r="H242" s="41">
        <v>205</v>
      </c>
      <c r="I242" s="42">
        <f>прил.2!C239</f>
        <v>31663400</v>
      </c>
      <c r="J242" s="42">
        <v>0</v>
      </c>
      <c r="K242" s="42">
        <v>0</v>
      </c>
      <c r="L242" s="42">
        <v>0</v>
      </c>
      <c r="M242" s="42">
        <f t="shared" si="27"/>
        <v>31663400</v>
      </c>
      <c r="N242" s="42">
        <f t="shared" si="25"/>
        <v>4477.6706168509772</v>
      </c>
      <c r="O242" s="51" t="s">
        <v>28</v>
      </c>
      <c r="P242" s="44" t="s">
        <v>154</v>
      </c>
    </row>
    <row r="243" spans="1:16" s="6" customFormat="1" ht="24.75" customHeight="1" x14ac:dyDescent="0.25">
      <c r="A243" s="62">
        <v>217</v>
      </c>
      <c r="B243" s="50" t="s">
        <v>333</v>
      </c>
      <c r="C243" s="36">
        <v>1971</v>
      </c>
      <c r="D243" s="36">
        <v>9</v>
      </c>
      <c r="E243" s="38">
        <v>1</v>
      </c>
      <c r="F243" s="39">
        <v>2946.46</v>
      </c>
      <c r="G243" s="43">
        <v>2880.4</v>
      </c>
      <c r="H243" s="41">
        <v>95</v>
      </c>
      <c r="I243" s="42">
        <f>прил.2!C240</f>
        <v>3418023.74</v>
      </c>
      <c r="J243" s="42">
        <v>0</v>
      </c>
      <c r="K243" s="42">
        <v>1265820.46</v>
      </c>
      <c r="L243" s="42">
        <v>0</v>
      </c>
      <c r="M243" s="42">
        <f t="shared" si="27"/>
        <v>2152203.2800000003</v>
      </c>
      <c r="N243" s="42">
        <f t="shared" si="25"/>
        <v>1186.6489862519095</v>
      </c>
      <c r="O243" s="51" t="s">
        <v>29</v>
      </c>
      <c r="P243" s="44" t="s">
        <v>154</v>
      </c>
    </row>
    <row r="244" spans="1:16" s="6" customFormat="1" ht="24.75" customHeight="1" x14ac:dyDescent="0.25">
      <c r="A244" s="62">
        <v>218</v>
      </c>
      <c r="B244" s="50" t="s">
        <v>334</v>
      </c>
      <c r="C244" s="36">
        <v>1972</v>
      </c>
      <c r="D244" s="36">
        <v>5</v>
      </c>
      <c r="E244" s="38">
        <v>4</v>
      </c>
      <c r="F244" s="39">
        <v>4060.37</v>
      </c>
      <c r="G244" s="43">
        <v>2873.23</v>
      </c>
      <c r="H244" s="41">
        <v>176</v>
      </c>
      <c r="I244" s="42">
        <f>прил.2!C241</f>
        <v>8510751.0199999996</v>
      </c>
      <c r="J244" s="42">
        <v>0</v>
      </c>
      <c r="K244" s="42">
        <v>0</v>
      </c>
      <c r="L244" s="42">
        <v>0</v>
      </c>
      <c r="M244" s="42">
        <f t="shared" si="27"/>
        <v>8510751.0199999996</v>
      </c>
      <c r="N244" s="42">
        <f t="shared" si="25"/>
        <v>2962.0848383178513</v>
      </c>
      <c r="O244" s="51" t="s">
        <v>28</v>
      </c>
      <c r="P244" s="44" t="s">
        <v>154</v>
      </c>
    </row>
    <row r="245" spans="1:16" s="6" customFormat="1" ht="24.75" customHeight="1" x14ac:dyDescent="0.25">
      <c r="A245" s="62">
        <v>219</v>
      </c>
      <c r="B245" s="50" t="s">
        <v>335</v>
      </c>
      <c r="C245" s="36">
        <v>1972</v>
      </c>
      <c r="D245" s="36">
        <v>9</v>
      </c>
      <c r="E245" s="38">
        <v>1</v>
      </c>
      <c r="F245" s="39">
        <v>2441.7800000000002</v>
      </c>
      <c r="G245" s="43">
        <v>2219.81</v>
      </c>
      <c r="H245" s="41">
        <v>111</v>
      </c>
      <c r="I245" s="42">
        <f>прил.2!C242</f>
        <v>3418023.74</v>
      </c>
      <c r="J245" s="42">
        <v>0</v>
      </c>
      <c r="K245" s="42">
        <v>1265820.46</v>
      </c>
      <c r="L245" s="42">
        <v>0</v>
      </c>
      <c r="M245" s="42">
        <f t="shared" si="27"/>
        <v>2152203.2800000003</v>
      </c>
      <c r="N245" s="42">
        <f t="shared" si="25"/>
        <v>1539.7821164874472</v>
      </c>
      <c r="O245" s="51" t="s">
        <v>29</v>
      </c>
      <c r="P245" s="44" t="s">
        <v>154</v>
      </c>
    </row>
    <row r="246" spans="1:16" s="6" customFormat="1" ht="24.75" customHeight="1" x14ac:dyDescent="0.25">
      <c r="A246" s="62">
        <v>220</v>
      </c>
      <c r="B246" s="50" t="s">
        <v>336</v>
      </c>
      <c r="C246" s="36">
        <v>1972</v>
      </c>
      <c r="D246" s="36">
        <v>9</v>
      </c>
      <c r="E246" s="38">
        <v>1</v>
      </c>
      <c r="F246" s="39">
        <v>2868.42</v>
      </c>
      <c r="G246" s="43">
        <v>2607.66</v>
      </c>
      <c r="H246" s="41">
        <v>114</v>
      </c>
      <c r="I246" s="42">
        <f>прил.2!C243</f>
        <v>3418023.74</v>
      </c>
      <c r="J246" s="42">
        <v>0</v>
      </c>
      <c r="K246" s="42">
        <v>1265820.46</v>
      </c>
      <c r="L246" s="42">
        <v>0</v>
      </c>
      <c r="M246" s="42">
        <f t="shared" si="27"/>
        <v>2152203.2800000003</v>
      </c>
      <c r="N246" s="42">
        <f t="shared" si="25"/>
        <v>1310.7628065008478</v>
      </c>
      <c r="O246" s="51" t="s">
        <v>29</v>
      </c>
      <c r="P246" s="44" t="s">
        <v>154</v>
      </c>
    </row>
    <row r="247" spans="1:16" s="6" customFormat="1" ht="24.75" customHeight="1" x14ac:dyDescent="0.25">
      <c r="A247" s="62">
        <v>221</v>
      </c>
      <c r="B247" s="50" t="s">
        <v>337</v>
      </c>
      <c r="C247" s="36">
        <v>1972</v>
      </c>
      <c r="D247" s="36">
        <v>9</v>
      </c>
      <c r="E247" s="38">
        <v>1</v>
      </c>
      <c r="F247" s="39">
        <v>2429.13</v>
      </c>
      <c r="G247" s="43">
        <v>2208.3000000000002</v>
      </c>
      <c r="H247" s="41">
        <v>118</v>
      </c>
      <c r="I247" s="42">
        <f>прил.2!C244</f>
        <v>3418023.74</v>
      </c>
      <c r="J247" s="42">
        <v>0</v>
      </c>
      <c r="K247" s="42">
        <v>1265820.46</v>
      </c>
      <c r="L247" s="42">
        <v>0</v>
      </c>
      <c r="M247" s="42">
        <f t="shared" si="27"/>
        <v>2152203.2800000003</v>
      </c>
      <c r="N247" s="42">
        <f t="shared" si="25"/>
        <v>1547.8076982294072</v>
      </c>
      <c r="O247" s="51" t="s">
        <v>29</v>
      </c>
      <c r="P247" s="44" t="s">
        <v>154</v>
      </c>
    </row>
    <row r="248" spans="1:16" s="6" customFormat="1" ht="24.75" customHeight="1" x14ac:dyDescent="0.25">
      <c r="A248" s="62">
        <v>222</v>
      </c>
      <c r="B248" s="50" t="s">
        <v>338</v>
      </c>
      <c r="C248" s="36">
        <v>1972</v>
      </c>
      <c r="D248" s="36">
        <v>5</v>
      </c>
      <c r="E248" s="38">
        <v>6</v>
      </c>
      <c r="F248" s="43">
        <v>5691.3</v>
      </c>
      <c r="G248" s="43">
        <v>4737.12</v>
      </c>
      <c r="H248" s="41">
        <v>281</v>
      </c>
      <c r="I248" s="42">
        <f>прил.2!C245</f>
        <v>57225962.159999996</v>
      </c>
      <c r="J248" s="42">
        <v>0</v>
      </c>
      <c r="K248" s="42">
        <v>0</v>
      </c>
      <c r="L248" s="42">
        <v>0</v>
      </c>
      <c r="M248" s="42">
        <f t="shared" si="27"/>
        <v>57225962.159999996</v>
      </c>
      <c r="N248" s="42">
        <f t="shared" si="25"/>
        <v>12080.327743439051</v>
      </c>
      <c r="O248" s="51" t="s">
        <v>28</v>
      </c>
      <c r="P248" s="44" t="s">
        <v>154</v>
      </c>
    </row>
    <row r="249" spans="1:16" s="6" customFormat="1" ht="24.75" customHeight="1" x14ac:dyDescent="0.25">
      <c r="A249" s="62">
        <v>223</v>
      </c>
      <c r="B249" s="50" t="s">
        <v>339</v>
      </c>
      <c r="C249" s="36">
        <v>1972</v>
      </c>
      <c r="D249" s="36">
        <v>5</v>
      </c>
      <c r="E249" s="38">
        <v>8</v>
      </c>
      <c r="F249" s="39">
        <v>7393.6</v>
      </c>
      <c r="G249" s="43">
        <v>5657.4</v>
      </c>
      <c r="H249" s="41">
        <v>389</v>
      </c>
      <c r="I249" s="42">
        <f>прил.2!C246</f>
        <v>58539887.090000004</v>
      </c>
      <c r="J249" s="42">
        <v>0</v>
      </c>
      <c r="K249" s="42">
        <v>0</v>
      </c>
      <c r="L249" s="42">
        <v>0</v>
      </c>
      <c r="M249" s="42">
        <f t="shared" si="27"/>
        <v>58539887.090000004</v>
      </c>
      <c r="N249" s="42">
        <f t="shared" si="25"/>
        <v>10347.489498709656</v>
      </c>
      <c r="O249" s="51" t="s">
        <v>28</v>
      </c>
      <c r="P249" s="44" t="s">
        <v>154</v>
      </c>
    </row>
    <row r="250" spans="1:16" s="6" customFormat="1" ht="24.75" customHeight="1" x14ac:dyDescent="0.25">
      <c r="A250" s="62">
        <v>224</v>
      </c>
      <c r="B250" s="50" t="s">
        <v>340</v>
      </c>
      <c r="C250" s="36">
        <v>1973</v>
      </c>
      <c r="D250" s="36">
        <v>5</v>
      </c>
      <c r="E250" s="38">
        <v>6</v>
      </c>
      <c r="F250" s="43">
        <v>4876.3999999999996</v>
      </c>
      <c r="G250" s="43">
        <v>4282.91</v>
      </c>
      <c r="H250" s="41">
        <v>278</v>
      </c>
      <c r="I250" s="42">
        <f>прил.2!C247</f>
        <v>10221193.210000001</v>
      </c>
      <c r="J250" s="42">
        <v>0</v>
      </c>
      <c r="K250" s="42">
        <v>0</v>
      </c>
      <c r="L250" s="42">
        <v>0</v>
      </c>
      <c r="M250" s="42">
        <f t="shared" si="27"/>
        <v>10221193.210000001</v>
      </c>
      <c r="N250" s="42">
        <f t="shared" si="25"/>
        <v>2386.5066531867355</v>
      </c>
      <c r="O250" s="51" t="s">
        <v>28</v>
      </c>
      <c r="P250" s="44" t="s">
        <v>154</v>
      </c>
    </row>
    <row r="251" spans="1:16" s="6" customFormat="1" ht="24.75" customHeight="1" x14ac:dyDescent="0.25">
      <c r="A251" s="62">
        <v>225</v>
      </c>
      <c r="B251" s="50" t="s">
        <v>341</v>
      </c>
      <c r="C251" s="36">
        <v>1973</v>
      </c>
      <c r="D251" s="36">
        <v>5</v>
      </c>
      <c r="E251" s="38">
        <v>4</v>
      </c>
      <c r="F251" s="39">
        <v>4133.8</v>
      </c>
      <c r="G251" s="43">
        <v>3749.41</v>
      </c>
      <c r="H251" s="41">
        <v>182</v>
      </c>
      <c r="I251" s="42">
        <f>прил.2!C248</f>
        <v>29195077.48</v>
      </c>
      <c r="J251" s="42">
        <v>0</v>
      </c>
      <c r="K251" s="42">
        <v>0</v>
      </c>
      <c r="L251" s="42">
        <v>0</v>
      </c>
      <c r="M251" s="42">
        <f t="shared" si="27"/>
        <v>29195077.48</v>
      </c>
      <c r="N251" s="42">
        <f t="shared" si="25"/>
        <v>7786.5790831090762</v>
      </c>
      <c r="O251" s="51" t="s">
        <v>28</v>
      </c>
      <c r="P251" s="44" t="s">
        <v>154</v>
      </c>
    </row>
    <row r="252" spans="1:16" s="6" customFormat="1" ht="24.75" customHeight="1" x14ac:dyDescent="0.25">
      <c r="A252" s="62">
        <v>226</v>
      </c>
      <c r="B252" s="50" t="s">
        <v>342</v>
      </c>
      <c r="C252" s="36">
        <v>1973</v>
      </c>
      <c r="D252" s="36">
        <v>9</v>
      </c>
      <c r="E252" s="38">
        <v>1</v>
      </c>
      <c r="F252" s="39">
        <v>2281.3000000000002</v>
      </c>
      <c r="G252" s="43">
        <v>1984.5</v>
      </c>
      <c r="H252" s="41">
        <v>98</v>
      </c>
      <c r="I252" s="42">
        <f>прил.2!C249</f>
        <v>3418023.74</v>
      </c>
      <c r="J252" s="42">
        <v>0</v>
      </c>
      <c r="K252" s="42">
        <v>1265820.46</v>
      </c>
      <c r="L252" s="42">
        <v>0</v>
      </c>
      <c r="M252" s="42">
        <f t="shared" si="27"/>
        <v>2152203.2800000003</v>
      </c>
      <c r="N252" s="42">
        <f t="shared" si="25"/>
        <v>1722.3601612496852</v>
      </c>
      <c r="O252" s="51" t="s">
        <v>29</v>
      </c>
      <c r="P252" s="44" t="s">
        <v>154</v>
      </c>
    </row>
    <row r="253" spans="1:16" s="6" customFormat="1" ht="24.75" customHeight="1" x14ac:dyDescent="0.25">
      <c r="A253" s="62">
        <v>227</v>
      </c>
      <c r="B253" s="50" t="s">
        <v>343</v>
      </c>
      <c r="C253" s="36">
        <v>1973</v>
      </c>
      <c r="D253" s="36">
        <v>9</v>
      </c>
      <c r="E253" s="38">
        <v>1</v>
      </c>
      <c r="F253" s="39">
        <v>2468.4</v>
      </c>
      <c r="G253" s="43">
        <v>2244.5</v>
      </c>
      <c r="H253" s="41">
        <v>111</v>
      </c>
      <c r="I253" s="42">
        <f>прил.2!C250</f>
        <v>3418023.74</v>
      </c>
      <c r="J253" s="42">
        <v>0</v>
      </c>
      <c r="K253" s="42">
        <v>1265820.46</v>
      </c>
      <c r="L253" s="42">
        <v>0</v>
      </c>
      <c r="M253" s="42">
        <f t="shared" si="27"/>
        <v>2152203.2800000003</v>
      </c>
      <c r="N253" s="42">
        <f t="shared" si="25"/>
        <v>1522.8441701938073</v>
      </c>
      <c r="O253" s="51" t="s">
        <v>29</v>
      </c>
      <c r="P253" s="44" t="s">
        <v>154</v>
      </c>
    </row>
    <row r="254" spans="1:16" s="6" customFormat="1" ht="24.75" customHeight="1" x14ac:dyDescent="0.25">
      <c r="A254" s="62">
        <v>228</v>
      </c>
      <c r="B254" s="50" t="s">
        <v>344</v>
      </c>
      <c r="C254" s="36">
        <v>1973</v>
      </c>
      <c r="D254" s="36">
        <v>5</v>
      </c>
      <c r="E254" s="38">
        <v>4</v>
      </c>
      <c r="F254" s="43">
        <v>5490.8</v>
      </c>
      <c r="G254" s="43">
        <v>4656.67</v>
      </c>
      <c r="H254" s="41">
        <v>124</v>
      </c>
      <c r="I254" s="42">
        <f>прил.2!C251</f>
        <v>58668524.280000001</v>
      </c>
      <c r="J254" s="42">
        <v>0</v>
      </c>
      <c r="K254" s="42">
        <v>0</v>
      </c>
      <c r="L254" s="42">
        <v>0</v>
      </c>
      <c r="M254" s="42">
        <f t="shared" si="27"/>
        <v>58668524.280000001</v>
      </c>
      <c r="N254" s="42">
        <f t="shared" si="25"/>
        <v>12598.81509318891</v>
      </c>
      <c r="O254" s="51" t="s">
        <v>29</v>
      </c>
      <c r="P254" s="44" t="s">
        <v>154</v>
      </c>
    </row>
    <row r="255" spans="1:16" s="6" customFormat="1" ht="24.75" customHeight="1" x14ac:dyDescent="0.25">
      <c r="A255" s="62">
        <v>229</v>
      </c>
      <c r="B255" s="50" t="s">
        <v>345</v>
      </c>
      <c r="C255" s="36">
        <v>1974</v>
      </c>
      <c r="D255" s="36">
        <v>5</v>
      </c>
      <c r="E255" s="38">
        <v>6</v>
      </c>
      <c r="F255" s="39">
        <v>5654.2</v>
      </c>
      <c r="G255" s="43">
        <v>4356</v>
      </c>
      <c r="H255" s="41">
        <v>315</v>
      </c>
      <c r="I255" s="42">
        <f>прил.2!C252</f>
        <v>27801393.57</v>
      </c>
      <c r="J255" s="42">
        <v>0</v>
      </c>
      <c r="K255" s="42">
        <v>0</v>
      </c>
      <c r="L255" s="42">
        <v>0</v>
      </c>
      <c r="M255" s="42">
        <f t="shared" si="27"/>
        <v>27801393.57</v>
      </c>
      <c r="N255" s="42">
        <f t="shared" si="25"/>
        <v>6382.3217561983474</v>
      </c>
      <c r="O255" s="51" t="s">
        <v>28</v>
      </c>
      <c r="P255" s="44" t="s">
        <v>154</v>
      </c>
    </row>
    <row r="256" spans="1:16" s="6" customFormat="1" ht="24.75" customHeight="1" x14ac:dyDescent="0.25">
      <c r="A256" s="62">
        <v>230</v>
      </c>
      <c r="B256" s="50" t="s">
        <v>346</v>
      </c>
      <c r="C256" s="36">
        <v>1974</v>
      </c>
      <c r="D256" s="36">
        <v>9</v>
      </c>
      <c r="E256" s="38">
        <v>1</v>
      </c>
      <c r="F256" s="43">
        <v>2480.5</v>
      </c>
      <c r="G256" s="43">
        <v>2255</v>
      </c>
      <c r="H256" s="41">
        <v>100</v>
      </c>
      <c r="I256" s="42">
        <f>прил.2!C253</f>
        <v>3418023.74</v>
      </c>
      <c r="J256" s="42">
        <v>0</v>
      </c>
      <c r="K256" s="42">
        <v>1265820.46</v>
      </c>
      <c r="L256" s="42">
        <v>0</v>
      </c>
      <c r="M256" s="42">
        <f t="shared" si="27"/>
        <v>2152203.2800000003</v>
      </c>
      <c r="N256" s="42">
        <f t="shared" si="25"/>
        <v>1515.7533215077606</v>
      </c>
      <c r="O256" s="51" t="s">
        <v>29</v>
      </c>
      <c r="P256" s="44" t="s">
        <v>154</v>
      </c>
    </row>
    <row r="257" spans="1:16" s="6" customFormat="1" ht="24.75" customHeight="1" x14ac:dyDescent="0.25">
      <c r="A257" s="62">
        <v>231</v>
      </c>
      <c r="B257" s="50" t="s">
        <v>347</v>
      </c>
      <c r="C257" s="36">
        <v>1974</v>
      </c>
      <c r="D257" s="36">
        <v>9</v>
      </c>
      <c r="E257" s="38">
        <v>4</v>
      </c>
      <c r="F257" s="43">
        <v>8920.5</v>
      </c>
      <c r="G257" s="43">
        <v>7347.01</v>
      </c>
      <c r="H257" s="41">
        <v>396</v>
      </c>
      <c r="I257" s="42">
        <f>прил.2!C254</f>
        <v>6802047.4800000004</v>
      </c>
      <c r="J257" s="42">
        <v>0</v>
      </c>
      <c r="K257" s="42">
        <v>2531640.92</v>
      </c>
      <c r="L257" s="42">
        <v>0</v>
      </c>
      <c r="M257" s="42">
        <f t="shared" si="27"/>
        <v>4270406.5600000005</v>
      </c>
      <c r="N257" s="42">
        <f t="shared" si="25"/>
        <v>925.82526497173683</v>
      </c>
      <c r="O257" s="51" t="s">
        <v>29</v>
      </c>
      <c r="P257" s="44" t="s">
        <v>154</v>
      </c>
    </row>
    <row r="258" spans="1:16" s="6" customFormat="1" ht="24.75" customHeight="1" x14ac:dyDescent="0.25">
      <c r="A258" s="62">
        <v>232</v>
      </c>
      <c r="B258" s="50" t="s">
        <v>348</v>
      </c>
      <c r="C258" s="36">
        <v>1975</v>
      </c>
      <c r="D258" s="36">
        <v>9</v>
      </c>
      <c r="E258" s="38">
        <v>1</v>
      </c>
      <c r="F258" s="43">
        <v>3005.1</v>
      </c>
      <c r="G258" s="43">
        <v>2286.5</v>
      </c>
      <c r="H258" s="41">
        <v>115</v>
      </c>
      <c r="I258" s="42">
        <f>прил.2!C255</f>
        <v>3418023.74</v>
      </c>
      <c r="J258" s="42">
        <v>0</v>
      </c>
      <c r="K258" s="42">
        <v>1265820.46</v>
      </c>
      <c r="L258" s="42">
        <v>0</v>
      </c>
      <c r="M258" s="42">
        <f t="shared" si="27"/>
        <v>2152203.2800000003</v>
      </c>
      <c r="N258" s="42">
        <f t="shared" si="25"/>
        <v>1494.8715241635689</v>
      </c>
      <c r="O258" s="51" t="s">
        <v>29</v>
      </c>
      <c r="P258" s="44" t="s">
        <v>154</v>
      </c>
    </row>
    <row r="259" spans="1:16" s="6" customFormat="1" ht="24.75" customHeight="1" x14ac:dyDescent="0.25">
      <c r="A259" s="62">
        <v>233</v>
      </c>
      <c r="B259" s="50" t="s">
        <v>100</v>
      </c>
      <c r="C259" s="36">
        <v>1975</v>
      </c>
      <c r="D259" s="36">
        <v>9</v>
      </c>
      <c r="E259" s="38">
        <v>4</v>
      </c>
      <c r="F259" s="39">
        <v>8195.34</v>
      </c>
      <c r="G259" s="43">
        <v>6950.47</v>
      </c>
      <c r="H259" s="41">
        <v>374</v>
      </c>
      <c r="I259" s="42">
        <f>прил.2!C256</f>
        <v>22171721.84</v>
      </c>
      <c r="J259" s="42">
        <v>0</v>
      </c>
      <c r="K259" s="42">
        <v>0</v>
      </c>
      <c r="L259" s="42">
        <v>0</v>
      </c>
      <c r="M259" s="42">
        <f t="shared" si="27"/>
        <v>22171721.84</v>
      </c>
      <c r="N259" s="42">
        <f t="shared" si="25"/>
        <v>3189.9600803974408</v>
      </c>
      <c r="O259" s="51" t="s">
        <v>28</v>
      </c>
      <c r="P259" s="44" t="s">
        <v>154</v>
      </c>
    </row>
    <row r="260" spans="1:16" s="6" customFormat="1" ht="24.75" customHeight="1" x14ac:dyDescent="0.25">
      <c r="A260" s="62">
        <v>234</v>
      </c>
      <c r="B260" s="50" t="s">
        <v>349</v>
      </c>
      <c r="C260" s="36">
        <v>1975</v>
      </c>
      <c r="D260" s="36">
        <v>5</v>
      </c>
      <c r="E260" s="38">
        <v>8</v>
      </c>
      <c r="F260" s="39">
        <v>7928.2</v>
      </c>
      <c r="G260" s="43">
        <v>6127.42</v>
      </c>
      <c r="H260" s="41">
        <v>351</v>
      </c>
      <c r="I260" s="42">
        <f>прил.2!C257</f>
        <v>16617927.98</v>
      </c>
      <c r="J260" s="42">
        <v>0</v>
      </c>
      <c r="K260" s="42">
        <v>0</v>
      </c>
      <c r="L260" s="42">
        <v>0</v>
      </c>
      <c r="M260" s="42">
        <f t="shared" si="27"/>
        <v>16617927.98</v>
      </c>
      <c r="N260" s="42">
        <f t="shared" si="25"/>
        <v>2712.0595585091278</v>
      </c>
      <c r="O260" s="51" t="s">
        <v>28</v>
      </c>
      <c r="P260" s="44" t="s">
        <v>154</v>
      </c>
    </row>
    <row r="261" spans="1:16" s="6" customFormat="1" ht="24.75" customHeight="1" x14ac:dyDescent="0.25">
      <c r="A261" s="62">
        <v>235</v>
      </c>
      <c r="B261" s="50" t="s">
        <v>350</v>
      </c>
      <c r="C261" s="36">
        <v>1977</v>
      </c>
      <c r="D261" s="36">
        <v>5</v>
      </c>
      <c r="E261" s="38">
        <v>6</v>
      </c>
      <c r="F261" s="43">
        <v>5462.4</v>
      </c>
      <c r="G261" s="43">
        <v>5025.2</v>
      </c>
      <c r="H261" s="41">
        <v>251</v>
      </c>
      <c r="I261" s="42">
        <f>прил.2!C258</f>
        <v>11449480.310000001</v>
      </c>
      <c r="J261" s="42">
        <v>0</v>
      </c>
      <c r="K261" s="42">
        <v>0</v>
      </c>
      <c r="L261" s="42">
        <v>0</v>
      </c>
      <c r="M261" s="42">
        <f t="shared" si="27"/>
        <v>11449480.310000001</v>
      </c>
      <c r="N261" s="42">
        <f t="shared" si="25"/>
        <v>2278.4128611796546</v>
      </c>
      <c r="O261" s="51" t="s">
        <v>28</v>
      </c>
      <c r="P261" s="44" t="s">
        <v>154</v>
      </c>
    </row>
    <row r="262" spans="1:16" s="6" customFormat="1" ht="24.75" customHeight="1" x14ac:dyDescent="0.25">
      <c r="A262" s="62">
        <v>236</v>
      </c>
      <c r="B262" s="50" t="s">
        <v>103</v>
      </c>
      <c r="C262" s="36">
        <v>1978</v>
      </c>
      <c r="D262" s="36">
        <v>9</v>
      </c>
      <c r="E262" s="38">
        <v>4</v>
      </c>
      <c r="F262" s="39">
        <v>10840.4</v>
      </c>
      <c r="G262" s="43">
        <v>7675</v>
      </c>
      <c r="H262" s="41">
        <v>416</v>
      </c>
      <c r="I262" s="42">
        <f>прил.2!C259</f>
        <v>39292531.689999998</v>
      </c>
      <c r="J262" s="42">
        <v>0</v>
      </c>
      <c r="K262" s="42">
        <v>0</v>
      </c>
      <c r="L262" s="42">
        <v>0</v>
      </c>
      <c r="M262" s="42">
        <f t="shared" si="27"/>
        <v>39292531.689999998</v>
      </c>
      <c r="N262" s="42">
        <f t="shared" si="25"/>
        <v>5119.5481029315961</v>
      </c>
      <c r="O262" s="51" t="s">
        <v>28</v>
      </c>
      <c r="P262" s="44" t="s">
        <v>154</v>
      </c>
    </row>
    <row r="263" spans="1:16" s="6" customFormat="1" ht="24.75" customHeight="1" x14ac:dyDescent="0.25">
      <c r="A263" s="62">
        <v>237</v>
      </c>
      <c r="B263" s="50" t="s">
        <v>121</v>
      </c>
      <c r="C263" s="36">
        <v>1978</v>
      </c>
      <c r="D263" s="36">
        <v>8</v>
      </c>
      <c r="E263" s="38">
        <v>5</v>
      </c>
      <c r="F263" s="43">
        <v>10664.7</v>
      </c>
      <c r="G263" s="43">
        <v>8300.6</v>
      </c>
      <c r="H263" s="41">
        <v>402</v>
      </c>
      <c r="I263" s="42">
        <f>прил.2!C260</f>
        <v>59800484.450000003</v>
      </c>
      <c r="J263" s="42">
        <v>0</v>
      </c>
      <c r="K263" s="42">
        <v>0</v>
      </c>
      <c r="L263" s="42">
        <v>0</v>
      </c>
      <c r="M263" s="42">
        <f t="shared" si="27"/>
        <v>59800484.450000003</v>
      </c>
      <c r="N263" s="42">
        <f t="shared" si="25"/>
        <v>7204.3568476977571</v>
      </c>
      <c r="O263" s="51" t="s">
        <v>28</v>
      </c>
      <c r="P263" s="44" t="s">
        <v>154</v>
      </c>
    </row>
    <row r="264" spans="1:16" s="6" customFormat="1" ht="24.75" customHeight="1" x14ac:dyDescent="0.25">
      <c r="A264" s="62">
        <v>238</v>
      </c>
      <c r="B264" s="50" t="s">
        <v>132</v>
      </c>
      <c r="C264" s="36">
        <v>1979</v>
      </c>
      <c r="D264" s="36">
        <v>5</v>
      </c>
      <c r="E264" s="38">
        <v>2</v>
      </c>
      <c r="F264" s="39">
        <v>4484.7</v>
      </c>
      <c r="G264" s="43">
        <v>3266.6</v>
      </c>
      <c r="H264" s="41">
        <v>202</v>
      </c>
      <c r="I264" s="42">
        <f>прил.2!C261</f>
        <v>37875967.529999994</v>
      </c>
      <c r="J264" s="42">
        <v>0</v>
      </c>
      <c r="K264" s="42">
        <v>0</v>
      </c>
      <c r="L264" s="42">
        <v>0</v>
      </c>
      <c r="M264" s="42">
        <f t="shared" si="27"/>
        <v>37875967.529999994</v>
      </c>
      <c r="N264" s="42">
        <f t="shared" si="25"/>
        <v>11594.920568787116</v>
      </c>
      <c r="O264" s="51" t="s">
        <v>29</v>
      </c>
      <c r="P264" s="44" t="s">
        <v>154</v>
      </c>
    </row>
    <row r="265" spans="1:16" s="6" customFormat="1" ht="24.75" customHeight="1" x14ac:dyDescent="0.25">
      <c r="A265" s="62">
        <v>239</v>
      </c>
      <c r="B265" s="50" t="s">
        <v>351</v>
      </c>
      <c r="C265" s="36">
        <v>1982</v>
      </c>
      <c r="D265" s="36">
        <v>9</v>
      </c>
      <c r="E265" s="38">
        <v>8</v>
      </c>
      <c r="F265" s="43">
        <v>22855.8</v>
      </c>
      <c r="G265" s="43">
        <v>16251.81</v>
      </c>
      <c r="H265" s="41">
        <v>1115</v>
      </c>
      <c r="I265" s="42">
        <f>прил.2!C262</f>
        <v>54383091.849999994</v>
      </c>
      <c r="J265" s="42">
        <v>0</v>
      </c>
      <c r="K265" s="42">
        <v>0</v>
      </c>
      <c r="L265" s="42">
        <v>0</v>
      </c>
      <c r="M265" s="42">
        <f t="shared" si="27"/>
        <v>54383091.849999994</v>
      </c>
      <c r="N265" s="42">
        <f t="shared" si="25"/>
        <v>3346.2790821453113</v>
      </c>
      <c r="O265" s="51" t="s">
        <v>28</v>
      </c>
      <c r="P265" s="44" t="s">
        <v>154</v>
      </c>
    </row>
    <row r="266" spans="1:16" s="6" customFormat="1" ht="24.75" customHeight="1" x14ac:dyDescent="0.25">
      <c r="A266" s="62">
        <v>240</v>
      </c>
      <c r="B266" s="50" t="s">
        <v>352</v>
      </c>
      <c r="C266" s="46">
        <v>1982</v>
      </c>
      <c r="D266" s="46">
        <v>9</v>
      </c>
      <c r="E266" s="38">
        <v>6</v>
      </c>
      <c r="F266" s="39">
        <v>14453.4</v>
      </c>
      <c r="G266" s="43">
        <v>12637.5</v>
      </c>
      <c r="H266" s="41">
        <v>553</v>
      </c>
      <c r="I266" s="42">
        <f>прил.2!C263</f>
        <v>130675945.83999999</v>
      </c>
      <c r="J266" s="42">
        <v>0</v>
      </c>
      <c r="K266" s="42">
        <v>0</v>
      </c>
      <c r="L266" s="42">
        <v>0</v>
      </c>
      <c r="M266" s="42">
        <f t="shared" si="27"/>
        <v>130675945.83999999</v>
      </c>
      <c r="N266" s="42">
        <f t="shared" si="25"/>
        <v>10340.332015034619</v>
      </c>
      <c r="O266" s="51" t="s">
        <v>29</v>
      </c>
      <c r="P266" s="44" t="s">
        <v>154</v>
      </c>
    </row>
    <row r="267" spans="1:16" s="6" customFormat="1" ht="24.75" customHeight="1" x14ac:dyDescent="0.25">
      <c r="A267" s="62">
        <v>241</v>
      </c>
      <c r="B267" s="50" t="s">
        <v>353</v>
      </c>
      <c r="C267" s="36">
        <v>1986</v>
      </c>
      <c r="D267" s="36">
        <v>9</v>
      </c>
      <c r="E267" s="38">
        <v>8</v>
      </c>
      <c r="F267" s="43">
        <v>20250.900000000001</v>
      </c>
      <c r="G267" s="43">
        <v>17635.75</v>
      </c>
      <c r="H267" s="41">
        <v>1132</v>
      </c>
      <c r="I267" s="42">
        <f>прил.2!C264</f>
        <v>28004244.140000001</v>
      </c>
      <c r="J267" s="42">
        <v>0</v>
      </c>
      <c r="K267" s="42">
        <v>0</v>
      </c>
      <c r="L267" s="42">
        <v>0</v>
      </c>
      <c r="M267" s="42">
        <f t="shared" si="27"/>
        <v>28004244.140000001</v>
      </c>
      <c r="N267" s="42">
        <f t="shared" si="25"/>
        <v>1587.9247630523228</v>
      </c>
      <c r="O267" s="51" t="s">
        <v>28</v>
      </c>
      <c r="P267" s="44" t="s">
        <v>154</v>
      </c>
    </row>
    <row r="268" spans="1:16" s="6" customFormat="1" ht="24.75" customHeight="1" x14ac:dyDescent="0.25">
      <c r="A268" s="62">
        <v>242</v>
      </c>
      <c r="B268" s="50" t="s">
        <v>354</v>
      </c>
      <c r="C268" s="36">
        <v>1989</v>
      </c>
      <c r="D268" s="36">
        <v>5</v>
      </c>
      <c r="E268" s="38">
        <v>4</v>
      </c>
      <c r="F268" s="39">
        <v>3526.5</v>
      </c>
      <c r="G268" s="43">
        <v>2753.21</v>
      </c>
      <c r="H268" s="41">
        <v>202</v>
      </c>
      <c r="I268" s="42">
        <f>прил.2!C265</f>
        <v>35738072.600000001</v>
      </c>
      <c r="J268" s="42">
        <v>0</v>
      </c>
      <c r="K268" s="42">
        <v>0</v>
      </c>
      <c r="L268" s="42">
        <v>0</v>
      </c>
      <c r="M268" s="42">
        <f t="shared" si="27"/>
        <v>35738072.600000001</v>
      </c>
      <c r="N268" s="42">
        <f t="shared" si="25"/>
        <v>12980.510967198288</v>
      </c>
      <c r="O268" s="51" t="s">
        <v>28</v>
      </c>
      <c r="P268" s="44" t="s">
        <v>154</v>
      </c>
    </row>
    <row r="269" spans="1:16" s="6" customFormat="1" ht="24.75" customHeight="1" x14ac:dyDescent="0.25">
      <c r="A269" s="62">
        <v>243</v>
      </c>
      <c r="B269" s="50" t="s">
        <v>355</v>
      </c>
      <c r="C269" s="46">
        <v>1989</v>
      </c>
      <c r="D269" s="46">
        <v>5</v>
      </c>
      <c r="E269" s="38">
        <v>4</v>
      </c>
      <c r="F269" s="39">
        <v>3504</v>
      </c>
      <c r="G269" s="39">
        <v>3226.33</v>
      </c>
      <c r="H269" s="41">
        <v>337</v>
      </c>
      <c r="I269" s="42">
        <f>прил.2!C266</f>
        <v>7344569.9699999997</v>
      </c>
      <c r="J269" s="42">
        <v>0</v>
      </c>
      <c r="K269" s="42">
        <v>0</v>
      </c>
      <c r="L269" s="42">
        <v>0</v>
      </c>
      <c r="M269" s="42">
        <f t="shared" si="27"/>
        <v>7344569.9699999997</v>
      </c>
      <c r="N269" s="42">
        <f t="shared" ref="N269:N332" si="28">I269/G269</f>
        <v>2276.4472233156557</v>
      </c>
      <c r="O269" s="51" t="s">
        <v>28</v>
      </c>
      <c r="P269" s="44" t="s">
        <v>154</v>
      </c>
    </row>
    <row r="270" spans="1:16" s="6" customFormat="1" ht="24.75" customHeight="1" x14ac:dyDescent="0.25">
      <c r="A270" s="62">
        <v>244</v>
      </c>
      <c r="B270" s="50" t="s">
        <v>128</v>
      </c>
      <c r="C270" s="36">
        <v>1989</v>
      </c>
      <c r="D270" s="36">
        <v>9</v>
      </c>
      <c r="E270" s="38">
        <v>1</v>
      </c>
      <c r="F270" s="43">
        <v>4053</v>
      </c>
      <c r="G270" s="43">
        <v>4044.3</v>
      </c>
      <c r="H270" s="41">
        <v>352</v>
      </c>
      <c r="I270" s="42">
        <f>прил.2!C267</f>
        <v>27995036</v>
      </c>
      <c r="J270" s="42">
        <v>0</v>
      </c>
      <c r="K270" s="42">
        <v>0</v>
      </c>
      <c r="L270" s="42">
        <v>0</v>
      </c>
      <c r="M270" s="42">
        <f t="shared" si="27"/>
        <v>27995036</v>
      </c>
      <c r="N270" s="42">
        <f t="shared" si="28"/>
        <v>6922.096778181638</v>
      </c>
      <c r="O270" s="51" t="s">
        <v>28</v>
      </c>
      <c r="P270" s="44" t="s">
        <v>154</v>
      </c>
    </row>
    <row r="271" spans="1:16" s="6" customFormat="1" ht="24.75" customHeight="1" x14ac:dyDescent="0.25">
      <c r="A271" s="62">
        <v>245</v>
      </c>
      <c r="B271" s="50" t="s">
        <v>129</v>
      </c>
      <c r="C271" s="36">
        <v>1993</v>
      </c>
      <c r="D271" s="36">
        <v>10</v>
      </c>
      <c r="E271" s="38">
        <v>3</v>
      </c>
      <c r="F271" s="39">
        <v>9541.7000000000007</v>
      </c>
      <c r="G271" s="43">
        <v>6751.42</v>
      </c>
      <c r="H271" s="41">
        <v>447</v>
      </c>
      <c r="I271" s="42">
        <f>прил.2!C268</f>
        <v>42842832.860000007</v>
      </c>
      <c r="J271" s="42">
        <v>0</v>
      </c>
      <c r="K271" s="42">
        <v>0</v>
      </c>
      <c r="L271" s="42">
        <v>0</v>
      </c>
      <c r="M271" s="42">
        <f t="shared" si="27"/>
        <v>42842832.860000007</v>
      </c>
      <c r="N271" s="42">
        <f t="shared" si="28"/>
        <v>6345.7513915591098</v>
      </c>
      <c r="O271" s="51" t="s">
        <v>28</v>
      </c>
      <c r="P271" s="44" t="s">
        <v>154</v>
      </c>
    </row>
    <row r="272" spans="1:16" s="6" customFormat="1" ht="24.75" customHeight="1" x14ac:dyDescent="0.25">
      <c r="A272" s="62">
        <v>246</v>
      </c>
      <c r="B272" s="50" t="s">
        <v>356</v>
      </c>
      <c r="C272" s="36">
        <v>1994</v>
      </c>
      <c r="D272" s="36">
        <v>10</v>
      </c>
      <c r="E272" s="38">
        <v>3</v>
      </c>
      <c r="F272" s="43">
        <v>10494.3</v>
      </c>
      <c r="G272" s="43">
        <v>7168.01</v>
      </c>
      <c r="H272" s="41">
        <v>324</v>
      </c>
      <c r="I272" s="42">
        <f>прил.2!C269</f>
        <v>10203071.220000001</v>
      </c>
      <c r="J272" s="42">
        <v>0</v>
      </c>
      <c r="K272" s="42">
        <v>3797461.39</v>
      </c>
      <c r="L272" s="42">
        <v>0</v>
      </c>
      <c r="M272" s="42">
        <f t="shared" si="27"/>
        <v>6405609.8300000001</v>
      </c>
      <c r="N272" s="42">
        <f t="shared" si="28"/>
        <v>1423.417548245608</v>
      </c>
      <c r="O272" s="51" t="s">
        <v>28</v>
      </c>
      <c r="P272" s="44" t="s">
        <v>154</v>
      </c>
    </row>
    <row r="273" spans="1:16" s="6" customFormat="1" ht="24.75" customHeight="1" x14ac:dyDescent="0.25">
      <c r="A273" s="62">
        <v>247</v>
      </c>
      <c r="B273" s="50" t="s">
        <v>357</v>
      </c>
      <c r="C273" s="36">
        <v>1993</v>
      </c>
      <c r="D273" s="36">
        <v>20</v>
      </c>
      <c r="E273" s="38">
        <v>1</v>
      </c>
      <c r="F273" s="39">
        <v>6293</v>
      </c>
      <c r="G273" s="43">
        <v>5169.6099999999997</v>
      </c>
      <c r="H273" s="41">
        <v>235</v>
      </c>
      <c r="I273" s="42">
        <f>прил.2!C270</f>
        <v>14243356.309999999</v>
      </c>
      <c r="J273" s="42">
        <v>0</v>
      </c>
      <c r="K273" s="42">
        <v>0</v>
      </c>
      <c r="L273" s="42">
        <v>0</v>
      </c>
      <c r="M273" s="42">
        <f t="shared" ref="M273:M304" si="29">I273-J273-K273-L273</f>
        <v>14243356.309999999</v>
      </c>
      <c r="N273" s="42">
        <f t="shared" si="28"/>
        <v>2755.2090602579306</v>
      </c>
      <c r="O273" s="51" t="s">
        <v>28</v>
      </c>
      <c r="P273" s="44" t="s">
        <v>154</v>
      </c>
    </row>
    <row r="274" spans="1:16" s="6" customFormat="1" ht="24.75" customHeight="1" x14ac:dyDescent="0.25">
      <c r="A274" s="62">
        <v>248</v>
      </c>
      <c r="B274" s="50" t="s">
        <v>114</v>
      </c>
      <c r="C274" s="36">
        <v>1996</v>
      </c>
      <c r="D274" s="36">
        <v>6</v>
      </c>
      <c r="E274" s="38">
        <v>1</v>
      </c>
      <c r="F274" s="39">
        <v>3544.9</v>
      </c>
      <c r="G274" s="43">
        <v>2183.9</v>
      </c>
      <c r="H274" s="41">
        <v>59</v>
      </c>
      <c r="I274" s="42">
        <f>прил.2!C271</f>
        <v>311527</v>
      </c>
      <c r="J274" s="42">
        <v>0</v>
      </c>
      <c r="K274" s="42">
        <v>0</v>
      </c>
      <c r="L274" s="42">
        <v>0</v>
      </c>
      <c r="M274" s="42">
        <f t="shared" si="29"/>
        <v>311527</v>
      </c>
      <c r="N274" s="42">
        <f t="shared" si="28"/>
        <v>142.64709922615504</v>
      </c>
      <c r="O274" s="51" t="s">
        <v>28</v>
      </c>
      <c r="P274" s="44" t="s">
        <v>154</v>
      </c>
    </row>
    <row r="275" spans="1:16" s="6" customFormat="1" ht="24.75" customHeight="1" x14ac:dyDescent="0.25">
      <c r="A275" s="62">
        <v>249</v>
      </c>
      <c r="B275" s="50" t="s">
        <v>358</v>
      </c>
      <c r="C275" s="36">
        <v>1998</v>
      </c>
      <c r="D275" s="36">
        <v>9</v>
      </c>
      <c r="E275" s="38">
        <v>4</v>
      </c>
      <c r="F275" s="43">
        <v>10458.290000000001</v>
      </c>
      <c r="G275" s="43">
        <v>9322.2000000000007</v>
      </c>
      <c r="H275" s="41">
        <v>223</v>
      </c>
      <c r="I275" s="42">
        <f>прил.2!C272</f>
        <v>15453866.710000001</v>
      </c>
      <c r="J275" s="42">
        <v>0</v>
      </c>
      <c r="K275" s="42">
        <v>5756945.7400000002</v>
      </c>
      <c r="L275" s="42">
        <v>0</v>
      </c>
      <c r="M275" s="42">
        <f t="shared" si="29"/>
        <v>9696920.9700000007</v>
      </c>
      <c r="N275" s="42">
        <f t="shared" si="28"/>
        <v>1657.7488908197636</v>
      </c>
      <c r="O275" s="51" t="s">
        <v>28</v>
      </c>
      <c r="P275" s="44" t="s">
        <v>154</v>
      </c>
    </row>
    <row r="276" spans="1:16" s="6" customFormat="1" ht="24.75" customHeight="1" x14ac:dyDescent="0.25">
      <c r="A276" s="62">
        <v>250</v>
      </c>
      <c r="B276" s="50" t="s">
        <v>359</v>
      </c>
      <c r="C276" s="36">
        <v>1998</v>
      </c>
      <c r="D276" s="36">
        <v>7</v>
      </c>
      <c r="E276" s="38">
        <v>2</v>
      </c>
      <c r="F276" s="43">
        <v>5515.73</v>
      </c>
      <c r="G276" s="43">
        <v>5014.3</v>
      </c>
      <c r="H276" s="41">
        <v>231</v>
      </c>
      <c r="I276" s="42">
        <f>прил.2!C273</f>
        <v>7765507.6399999997</v>
      </c>
      <c r="J276" s="42">
        <v>0</v>
      </c>
      <c r="K276" s="42">
        <v>0</v>
      </c>
      <c r="L276" s="42">
        <v>0</v>
      </c>
      <c r="M276" s="42">
        <f t="shared" si="29"/>
        <v>7765507.6399999997</v>
      </c>
      <c r="N276" s="42">
        <f t="shared" si="28"/>
        <v>1548.6723251500707</v>
      </c>
      <c r="O276" s="51" t="s">
        <v>28</v>
      </c>
      <c r="P276" s="44" t="s">
        <v>154</v>
      </c>
    </row>
    <row r="277" spans="1:16" s="6" customFormat="1" ht="24.75" customHeight="1" x14ac:dyDescent="0.25">
      <c r="A277" s="62">
        <v>251</v>
      </c>
      <c r="B277" s="50" t="s">
        <v>360</v>
      </c>
      <c r="C277" s="36">
        <v>1998</v>
      </c>
      <c r="D277" s="36">
        <v>16</v>
      </c>
      <c r="E277" s="38">
        <v>1</v>
      </c>
      <c r="F277" s="43">
        <v>6628.1</v>
      </c>
      <c r="G277" s="43">
        <v>5752.9</v>
      </c>
      <c r="H277" s="41">
        <v>222</v>
      </c>
      <c r="I277" s="42">
        <f>прил.2!C274</f>
        <v>3773072.82</v>
      </c>
      <c r="J277" s="42">
        <v>0</v>
      </c>
      <c r="K277" s="42">
        <v>0</v>
      </c>
      <c r="L277" s="42">
        <v>0</v>
      </c>
      <c r="M277" s="42">
        <f t="shared" si="29"/>
        <v>3773072.82</v>
      </c>
      <c r="N277" s="42">
        <f t="shared" si="28"/>
        <v>655.8557979453841</v>
      </c>
      <c r="O277" s="51" t="s">
        <v>28</v>
      </c>
      <c r="P277" s="44" t="s">
        <v>154</v>
      </c>
    </row>
    <row r="278" spans="1:16" s="6" customFormat="1" ht="24.75" customHeight="1" x14ac:dyDescent="0.25">
      <c r="A278" s="62">
        <v>252</v>
      </c>
      <c r="B278" s="50" t="s">
        <v>361</v>
      </c>
      <c r="C278" s="36">
        <v>1998</v>
      </c>
      <c r="D278" s="36">
        <v>8</v>
      </c>
      <c r="E278" s="38">
        <v>6</v>
      </c>
      <c r="F278" s="43">
        <v>10002.629999999999</v>
      </c>
      <c r="G278" s="43">
        <v>9093.2999999999993</v>
      </c>
      <c r="H278" s="41">
        <v>181</v>
      </c>
      <c r="I278" s="42">
        <f>прил.2!C275</f>
        <v>17005118.710000001</v>
      </c>
      <c r="J278" s="42">
        <v>0</v>
      </c>
      <c r="K278" s="42">
        <v>6329102.3099999996</v>
      </c>
      <c r="L278" s="42">
        <v>0</v>
      </c>
      <c r="M278" s="42">
        <f t="shared" si="29"/>
        <v>10676016.400000002</v>
      </c>
      <c r="N278" s="42">
        <f t="shared" si="28"/>
        <v>1870.0712293666768</v>
      </c>
      <c r="O278" s="51" t="s">
        <v>28</v>
      </c>
      <c r="P278" s="44" t="s">
        <v>154</v>
      </c>
    </row>
    <row r="279" spans="1:16" s="6" customFormat="1" ht="24.75" customHeight="1" x14ac:dyDescent="0.25">
      <c r="A279" s="62">
        <v>253</v>
      </c>
      <c r="B279" s="50" t="s">
        <v>362</v>
      </c>
      <c r="C279" s="36">
        <v>2000</v>
      </c>
      <c r="D279" s="36">
        <v>10</v>
      </c>
      <c r="E279" s="38">
        <v>3</v>
      </c>
      <c r="F279" s="43">
        <v>8454.7000000000007</v>
      </c>
      <c r="G279" s="43">
        <v>6928.4</v>
      </c>
      <c r="H279" s="41">
        <v>332</v>
      </c>
      <c r="I279" s="42">
        <f>прил.2!C276</f>
        <v>10203071.220000001</v>
      </c>
      <c r="J279" s="42">
        <v>0</v>
      </c>
      <c r="K279" s="42">
        <v>3797461.39</v>
      </c>
      <c r="L279" s="42">
        <v>0</v>
      </c>
      <c r="M279" s="42">
        <f t="shared" si="29"/>
        <v>6405609.8300000001</v>
      </c>
      <c r="N279" s="42">
        <f t="shared" si="28"/>
        <v>1472.6446538883438</v>
      </c>
      <c r="O279" s="51" t="s">
        <v>29</v>
      </c>
      <c r="P279" s="44" t="s">
        <v>154</v>
      </c>
    </row>
    <row r="280" spans="1:16" s="6" customFormat="1" ht="24.75" customHeight="1" x14ac:dyDescent="0.25">
      <c r="A280" s="62">
        <v>254</v>
      </c>
      <c r="B280" s="50" t="s">
        <v>363</v>
      </c>
      <c r="C280" s="36">
        <v>2000</v>
      </c>
      <c r="D280" s="36">
        <v>10</v>
      </c>
      <c r="E280" s="38">
        <v>3</v>
      </c>
      <c r="F280" s="43">
        <v>9961.4</v>
      </c>
      <c r="G280" s="43">
        <v>7005.6</v>
      </c>
      <c r="H280" s="41">
        <v>273</v>
      </c>
      <c r="I280" s="42">
        <f>прил.2!C277</f>
        <v>10203071.220000001</v>
      </c>
      <c r="J280" s="42">
        <v>0</v>
      </c>
      <c r="K280" s="42">
        <v>3797461.39</v>
      </c>
      <c r="L280" s="42">
        <v>0</v>
      </c>
      <c r="M280" s="42">
        <f t="shared" si="29"/>
        <v>6405609.8300000001</v>
      </c>
      <c r="N280" s="42">
        <f t="shared" si="28"/>
        <v>1456.4164696813978</v>
      </c>
      <c r="O280" s="51" t="s">
        <v>29</v>
      </c>
      <c r="P280" s="44" t="s">
        <v>154</v>
      </c>
    </row>
    <row r="281" spans="1:16" s="6" customFormat="1" ht="24.75" customHeight="1" x14ac:dyDescent="0.25">
      <c r="A281" s="62">
        <v>255</v>
      </c>
      <c r="B281" s="50" t="s">
        <v>364</v>
      </c>
      <c r="C281" s="36">
        <v>2000</v>
      </c>
      <c r="D281" s="36">
        <v>14</v>
      </c>
      <c r="E281" s="38">
        <v>1</v>
      </c>
      <c r="F281" s="39">
        <v>5372.18</v>
      </c>
      <c r="G281" s="43">
        <v>4883.8</v>
      </c>
      <c r="H281" s="41">
        <v>172</v>
      </c>
      <c r="I281" s="42">
        <f>прил.2!C278</f>
        <v>8235317.8399999999</v>
      </c>
      <c r="J281" s="42">
        <v>0</v>
      </c>
      <c r="K281" s="42">
        <v>3069116.91</v>
      </c>
      <c r="L281" s="42">
        <v>0</v>
      </c>
      <c r="M281" s="42">
        <f t="shared" si="29"/>
        <v>5166200.93</v>
      </c>
      <c r="N281" s="42">
        <f t="shared" si="28"/>
        <v>1686.2520660141693</v>
      </c>
      <c r="O281" s="51" t="s">
        <v>29</v>
      </c>
      <c r="P281" s="44" t="s">
        <v>154</v>
      </c>
    </row>
    <row r="282" spans="1:16" s="6" customFormat="1" ht="24.75" customHeight="1" x14ac:dyDescent="0.25">
      <c r="A282" s="62">
        <v>256</v>
      </c>
      <c r="B282" s="50" t="s">
        <v>365</v>
      </c>
      <c r="C282" s="36">
        <v>2000</v>
      </c>
      <c r="D282" s="36">
        <v>6</v>
      </c>
      <c r="E282" s="38">
        <v>1</v>
      </c>
      <c r="F282" s="39">
        <v>2051.1999999999998</v>
      </c>
      <c r="G282" s="43">
        <v>1576.3</v>
      </c>
      <c r="H282" s="41">
        <v>25</v>
      </c>
      <c r="I282" s="42">
        <f>прил.2!C279</f>
        <v>3418023.74</v>
      </c>
      <c r="J282" s="42">
        <v>0</v>
      </c>
      <c r="K282" s="42">
        <v>1265820.46</v>
      </c>
      <c r="L282" s="42">
        <v>0</v>
      </c>
      <c r="M282" s="42">
        <f t="shared" si="29"/>
        <v>2152203.2800000003</v>
      </c>
      <c r="N282" s="42">
        <f t="shared" si="28"/>
        <v>2168.384025883398</v>
      </c>
      <c r="O282" s="51" t="s">
        <v>29</v>
      </c>
      <c r="P282" s="44" t="s">
        <v>154</v>
      </c>
    </row>
    <row r="283" spans="1:16" s="6" customFormat="1" ht="24.75" customHeight="1" x14ac:dyDescent="0.25">
      <c r="A283" s="62">
        <v>257</v>
      </c>
      <c r="B283" s="50" t="s">
        <v>366</v>
      </c>
      <c r="C283" s="36">
        <v>2000</v>
      </c>
      <c r="D283" s="36">
        <v>9</v>
      </c>
      <c r="E283" s="38">
        <v>1</v>
      </c>
      <c r="F283" s="43">
        <v>5044.5</v>
      </c>
      <c r="G283" s="43">
        <v>4018.1</v>
      </c>
      <c r="H283" s="41">
        <v>170</v>
      </c>
      <c r="I283" s="42">
        <f>прил.2!C280</f>
        <v>3418023.74</v>
      </c>
      <c r="J283" s="42">
        <v>0</v>
      </c>
      <c r="K283" s="42">
        <v>1265820.46</v>
      </c>
      <c r="L283" s="42">
        <v>0</v>
      </c>
      <c r="M283" s="42">
        <f t="shared" si="29"/>
        <v>2152203.2800000003</v>
      </c>
      <c r="N283" s="42">
        <f t="shared" si="28"/>
        <v>850.65671337199183</v>
      </c>
      <c r="O283" s="51" t="s">
        <v>29</v>
      </c>
      <c r="P283" s="44" t="s">
        <v>154</v>
      </c>
    </row>
    <row r="284" spans="1:16" s="6" customFormat="1" ht="24.75" customHeight="1" x14ac:dyDescent="0.25">
      <c r="A284" s="62">
        <v>258</v>
      </c>
      <c r="B284" s="50" t="s">
        <v>367</v>
      </c>
      <c r="C284" s="36">
        <v>2000</v>
      </c>
      <c r="D284" s="36">
        <v>10</v>
      </c>
      <c r="E284" s="38">
        <v>2</v>
      </c>
      <c r="F284" s="43">
        <v>7713.97</v>
      </c>
      <c r="G284" s="43">
        <v>7012.7</v>
      </c>
      <c r="H284" s="41">
        <v>117</v>
      </c>
      <c r="I284" s="42">
        <f>прил.2!C281</f>
        <v>8711160.5199999996</v>
      </c>
      <c r="J284" s="42">
        <v>0</v>
      </c>
      <c r="K284" s="42">
        <v>3247557.78</v>
      </c>
      <c r="L284" s="42">
        <v>0</v>
      </c>
      <c r="M284" s="42">
        <f t="shared" si="29"/>
        <v>5463602.7400000002</v>
      </c>
      <c r="N284" s="42">
        <f t="shared" si="28"/>
        <v>1242.1978011322315</v>
      </c>
      <c r="O284" s="51" t="s">
        <v>29</v>
      </c>
      <c r="P284" s="44" t="s">
        <v>154</v>
      </c>
    </row>
    <row r="285" spans="1:16" s="6" customFormat="1" ht="24.75" customHeight="1" x14ac:dyDescent="0.25">
      <c r="A285" s="62">
        <v>259</v>
      </c>
      <c r="B285" s="50" t="s">
        <v>368</v>
      </c>
      <c r="C285" s="36">
        <v>2000</v>
      </c>
      <c r="D285" s="36">
        <v>6</v>
      </c>
      <c r="E285" s="38">
        <v>1</v>
      </c>
      <c r="F285" s="43">
        <v>1799.93</v>
      </c>
      <c r="G285" s="43">
        <v>1636.3</v>
      </c>
      <c r="H285" s="41">
        <v>13</v>
      </c>
      <c r="I285" s="42">
        <f>прил.2!C282</f>
        <v>3418023.74</v>
      </c>
      <c r="J285" s="42">
        <v>0</v>
      </c>
      <c r="K285" s="42">
        <v>1265820.46</v>
      </c>
      <c r="L285" s="42">
        <v>0</v>
      </c>
      <c r="M285" s="42">
        <f t="shared" si="29"/>
        <v>2152203.2800000003</v>
      </c>
      <c r="N285" s="42">
        <f t="shared" si="28"/>
        <v>2088.8735195257595</v>
      </c>
      <c r="O285" s="51" t="s">
        <v>29</v>
      </c>
      <c r="P285" s="44" t="s">
        <v>154</v>
      </c>
    </row>
    <row r="286" spans="1:16" s="6" customFormat="1" ht="24.75" customHeight="1" x14ac:dyDescent="0.25">
      <c r="A286" s="62">
        <v>260</v>
      </c>
      <c r="B286" s="50" t="s">
        <v>369</v>
      </c>
      <c r="C286" s="36">
        <v>2000</v>
      </c>
      <c r="D286" s="36">
        <v>10</v>
      </c>
      <c r="E286" s="38">
        <v>2</v>
      </c>
      <c r="F286" s="43">
        <v>7283.9</v>
      </c>
      <c r="G286" s="43">
        <v>4905.3</v>
      </c>
      <c r="H286" s="41">
        <v>243</v>
      </c>
      <c r="I286" s="42">
        <f>прил.2!C283</f>
        <v>6802047.4800000004</v>
      </c>
      <c r="J286" s="42">
        <v>0</v>
      </c>
      <c r="K286" s="42">
        <v>2531640.92</v>
      </c>
      <c r="L286" s="42">
        <v>0</v>
      </c>
      <c r="M286" s="42">
        <f t="shared" si="29"/>
        <v>4270406.5600000005</v>
      </c>
      <c r="N286" s="42">
        <f t="shared" si="28"/>
        <v>1386.6730842150328</v>
      </c>
      <c r="O286" s="51" t="s">
        <v>29</v>
      </c>
      <c r="P286" s="44" t="s">
        <v>154</v>
      </c>
    </row>
    <row r="287" spans="1:16" s="6" customFormat="1" ht="24.75" customHeight="1" x14ac:dyDescent="0.25">
      <c r="A287" s="62">
        <v>261</v>
      </c>
      <c r="B287" s="50" t="s">
        <v>370</v>
      </c>
      <c r="C287" s="36">
        <v>2000</v>
      </c>
      <c r="D287" s="36">
        <v>10</v>
      </c>
      <c r="E287" s="38">
        <v>3</v>
      </c>
      <c r="F287" s="39">
        <v>8882.4</v>
      </c>
      <c r="G287" s="43">
        <v>7479.91</v>
      </c>
      <c r="H287" s="41">
        <v>380</v>
      </c>
      <c r="I287" s="42">
        <f>прил.2!C284</f>
        <v>10203071.220000001</v>
      </c>
      <c r="J287" s="42">
        <v>0</v>
      </c>
      <c r="K287" s="42">
        <v>3797461.39</v>
      </c>
      <c r="L287" s="42">
        <v>0</v>
      </c>
      <c r="M287" s="42">
        <f t="shared" si="29"/>
        <v>6405609.8300000001</v>
      </c>
      <c r="N287" s="42">
        <f t="shared" si="28"/>
        <v>1364.0633670725986</v>
      </c>
      <c r="O287" s="51" t="s">
        <v>29</v>
      </c>
      <c r="P287" s="44" t="s">
        <v>154</v>
      </c>
    </row>
    <row r="288" spans="1:16" s="6" customFormat="1" ht="24.75" customHeight="1" x14ac:dyDescent="0.25">
      <c r="A288" s="62">
        <v>262</v>
      </c>
      <c r="B288" s="50" t="s">
        <v>371</v>
      </c>
      <c r="C288" s="36">
        <v>2000</v>
      </c>
      <c r="D288" s="36">
        <v>10</v>
      </c>
      <c r="E288" s="38">
        <v>2</v>
      </c>
      <c r="F288" s="39">
        <v>5900.3</v>
      </c>
      <c r="G288" s="43">
        <v>4972.0200000000004</v>
      </c>
      <c r="H288" s="41">
        <v>299</v>
      </c>
      <c r="I288" s="42">
        <f>прил.2!C285</f>
        <v>7759475.1600000001</v>
      </c>
      <c r="J288" s="42">
        <v>0</v>
      </c>
      <c r="K288" s="42">
        <v>2890676.04</v>
      </c>
      <c r="L288" s="42">
        <v>0</v>
      </c>
      <c r="M288" s="42">
        <f t="shared" si="29"/>
        <v>4868799.12</v>
      </c>
      <c r="N288" s="42">
        <f t="shared" si="28"/>
        <v>1560.628308011633</v>
      </c>
      <c r="O288" s="51" t="s">
        <v>29</v>
      </c>
      <c r="P288" s="44" t="s">
        <v>154</v>
      </c>
    </row>
    <row r="289" spans="1:16" s="6" customFormat="1" ht="24.75" customHeight="1" x14ac:dyDescent="0.25">
      <c r="A289" s="62">
        <v>263</v>
      </c>
      <c r="B289" s="61" t="s">
        <v>372</v>
      </c>
      <c r="C289" s="36">
        <v>2000</v>
      </c>
      <c r="D289" s="36">
        <v>10</v>
      </c>
      <c r="E289" s="38">
        <v>2</v>
      </c>
      <c r="F289" s="39">
        <v>5734.7</v>
      </c>
      <c r="G289" s="43">
        <v>4694.7</v>
      </c>
      <c r="H289" s="41">
        <v>263</v>
      </c>
      <c r="I289" s="42">
        <f>прил.2!C286</f>
        <v>6802047.4800000004</v>
      </c>
      <c r="J289" s="42">
        <v>0</v>
      </c>
      <c r="K289" s="42">
        <v>2531640.92</v>
      </c>
      <c r="L289" s="42">
        <v>0</v>
      </c>
      <c r="M289" s="42">
        <f t="shared" si="29"/>
        <v>4270406.5600000005</v>
      </c>
      <c r="N289" s="42">
        <f t="shared" si="28"/>
        <v>1448.8779858137902</v>
      </c>
      <c r="O289" s="51" t="s">
        <v>29</v>
      </c>
      <c r="P289" s="44" t="s">
        <v>154</v>
      </c>
    </row>
    <row r="290" spans="1:16" s="6" customFormat="1" ht="24.75" customHeight="1" x14ac:dyDescent="0.25">
      <c r="A290" s="62">
        <v>264</v>
      </c>
      <c r="B290" s="50" t="s">
        <v>373</v>
      </c>
      <c r="C290" s="36">
        <v>2001</v>
      </c>
      <c r="D290" s="36">
        <v>10</v>
      </c>
      <c r="E290" s="38">
        <v>2</v>
      </c>
      <c r="F290" s="39">
        <v>6393.4</v>
      </c>
      <c r="G290" s="43">
        <v>4560.3</v>
      </c>
      <c r="H290" s="41">
        <v>137</v>
      </c>
      <c r="I290" s="42">
        <f>прил.2!C287</f>
        <v>6802047.4800000004</v>
      </c>
      <c r="J290" s="42">
        <v>0</v>
      </c>
      <c r="K290" s="42">
        <v>2531640.92</v>
      </c>
      <c r="L290" s="42">
        <v>0</v>
      </c>
      <c r="M290" s="42">
        <f t="shared" si="29"/>
        <v>4270406.5600000005</v>
      </c>
      <c r="N290" s="42">
        <f t="shared" si="28"/>
        <v>1491.5789487533716</v>
      </c>
      <c r="O290" s="51" t="s">
        <v>29</v>
      </c>
      <c r="P290" s="44" t="s">
        <v>154</v>
      </c>
    </row>
    <row r="291" spans="1:16" s="6" customFormat="1" ht="24.75" customHeight="1" x14ac:dyDescent="0.25">
      <c r="A291" s="62">
        <v>265</v>
      </c>
      <c r="B291" s="50" t="s">
        <v>374</v>
      </c>
      <c r="C291" s="36">
        <v>2001</v>
      </c>
      <c r="D291" s="36">
        <v>8</v>
      </c>
      <c r="E291" s="38">
        <v>1</v>
      </c>
      <c r="F291" s="39">
        <v>4529.5</v>
      </c>
      <c r="G291" s="43">
        <v>3875.5</v>
      </c>
      <c r="H291" s="41">
        <v>36</v>
      </c>
      <c r="I291" s="42">
        <f>прил.2!C288</f>
        <v>3418023.74</v>
      </c>
      <c r="J291" s="42">
        <v>0</v>
      </c>
      <c r="K291" s="42">
        <v>1265820.46</v>
      </c>
      <c r="L291" s="42">
        <v>0</v>
      </c>
      <c r="M291" s="42">
        <f t="shared" si="29"/>
        <v>2152203.2800000003</v>
      </c>
      <c r="N291" s="42">
        <f t="shared" si="28"/>
        <v>881.95684169784545</v>
      </c>
      <c r="O291" s="51" t="s">
        <v>29</v>
      </c>
      <c r="P291" s="44" t="s">
        <v>154</v>
      </c>
    </row>
    <row r="292" spans="1:16" s="6" customFormat="1" ht="24.75" customHeight="1" x14ac:dyDescent="0.25">
      <c r="A292" s="62">
        <v>266</v>
      </c>
      <c r="B292" s="50" t="s">
        <v>375</v>
      </c>
      <c r="C292" s="36">
        <v>2001</v>
      </c>
      <c r="D292" s="36">
        <v>10</v>
      </c>
      <c r="E292" s="38">
        <v>3</v>
      </c>
      <c r="F292" s="39">
        <v>7653.91</v>
      </c>
      <c r="G292" s="43">
        <v>6956.4</v>
      </c>
      <c r="H292" s="41">
        <v>183</v>
      </c>
      <c r="I292" s="42">
        <f>прил.2!C289</f>
        <v>10203071.220000001</v>
      </c>
      <c r="J292" s="42">
        <v>0</v>
      </c>
      <c r="K292" s="42">
        <v>3797461.39</v>
      </c>
      <c r="L292" s="42">
        <v>0</v>
      </c>
      <c r="M292" s="42">
        <f t="shared" si="29"/>
        <v>6405609.8300000001</v>
      </c>
      <c r="N292" s="42">
        <f t="shared" si="28"/>
        <v>1466.7171554252202</v>
      </c>
      <c r="O292" s="51" t="s">
        <v>29</v>
      </c>
      <c r="P292" s="44" t="s">
        <v>154</v>
      </c>
    </row>
    <row r="293" spans="1:16" s="6" customFormat="1" ht="24.75" customHeight="1" x14ac:dyDescent="0.25">
      <c r="A293" s="62">
        <v>267</v>
      </c>
      <c r="B293" s="50" t="s">
        <v>376</v>
      </c>
      <c r="C293" s="36">
        <v>2001</v>
      </c>
      <c r="D293" s="36">
        <v>9</v>
      </c>
      <c r="E293" s="38">
        <v>1</v>
      </c>
      <c r="F293" s="39">
        <v>2651.1</v>
      </c>
      <c r="G293" s="43">
        <v>2133.75</v>
      </c>
      <c r="H293" s="41">
        <v>22</v>
      </c>
      <c r="I293" s="42">
        <f>прил.2!C290</f>
        <v>3418023.74</v>
      </c>
      <c r="J293" s="42">
        <v>0</v>
      </c>
      <c r="K293" s="42">
        <v>1265820.46</v>
      </c>
      <c r="L293" s="42">
        <v>0</v>
      </c>
      <c r="M293" s="42">
        <f t="shared" si="29"/>
        <v>2152203.2800000003</v>
      </c>
      <c r="N293" s="42">
        <f t="shared" si="28"/>
        <v>1601.8857598125367</v>
      </c>
      <c r="O293" s="51" t="s">
        <v>29</v>
      </c>
      <c r="P293" s="44" t="s">
        <v>154</v>
      </c>
    </row>
    <row r="294" spans="1:16" s="6" customFormat="1" ht="24.75" customHeight="1" x14ac:dyDescent="0.25">
      <c r="A294" s="62">
        <v>268</v>
      </c>
      <c r="B294" s="50" t="s">
        <v>377</v>
      </c>
      <c r="C294" s="36">
        <v>2001</v>
      </c>
      <c r="D294" s="36">
        <v>6</v>
      </c>
      <c r="E294" s="38">
        <v>1</v>
      </c>
      <c r="F294" s="39">
        <v>1968.5</v>
      </c>
      <c r="G294" s="43">
        <v>1649.5</v>
      </c>
      <c r="H294" s="41">
        <v>18</v>
      </c>
      <c r="I294" s="42">
        <f>прил.2!C291</f>
        <v>3418023.74</v>
      </c>
      <c r="J294" s="42">
        <v>0</v>
      </c>
      <c r="K294" s="42">
        <v>1265820.46</v>
      </c>
      <c r="L294" s="42">
        <v>0</v>
      </c>
      <c r="M294" s="42">
        <f t="shared" si="29"/>
        <v>2152203.2800000003</v>
      </c>
      <c r="N294" s="42">
        <f t="shared" si="28"/>
        <v>2072.1574658987574</v>
      </c>
      <c r="O294" s="51" t="s">
        <v>29</v>
      </c>
      <c r="P294" s="44" t="s">
        <v>154</v>
      </c>
    </row>
    <row r="295" spans="1:16" s="6" customFormat="1" ht="24.75" customHeight="1" x14ac:dyDescent="0.25">
      <c r="A295" s="62">
        <v>269</v>
      </c>
      <c r="B295" s="50" t="s">
        <v>378</v>
      </c>
      <c r="C295" s="36">
        <v>2001</v>
      </c>
      <c r="D295" s="36">
        <v>10</v>
      </c>
      <c r="E295" s="38">
        <v>4</v>
      </c>
      <c r="F295" s="39">
        <v>11029.3</v>
      </c>
      <c r="G295" s="43">
        <v>9271.07</v>
      </c>
      <c r="H295" s="41">
        <v>488</v>
      </c>
      <c r="I295" s="42">
        <f>прил.2!C292</f>
        <v>13604094.970000001</v>
      </c>
      <c r="J295" s="42">
        <v>0</v>
      </c>
      <c r="K295" s="42">
        <v>5063281.8499999996</v>
      </c>
      <c r="L295" s="42">
        <v>0</v>
      </c>
      <c r="M295" s="42">
        <f t="shared" si="29"/>
        <v>8540813.120000001</v>
      </c>
      <c r="N295" s="42">
        <f t="shared" si="28"/>
        <v>1467.3705375970628</v>
      </c>
      <c r="O295" s="51" t="s">
        <v>29</v>
      </c>
      <c r="P295" s="44" t="s">
        <v>154</v>
      </c>
    </row>
    <row r="296" spans="1:16" s="6" customFormat="1" ht="24.75" customHeight="1" x14ac:dyDescent="0.25">
      <c r="A296" s="62">
        <v>270</v>
      </c>
      <c r="B296" s="50" t="s">
        <v>379</v>
      </c>
      <c r="C296" s="36">
        <v>2001</v>
      </c>
      <c r="D296" s="36">
        <v>10</v>
      </c>
      <c r="E296" s="38">
        <v>2</v>
      </c>
      <c r="F296" s="39">
        <v>6150.3</v>
      </c>
      <c r="G296" s="43">
        <v>4970.8999999999996</v>
      </c>
      <c r="H296" s="41">
        <v>187</v>
      </c>
      <c r="I296" s="42">
        <f>прил.2!C293</f>
        <v>6802047.4800000004</v>
      </c>
      <c r="J296" s="42">
        <v>0</v>
      </c>
      <c r="K296" s="42">
        <v>2531640.9300000002</v>
      </c>
      <c r="L296" s="42">
        <v>0</v>
      </c>
      <c r="M296" s="42">
        <f t="shared" si="29"/>
        <v>4270406.5500000007</v>
      </c>
      <c r="N296" s="42">
        <f t="shared" si="28"/>
        <v>1368.3734293588689</v>
      </c>
      <c r="O296" s="51" t="s">
        <v>29</v>
      </c>
      <c r="P296" s="44" t="s">
        <v>154</v>
      </c>
    </row>
    <row r="297" spans="1:16" s="6" customFormat="1" ht="24.75" customHeight="1" x14ac:dyDescent="0.25">
      <c r="A297" s="62">
        <v>271</v>
      </c>
      <c r="B297" s="50" t="s">
        <v>380</v>
      </c>
      <c r="C297" s="36">
        <v>2001</v>
      </c>
      <c r="D297" s="36">
        <v>10</v>
      </c>
      <c r="E297" s="38">
        <v>1</v>
      </c>
      <c r="F297" s="39">
        <v>3076.5</v>
      </c>
      <c r="G297" s="43">
        <v>2494.61</v>
      </c>
      <c r="H297" s="41">
        <v>110</v>
      </c>
      <c r="I297" s="42">
        <f>прил.2!C294</f>
        <v>3418023.74</v>
      </c>
      <c r="J297" s="42">
        <v>0</v>
      </c>
      <c r="K297" s="42">
        <v>1265820.46</v>
      </c>
      <c r="L297" s="42">
        <v>0</v>
      </c>
      <c r="M297" s="42">
        <f t="shared" si="29"/>
        <v>2152203.2800000003</v>
      </c>
      <c r="N297" s="42">
        <f t="shared" si="28"/>
        <v>1370.163568654018</v>
      </c>
      <c r="O297" s="51" t="s">
        <v>29</v>
      </c>
      <c r="P297" s="44" t="s">
        <v>154</v>
      </c>
    </row>
    <row r="298" spans="1:16" s="6" customFormat="1" ht="24.75" customHeight="1" x14ac:dyDescent="0.25">
      <c r="A298" s="62">
        <v>272</v>
      </c>
      <c r="B298" s="50" t="s">
        <v>381</v>
      </c>
      <c r="C298" s="36">
        <v>2001</v>
      </c>
      <c r="D298" s="36">
        <v>12</v>
      </c>
      <c r="E298" s="38">
        <v>1</v>
      </c>
      <c r="F298" s="43">
        <v>5765.87</v>
      </c>
      <c r="G298" s="43">
        <v>4540.7</v>
      </c>
      <c r="H298" s="41">
        <v>179</v>
      </c>
      <c r="I298" s="42">
        <f>прил.2!C295</f>
        <v>8235317.8399999999</v>
      </c>
      <c r="J298" s="42">
        <v>0</v>
      </c>
      <c r="K298" s="42">
        <v>3069116.91</v>
      </c>
      <c r="L298" s="42">
        <v>0</v>
      </c>
      <c r="M298" s="42">
        <f t="shared" si="29"/>
        <v>5166200.93</v>
      </c>
      <c r="N298" s="42">
        <f t="shared" si="28"/>
        <v>1813.6670205034466</v>
      </c>
      <c r="O298" s="51" t="s">
        <v>29</v>
      </c>
      <c r="P298" s="44" t="s">
        <v>154</v>
      </c>
    </row>
    <row r="299" spans="1:16" s="6" customFormat="1" ht="24.75" customHeight="1" x14ac:dyDescent="0.25">
      <c r="A299" s="62">
        <v>273</v>
      </c>
      <c r="B299" s="50" t="s">
        <v>382</v>
      </c>
      <c r="C299" s="36">
        <v>2001</v>
      </c>
      <c r="D299" s="36">
        <v>8</v>
      </c>
      <c r="E299" s="38">
        <v>3</v>
      </c>
      <c r="F299" s="43">
        <v>4782.3</v>
      </c>
      <c r="G299" s="43">
        <v>4289.2</v>
      </c>
      <c r="H299" s="41">
        <v>108</v>
      </c>
      <c r="I299" s="42">
        <f>прил.2!C296</f>
        <v>10203071.220000001</v>
      </c>
      <c r="J299" s="42">
        <v>0</v>
      </c>
      <c r="K299" s="42">
        <v>3797461.39</v>
      </c>
      <c r="L299" s="42">
        <v>0</v>
      </c>
      <c r="M299" s="42">
        <f t="shared" si="29"/>
        <v>6405609.8300000001</v>
      </c>
      <c r="N299" s="42">
        <f t="shared" si="28"/>
        <v>2378.7818754080017</v>
      </c>
      <c r="O299" s="51" t="s">
        <v>29</v>
      </c>
      <c r="P299" s="44" t="s">
        <v>154</v>
      </c>
    </row>
    <row r="300" spans="1:16" s="6" customFormat="1" ht="24.75" customHeight="1" x14ac:dyDescent="0.25">
      <c r="A300" s="62">
        <v>274</v>
      </c>
      <c r="B300" s="50" t="s">
        <v>383</v>
      </c>
      <c r="C300" s="36">
        <v>2001</v>
      </c>
      <c r="D300" s="36">
        <v>13</v>
      </c>
      <c r="E300" s="38">
        <v>8</v>
      </c>
      <c r="F300" s="43">
        <v>23994.74</v>
      </c>
      <c r="G300" s="43">
        <v>21843.7</v>
      </c>
      <c r="H300" s="41">
        <v>409</v>
      </c>
      <c r="I300" s="42">
        <f>прил.2!C297</f>
        <v>34935123.289999999</v>
      </c>
      <c r="J300" s="42">
        <v>0</v>
      </c>
      <c r="K300" s="42">
        <v>13005036.57</v>
      </c>
      <c r="L300" s="42">
        <v>0</v>
      </c>
      <c r="M300" s="42">
        <f t="shared" si="29"/>
        <v>21930086.719999999</v>
      </c>
      <c r="N300" s="42">
        <f t="shared" si="28"/>
        <v>1599.3226097227116</v>
      </c>
      <c r="O300" s="51" t="s">
        <v>29</v>
      </c>
      <c r="P300" s="44" t="s">
        <v>154</v>
      </c>
    </row>
    <row r="301" spans="1:16" s="6" customFormat="1" ht="24.75" customHeight="1" x14ac:dyDescent="0.25">
      <c r="A301" s="62">
        <v>275</v>
      </c>
      <c r="B301" s="50" t="s">
        <v>384</v>
      </c>
      <c r="C301" s="36">
        <v>2001</v>
      </c>
      <c r="D301" s="36">
        <v>14</v>
      </c>
      <c r="E301" s="38">
        <v>1</v>
      </c>
      <c r="F301" s="43">
        <v>5498.72</v>
      </c>
      <c r="G301" s="43">
        <v>4315.3999999999996</v>
      </c>
      <c r="H301" s="41">
        <v>159</v>
      </c>
      <c r="I301" s="42">
        <f>прил.2!C298</f>
        <v>7759475.1600000001</v>
      </c>
      <c r="J301" s="42">
        <v>0</v>
      </c>
      <c r="K301" s="42">
        <v>2890676.04</v>
      </c>
      <c r="L301" s="42">
        <v>0</v>
      </c>
      <c r="M301" s="42">
        <f t="shared" si="29"/>
        <v>4868799.12</v>
      </c>
      <c r="N301" s="42">
        <f t="shared" si="28"/>
        <v>1798.0894378273163</v>
      </c>
      <c r="O301" s="51" t="s">
        <v>29</v>
      </c>
      <c r="P301" s="44" t="s">
        <v>154</v>
      </c>
    </row>
    <row r="302" spans="1:16" s="6" customFormat="1" ht="24.75" customHeight="1" x14ac:dyDescent="0.25">
      <c r="A302" s="62">
        <v>276</v>
      </c>
      <c r="B302" s="61" t="s">
        <v>385</v>
      </c>
      <c r="C302" s="36">
        <v>2001</v>
      </c>
      <c r="D302" s="36">
        <v>10</v>
      </c>
      <c r="E302" s="38">
        <v>2</v>
      </c>
      <c r="F302" s="43">
        <v>5617.8</v>
      </c>
      <c r="G302" s="43">
        <v>4580.24</v>
      </c>
      <c r="H302" s="41">
        <v>205</v>
      </c>
      <c r="I302" s="42">
        <f>прил.2!C299</f>
        <v>7759475.1600000001</v>
      </c>
      <c r="J302" s="42">
        <v>0</v>
      </c>
      <c r="K302" s="42">
        <v>2890676.04</v>
      </c>
      <c r="L302" s="42">
        <v>0</v>
      </c>
      <c r="M302" s="42">
        <f t="shared" si="29"/>
        <v>4868799.12</v>
      </c>
      <c r="N302" s="42">
        <f t="shared" si="28"/>
        <v>1694.1197753829495</v>
      </c>
      <c r="O302" s="51" t="s">
        <v>29</v>
      </c>
      <c r="P302" s="44" t="s">
        <v>154</v>
      </c>
    </row>
    <row r="303" spans="1:16" s="6" customFormat="1" ht="24.75" customHeight="1" x14ac:dyDescent="0.25">
      <c r="A303" s="62">
        <v>277</v>
      </c>
      <c r="B303" s="61" t="s">
        <v>386</v>
      </c>
      <c r="C303" s="36">
        <v>2001</v>
      </c>
      <c r="D303" s="36">
        <v>10</v>
      </c>
      <c r="E303" s="38">
        <v>2</v>
      </c>
      <c r="F303" s="43">
        <v>8038.9</v>
      </c>
      <c r="G303" s="43">
        <v>6550.2</v>
      </c>
      <c r="H303" s="41">
        <v>234</v>
      </c>
      <c r="I303" s="42">
        <f>прил.2!C300</f>
        <v>6802047.4800000004</v>
      </c>
      <c r="J303" s="42">
        <v>0</v>
      </c>
      <c r="K303" s="42">
        <v>2531640.9300000002</v>
      </c>
      <c r="L303" s="42">
        <v>0</v>
      </c>
      <c r="M303" s="42">
        <f t="shared" si="29"/>
        <v>4270406.5500000007</v>
      </c>
      <c r="N303" s="42">
        <f t="shared" si="28"/>
        <v>1038.4488229367043</v>
      </c>
      <c r="O303" s="51" t="s">
        <v>29</v>
      </c>
      <c r="P303" s="44" t="s">
        <v>154</v>
      </c>
    </row>
    <row r="304" spans="1:16" s="6" customFormat="1" ht="24.75" customHeight="1" x14ac:dyDescent="0.25">
      <c r="A304" s="62">
        <v>278</v>
      </c>
      <c r="B304" s="61" t="s">
        <v>387</v>
      </c>
      <c r="C304" s="36">
        <v>2001</v>
      </c>
      <c r="D304" s="36">
        <v>10</v>
      </c>
      <c r="E304" s="38">
        <v>4</v>
      </c>
      <c r="F304" s="39">
        <v>11959.4</v>
      </c>
      <c r="G304" s="43">
        <v>8690.5</v>
      </c>
      <c r="H304" s="41">
        <v>333</v>
      </c>
      <c r="I304" s="42">
        <f>прил.2!C301</f>
        <v>13604094.970000001</v>
      </c>
      <c r="J304" s="42">
        <v>0</v>
      </c>
      <c r="K304" s="42">
        <v>5063281.8499999996</v>
      </c>
      <c r="L304" s="42">
        <v>0</v>
      </c>
      <c r="M304" s="42">
        <f t="shared" si="29"/>
        <v>8540813.120000001</v>
      </c>
      <c r="N304" s="42">
        <f t="shared" si="28"/>
        <v>1565.3984201139176</v>
      </c>
      <c r="O304" s="51" t="s">
        <v>29</v>
      </c>
      <c r="P304" s="44" t="s">
        <v>154</v>
      </c>
    </row>
    <row r="305" spans="1:16" s="6" customFormat="1" ht="24.75" customHeight="1" x14ac:dyDescent="0.25">
      <c r="A305" s="62">
        <v>279</v>
      </c>
      <c r="B305" s="61" t="s">
        <v>388</v>
      </c>
      <c r="C305" s="36">
        <v>2001</v>
      </c>
      <c r="D305" s="36">
        <v>9</v>
      </c>
      <c r="E305" s="38">
        <v>2</v>
      </c>
      <c r="F305" s="39">
        <v>5646.1</v>
      </c>
      <c r="G305" s="43">
        <v>4178</v>
      </c>
      <c r="H305" s="41">
        <v>183</v>
      </c>
      <c r="I305" s="42">
        <f>прил.2!C302</f>
        <v>6802047.4800000004</v>
      </c>
      <c r="J305" s="42">
        <v>0</v>
      </c>
      <c r="K305" s="42">
        <v>2531640.9300000002</v>
      </c>
      <c r="L305" s="42">
        <v>0</v>
      </c>
      <c r="M305" s="42">
        <f t="shared" ref="M305:M320" si="30">I305-J305-K305-L305</f>
        <v>4270406.5500000007</v>
      </c>
      <c r="N305" s="42">
        <f t="shared" si="28"/>
        <v>1628.0630636668263</v>
      </c>
      <c r="O305" s="51" t="s">
        <v>29</v>
      </c>
      <c r="P305" s="44" t="s">
        <v>154</v>
      </c>
    </row>
    <row r="306" spans="1:16" s="6" customFormat="1" ht="24.75" customHeight="1" x14ac:dyDescent="0.25">
      <c r="A306" s="62">
        <v>280</v>
      </c>
      <c r="B306" s="50" t="s">
        <v>389</v>
      </c>
      <c r="C306" s="36" t="s">
        <v>390</v>
      </c>
      <c r="D306" s="36">
        <v>10</v>
      </c>
      <c r="E306" s="38">
        <v>6</v>
      </c>
      <c r="F306" s="39">
        <v>15842.3</v>
      </c>
      <c r="G306" s="43">
        <v>14143.97</v>
      </c>
      <c r="H306" s="41">
        <v>803</v>
      </c>
      <c r="I306" s="42">
        <f>прил.2!C303</f>
        <v>62409901.689999998</v>
      </c>
      <c r="J306" s="42">
        <v>0</v>
      </c>
      <c r="K306" s="42">
        <v>2890676.04</v>
      </c>
      <c r="L306" s="42">
        <v>0</v>
      </c>
      <c r="M306" s="42">
        <f t="shared" si="30"/>
        <v>59519225.649999999</v>
      </c>
      <c r="N306" s="42">
        <f t="shared" si="28"/>
        <v>4412.4741278438796</v>
      </c>
      <c r="O306" s="51" t="s">
        <v>86</v>
      </c>
      <c r="P306" s="44" t="s">
        <v>154</v>
      </c>
    </row>
    <row r="307" spans="1:16" s="6" customFormat="1" ht="24.75" customHeight="1" x14ac:dyDescent="0.25">
      <c r="A307" s="62">
        <v>281</v>
      </c>
      <c r="B307" s="50" t="s">
        <v>391</v>
      </c>
      <c r="C307" s="36">
        <v>2002</v>
      </c>
      <c r="D307" s="36">
        <v>10</v>
      </c>
      <c r="E307" s="38">
        <v>3</v>
      </c>
      <c r="F307" s="39">
        <v>6710.33</v>
      </c>
      <c r="G307" s="43">
        <v>6100.3</v>
      </c>
      <c r="H307" s="41">
        <v>244</v>
      </c>
      <c r="I307" s="42">
        <f>прил.2!C304</f>
        <v>10203071.220000001</v>
      </c>
      <c r="J307" s="42">
        <v>0</v>
      </c>
      <c r="K307" s="42">
        <v>3797461.39</v>
      </c>
      <c r="L307" s="42">
        <v>0</v>
      </c>
      <c r="M307" s="42">
        <f t="shared" si="30"/>
        <v>6405609.8300000001</v>
      </c>
      <c r="N307" s="42">
        <f t="shared" si="28"/>
        <v>1672.5523695555958</v>
      </c>
      <c r="O307" s="51" t="s">
        <v>29</v>
      </c>
      <c r="P307" s="44" t="s">
        <v>154</v>
      </c>
    </row>
    <row r="308" spans="1:16" s="6" customFormat="1" ht="24.75" customHeight="1" x14ac:dyDescent="0.25">
      <c r="A308" s="62">
        <v>282</v>
      </c>
      <c r="B308" s="50" t="s">
        <v>392</v>
      </c>
      <c r="C308" s="36">
        <v>2002</v>
      </c>
      <c r="D308" s="36">
        <v>16</v>
      </c>
      <c r="E308" s="38">
        <v>5</v>
      </c>
      <c r="F308" s="39">
        <v>16645.53</v>
      </c>
      <c r="G308" s="43">
        <v>15131.8</v>
      </c>
      <c r="H308" s="41">
        <v>135</v>
      </c>
      <c r="I308" s="42">
        <f>прил.2!C305</f>
        <v>21823141.899999999</v>
      </c>
      <c r="J308" s="42">
        <v>0</v>
      </c>
      <c r="K308" s="42">
        <v>8126297.1799999997</v>
      </c>
      <c r="L308" s="42">
        <v>0</v>
      </c>
      <c r="M308" s="42">
        <f t="shared" si="30"/>
        <v>13696844.719999999</v>
      </c>
      <c r="N308" s="42">
        <f t="shared" si="28"/>
        <v>1442.203961194306</v>
      </c>
      <c r="O308" s="51" t="s">
        <v>29</v>
      </c>
      <c r="P308" s="44" t="s">
        <v>154</v>
      </c>
    </row>
    <row r="309" spans="1:16" s="6" customFormat="1" ht="24.75" customHeight="1" x14ac:dyDescent="0.25">
      <c r="A309" s="62">
        <v>283</v>
      </c>
      <c r="B309" s="50" t="s">
        <v>393</v>
      </c>
      <c r="C309" s="36">
        <v>2002</v>
      </c>
      <c r="D309" s="36">
        <v>10</v>
      </c>
      <c r="E309" s="38">
        <v>1</v>
      </c>
      <c r="F309" s="43">
        <v>2568.5</v>
      </c>
      <c r="G309" s="43">
        <v>2318.6</v>
      </c>
      <c r="H309" s="41">
        <v>45</v>
      </c>
      <c r="I309" s="42">
        <f>прил.2!C306</f>
        <v>3418023.74</v>
      </c>
      <c r="J309" s="42">
        <v>0</v>
      </c>
      <c r="K309" s="42">
        <v>1265820.46</v>
      </c>
      <c r="L309" s="42">
        <v>0</v>
      </c>
      <c r="M309" s="42">
        <f t="shared" si="30"/>
        <v>2152203.2800000003</v>
      </c>
      <c r="N309" s="42">
        <f t="shared" si="28"/>
        <v>1474.1756836021739</v>
      </c>
      <c r="O309" s="51" t="s">
        <v>29</v>
      </c>
      <c r="P309" s="44" t="s">
        <v>154</v>
      </c>
    </row>
    <row r="310" spans="1:16" s="6" customFormat="1" ht="24.75" customHeight="1" x14ac:dyDescent="0.25">
      <c r="A310" s="62">
        <v>284</v>
      </c>
      <c r="B310" s="50" t="s">
        <v>394</v>
      </c>
      <c r="C310" s="36">
        <v>2002</v>
      </c>
      <c r="D310" s="36">
        <v>10</v>
      </c>
      <c r="E310" s="38">
        <v>2</v>
      </c>
      <c r="F310" s="43">
        <v>5392.31</v>
      </c>
      <c r="G310" s="43">
        <v>4902.1000000000004</v>
      </c>
      <c r="H310" s="41">
        <v>131</v>
      </c>
      <c r="I310" s="42">
        <f>прил.2!C307</f>
        <v>7759475.1600000001</v>
      </c>
      <c r="J310" s="42">
        <v>0</v>
      </c>
      <c r="K310" s="42">
        <v>2890676.04</v>
      </c>
      <c r="L310" s="42">
        <v>0</v>
      </c>
      <c r="M310" s="42">
        <f t="shared" si="30"/>
        <v>4868799.12</v>
      </c>
      <c r="N310" s="42">
        <f t="shared" si="28"/>
        <v>1582.887978621407</v>
      </c>
      <c r="O310" s="51" t="s">
        <v>29</v>
      </c>
      <c r="P310" s="44" t="s">
        <v>154</v>
      </c>
    </row>
    <row r="311" spans="1:16" s="6" customFormat="1" ht="24.75" customHeight="1" x14ac:dyDescent="0.25">
      <c r="A311" s="62">
        <v>285</v>
      </c>
      <c r="B311" s="50" t="s">
        <v>395</v>
      </c>
      <c r="C311" s="36">
        <v>2002</v>
      </c>
      <c r="D311" s="36">
        <v>10</v>
      </c>
      <c r="E311" s="38">
        <v>3</v>
      </c>
      <c r="F311" s="39">
        <v>10014.1</v>
      </c>
      <c r="G311" s="43">
        <v>6960.4</v>
      </c>
      <c r="H311" s="41">
        <v>108</v>
      </c>
      <c r="I311" s="42">
        <f>прил.2!C308</f>
        <v>10203071.220000001</v>
      </c>
      <c r="J311" s="42">
        <v>0</v>
      </c>
      <c r="K311" s="42">
        <v>3797461.39</v>
      </c>
      <c r="L311" s="42">
        <v>0</v>
      </c>
      <c r="M311" s="42">
        <f t="shared" si="30"/>
        <v>6405609.8300000001</v>
      </c>
      <c r="N311" s="42">
        <f t="shared" si="28"/>
        <v>1465.8742629733924</v>
      </c>
      <c r="O311" s="51" t="s">
        <v>29</v>
      </c>
      <c r="P311" s="44" t="s">
        <v>154</v>
      </c>
    </row>
    <row r="312" spans="1:16" s="6" customFormat="1" ht="24.75" customHeight="1" x14ac:dyDescent="0.25">
      <c r="A312" s="62">
        <v>286</v>
      </c>
      <c r="B312" s="61" t="s">
        <v>396</v>
      </c>
      <c r="C312" s="36">
        <v>2002</v>
      </c>
      <c r="D312" s="36">
        <v>10</v>
      </c>
      <c r="E312" s="38">
        <v>3</v>
      </c>
      <c r="F312" s="43">
        <v>8256.2000000000007</v>
      </c>
      <c r="G312" s="43">
        <v>7353.8</v>
      </c>
      <c r="H312" s="41">
        <v>207</v>
      </c>
      <c r="I312" s="42">
        <f>прил.2!C309</f>
        <v>11639212.74</v>
      </c>
      <c r="J312" s="42">
        <v>0</v>
      </c>
      <c r="K312" s="42">
        <v>4336014.05</v>
      </c>
      <c r="L312" s="42">
        <v>0</v>
      </c>
      <c r="M312" s="42">
        <f t="shared" si="30"/>
        <v>7303198.6900000004</v>
      </c>
      <c r="N312" s="42">
        <f t="shared" si="28"/>
        <v>1582.7480676656967</v>
      </c>
      <c r="O312" s="51" t="s">
        <v>29</v>
      </c>
      <c r="P312" s="44" t="s">
        <v>154</v>
      </c>
    </row>
    <row r="313" spans="1:16" s="6" customFormat="1" ht="24.75" customHeight="1" x14ac:dyDescent="0.25">
      <c r="A313" s="62">
        <v>287</v>
      </c>
      <c r="B313" s="50" t="s">
        <v>397</v>
      </c>
      <c r="C313" s="36">
        <v>2002</v>
      </c>
      <c r="D313" s="36">
        <v>10</v>
      </c>
      <c r="E313" s="38">
        <v>2</v>
      </c>
      <c r="F313" s="43">
        <v>5687.6</v>
      </c>
      <c r="G313" s="43">
        <v>4626.8</v>
      </c>
      <c r="H313" s="41">
        <v>177</v>
      </c>
      <c r="I313" s="42">
        <f>прил.2!C310</f>
        <v>6802047.4800000004</v>
      </c>
      <c r="J313" s="42">
        <v>0</v>
      </c>
      <c r="K313" s="42">
        <v>2531640.9300000002</v>
      </c>
      <c r="L313" s="42">
        <v>0</v>
      </c>
      <c r="M313" s="42">
        <f t="shared" si="30"/>
        <v>4270406.5500000007</v>
      </c>
      <c r="N313" s="42">
        <f t="shared" si="28"/>
        <v>1470.1408057404685</v>
      </c>
      <c r="O313" s="51" t="s">
        <v>29</v>
      </c>
      <c r="P313" s="44" t="s">
        <v>154</v>
      </c>
    </row>
    <row r="314" spans="1:16" s="6" customFormat="1" ht="24.75" customHeight="1" x14ac:dyDescent="0.25">
      <c r="A314" s="62">
        <v>288</v>
      </c>
      <c r="B314" s="61" t="s">
        <v>398</v>
      </c>
      <c r="C314" s="36">
        <v>2002</v>
      </c>
      <c r="D314" s="36">
        <v>10</v>
      </c>
      <c r="E314" s="38">
        <v>2</v>
      </c>
      <c r="F314" s="39">
        <v>5654.5</v>
      </c>
      <c r="G314" s="43">
        <v>4535.5</v>
      </c>
      <c r="H314" s="41">
        <v>192</v>
      </c>
      <c r="I314" s="42">
        <f>прил.2!C311</f>
        <v>3418023.74</v>
      </c>
      <c r="J314" s="42">
        <v>0</v>
      </c>
      <c r="K314" s="42">
        <v>1265820.46</v>
      </c>
      <c r="L314" s="42">
        <v>0</v>
      </c>
      <c r="M314" s="42">
        <f t="shared" si="30"/>
        <v>2152203.2800000003</v>
      </c>
      <c r="N314" s="42">
        <f t="shared" si="28"/>
        <v>753.61564105390812</v>
      </c>
      <c r="O314" s="51" t="s">
        <v>29</v>
      </c>
      <c r="P314" s="44" t="s">
        <v>154</v>
      </c>
    </row>
    <row r="315" spans="1:16" s="6" customFormat="1" ht="24.75" customHeight="1" x14ac:dyDescent="0.25">
      <c r="A315" s="62">
        <v>289</v>
      </c>
      <c r="B315" s="50" t="s">
        <v>116</v>
      </c>
      <c r="C315" s="36">
        <v>1957</v>
      </c>
      <c r="D315" s="36">
        <v>3</v>
      </c>
      <c r="E315" s="38">
        <v>4</v>
      </c>
      <c r="F315" s="43">
        <v>2371.3000000000002</v>
      </c>
      <c r="G315" s="43">
        <v>2199.8000000000002</v>
      </c>
      <c r="H315" s="41">
        <v>82</v>
      </c>
      <c r="I315" s="42">
        <f>прил.2!C312</f>
        <v>19552537.639999997</v>
      </c>
      <c r="J315" s="42">
        <v>0</v>
      </c>
      <c r="K315" s="42">
        <v>0</v>
      </c>
      <c r="L315" s="42">
        <v>0</v>
      </c>
      <c r="M315" s="42">
        <f t="shared" si="30"/>
        <v>19552537.639999997</v>
      </c>
      <c r="N315" s="42">
        <f t="shared" si="28"/>
        <v>8888.3251386489665</v>
      </c>
      <c r="O315" s="51" t="s">
        <v>28</v>
      </c>
      <c r="P315" s="44" t="s">
        <v>154</v>
      </c>
    </row>
    <row r="316" spans="1:16" s="6" customFormat="1" ht="24.75" customHeight="1" x14ac:dyDescent="0.25">
      <c r="A316" s="62">
        <v>290</v>
      </c>
      <c r="B316" s="50" t="s">
        <v>399</v>
      </c>
      <c r="C316" s="36">
        <v>1971</v>
      </c>
      <c r="D316" s="36">
        <v>5</v>
      </c>
      <c r="E316" s="38">
        <v>8</v>
      </c>
      <c r="F316" s="39">
        <v>5722.1</v>
      </c>
      <c r="G316" s="43">
        <v>5672.31</v>
      </c>
      <c r="H316" s="41">
        <v>267</v>
      </c>
      <c r="I316" s="42">
        <f>прил.2!C313</f>
        <v>21434617.98</v>
      </c>
      <c r="J316" s="42">
        <v>0</v>
      </c>
      <c r="K316" s="42">
        <v>0</v>
      </c>
      <c r="L316" s="42">
        <v>0</v>
      </c>
      <c r="M316" s="42">
        <f t="shared" si="30"/>
        <v>21434617.98</v>
      </c>
      <c r="N316" s="42">
        <f t="shared" si="28"/>
        <v>3778.8163869746186</v>
      </c>
      <c r="O316" s="51" t="s">
        <v>29</v>
      </c>
      <c r="P316" s="44" t="s">
        <v>154</v>
      </c>
    </row>
    <row r="317" spans="1:16" s="6" customFormat="1" ht="24.75" customHeight="1" x14ac:dyDescent="0.25">
      <c r="A317" s="62">
        <v>291</v>
      </c>
      <c r="B317" s="63" t="s">
        <v>118</v>
      </c>
      <c r="C317" s="64">
        <v>1971</v>
      </c>
      <c r="D317" s="64">
        <v>5</v>
      </c>
      <c r="E317" s="38">
        <v>8</v>
      </c>
      <c r="F317" s="39">
        <v>6246.57</v>
      </c>
      <c r="G317" s="43">
        <v>5678.7</v>
      </c>
      <c r="H317" s="41">
        <v>292</v>
      </c>
      <c r="I317" s="42">
        <f>прил.2!C314</f>
        <v>23599248.809999999</v>
      </c>
      <c r="J317" s="42">
        <v>0</v>
      </c>
      <c r="K317" s="42">
        <v>0</v>
      </c>
      <c r="L317" s="42">
        <v>0</v>
      </c>
      <c r="M317" s="42">
        <f t="shared" si="30"/>
        <v>23599248.809999999</v>
      </c>
      <c r="N317" s="42">
        <f t="shared" si="28"/>
        <v>4155.7484653177662</v>
      </c>
      <c r="O317" s="51" t="s">
        <v>29</v>
      </c>
      <c r="P317" s="44" t="s">
        <v>154</v>
      </c>
    </row>
    <row r="318" spans="1:16" s="6" customFormat="1" ht="24.75" customHeight="1" x14ac:dyDescent="0.25">
      <c r="A318" s="62">
        <v>292</v>
      </c>
      <c r="B318" s="50" t="s">
        <v>400</v>
      </c>
      <c r="C318" s="36">
        <v>1953</v>
      </c>
      <c r="D318" s="36">
        <v>2</v>
      </c>
      <c r="E318" s="38">
        <v>3</v>
      </c>
      <c r="F318" s="39">
        <v>1166.7</v>
      </c>
      <c r="G318" s="43">
        <v>1068</v>
      </c>
      <c r="H318" s="41">
        <v>25</v>
      </c>
      <c r="I318" s="42">
        <f>прил.2!C315</f>
        <v>19949860.599999998</v>
      </c>
      <c r="J318" s="42">
        <v>0</v>
      </c>
      <c r="K318" s="42">
        <v>0</v>
      </c>
      <c r="L318" s="42">
        <v>0</v>
      </c>
      <c r="M318" s="42">
        <f t="shared" si="30"/>
        <v>19949860.599999998</v>
      </c>
      <c r="N318" s="42">
        <f t="shared" si="28"/>
        <v>18679.644756554306</v>
      </c>
      <c r="O318" s="51" t="s">
        <v>28</v>
      </c>
      <c r="P318" s="44" t="s">
        <v>154</v>
      </c>
    </row>
    <row r="319" spans="1:16" s="6" customFormat="1" ht="24.75" customHeight="1" x14ac:dyDescent="0.25">
      <c r="A319" s="62">
        <v>293</v>
      </c>
      <c r="B319" s="48" t="s">
        <v>108</v>
      </c>
      <c r="C319" s="36">
        <v>1983</v>
      </c>
      <c r="D319" s="36">
        <v>9</v>
      </c>
      <c r="E319" s="38">
        <v>5</v>
      </c>
      <c r="F319" s="39">
        <v>12110</v>
      </c>
      <c r="G319" s="54">
        <v>10334</v>
      </c>
      <c r="H319" s="41">
        <v>519</v>
      </c>
      <c r="I319" s="42">
        <f>прил.2!C316</f>
        <v>33212466.41</v>
      </c>
      <c r="J319" s="42">
        <v>0</v>
      </c>
      <c r="K319" s="42">
        <v>0</v>
      </c>
      <c r="L319" s="42">
        <v>0</v>
      </c>
      <c r="M319" s="42">
        <f t="shared" si="30"/>
        <v>33212466.41</v>
      </c>
      <c r="N319" s="42">
        <f t="shared" si="28"/>
        <v>3213.9023040449001</v>
      </c>
      <c r="O319" s="51" t="s">
        <v>29</v>
      </c>
      <c r="P319" s="44" t="s">
        <v>154</v>
      </c>
    </row>
    <row r="320" spans="1:16" s="6" customFormat="1" ht="24.75" customHeight="1" x14ac:dyDescent="0.25">
      <c r="A320" s="62">
        <v>294</v>
      </c>
      <c r="B320" s="50" t="s">
        <v>401</v>
      </c>
      <c r="C320" s="36">
        <v>1977</v>
      </c>
      <c r="D320" s="36">
        <v>5</v>
      </c>
      <c r="E320" s="38">
        <v>6</v>
      </c>
      <c r="F320" s="43">
        <v>4856</v>
      </c>
      <c r="G320" s="43">
        <v>4438.1000000000004</v>
      </c>
      <c r="H320" s="41">
        <v>269</v>
      </c>
      <c r="I320" s="42">
        <f>прил.2!C317</f>
        <v>49116385.859999999</v>
      </c>
      <c r="J320" s="42">
        <v>0</v>
      </c>
      <c r="K320" s="42">
        <v>0</v>
      </c>
      <c r="L320" s="42">
        <v>0</v>
      </c>
      <c r="M320" s="42">
        <f t="shared" si="30"/>
        <v>49116385.859999999</v>
      </c>
      <c r="N320" s="42">
        <f t="shared" si="28"/>
        <v>11066.984939501137</v>
      </c>
      <c r="O320" s="51" t="s">
        <v>29</v>
      </c>
      <c r="P320" s="44" t="s">
        <v>154</v>
      </c>
    </row>
    <row r="321" spans="1:16" s="6" customFormat="1" ht="24.75" customHeight="1" x14ac:dyDescent="0.25">
      <c r="A321" s="47" t="s">
        <v>133</v>
      </c>
      <c r="B321" s="29"/>
      <c r="C321" s="30" t="s">
        <v>26</v>
      </c>
      <c r="D321" s="30" t="s">
        <v>26</v>
      </c>
      <c r="E321" s="30" t="s">
        <v>26</v>
      </c>
      <c r="F321" s="31">
        <f t="shared" ref="F321:M321" si="31">SUM(F322:F325)</f>
        <v>2073.9299999999998</v>
      </c>
      <c r="G321" s="31">
        <f t="shared" si="31"/>
        <v>2002.5</v>
      </c>
      <c r="H321" s="32">
        <f t="shared" si="31"/>
        <v>80</v>
      </c>
      <c r="I321" s="31">
        <f t="shared" si="31"/>
        <v>2303592.29</v>
      </c>
      <c r="J321" s="31">
        <f t="shared" si="31"/>
        <v>0</v>
      </c>
      <c r="K321" s="31">
        <f t="shared" si="31"/>
        <v>0</v>
      </c>
      <c r="L321" s="31">
        <f t="shared" si="31"/>
        <v>0</v>
      </c>
      <c r="M321" s="31">
        <f t="shared" si="31"/>
        <v>2303592.29</v>
      </c>
      <c r="N321" s="33">
        <f t="shared" si="28"/>
        <v>1150.3581972534332</v>
      </c>
      <c r="O321" s="34" t="s">
        <v>26</v>
      </c>
      <c r="P321" s="34" t="s">
        <v>26</v>
      </c>
    </row>
    <row r="322" spans="1:16" s="6" customFormat="1" ht="24.75" customHeight="1" x14ac:dyDescent="0.25">
      <c r="A322" s="36">
        <v>295</v>
      </c>
      <c r="B322" s="50" t="s">
        <v>402</v>
      </c>
      <c r="C322" s="36">
        <v>1960</v>
      </c>
      <c r="D322" s="36">
        <v>2</v>
      </c>
      <c r="E322" s="38">
        <v>2</v>
      </c>
      <c r="F322" s="43">
        <v>390</v>
      </c>
      <c r="G322" s="43">
        <v>386.4</v>
      </c>
      <c r="H322" s="41">
        <v>17</v>
      </c>
      <c r="I322" s="42">
        <f>прил.2!C319</f>
        <v>150000</v>
      </c>
      <c r="J322" s="42">
        <v>0</v>
      </c>
      <c r="K322" s="42">
        <v>0</v>
      </c>
      <c r="L322" s="42">
        <v>0</v>
      </c>
      <c r="M322" s="42">
        <f>I322-J322-K322-L322</f>
        <v>150000</v>
      </c>
      <c r="N322" s="42">
        <f t="shared" si="28"/>
        <v>388.19875776397515</v>
      </c>
      <c r="O322" s="51" t="s">
        <v>29</v>
      </c>
      <c r="P322" s="44" t="s">
        <v>154</v>
      </c>
    </row>
    <row r="323" spans="1:16" s="6" customFormat="1" ht="24.75" customHeight="1" x14ac:dyDescent="0.25">
      <c r="A323" s="36">
        <v>296</v>
      </c>
      <c r="B323" s="50" t="s">
        <v>403</v>
      </c>
      <c r="C323" s="36">
        <v>1963</v>
      </c>
      <c r="D323" s="36">
        <v>2</v>
      </c>
      <c r="E323" s="38">
        <v>2</v>
      </c>
      <c r="F323" s="43">
        <v>626.9</v>
      </c>
      <c r="G323" s="43">
        <v>623.29999999999995</v>
      </c>
      <c r="H323" s="41">
        <v>26</v>
      </c>
      <c r="I323" s="42">
        <f>прил.2!C320</f>
        <v>150000</v>
      </c>
      <c r="J323" s="42">
        <v>0</v>
      </c>
      <c r="K323" s="42">
        <v>0</v>
      </c>
      <c r="L323" s="42">
        <v>0</v>
      </c>
      <c r="M323" s="42">
        <f>I323-J323-K323-L323</f>
        <v>150000</v>
      </c>
      <c r="N323" s="42">
        <f t="shared" si="28"/>
        <v>240.65458045884807</v>
      </c>
      <c r="O323" s="51" t="s">
        <v>29</v>
      </c>
      <c r="P323" s="44" t="s">
        <v>154</v>
      </c>
    </row>
    <row r="324" spans="1:16" s="6" customFormat="1" ht="24.75" customHeight="1" x14ac:dyDescent="0.25">
      <c r="A324" s="36">
        <v>297</v>
      </c>
      <c r="B324" s="50" t="s">
        <v>134</v>
      </c>
      <c r="C324" s="36">
        <v>1964</v>
      </c>
      <c r="D324" s="36">
        <v>2</v>
      </c>
      <c r="E324" s="38">
        <v>2</v>
      </c>
      <c r="F324" s="43">
        <v>702.13</v>
      </c>
      <c r="G324" s="43">
        <v>638.29999999999995</v>
      </c>
      <c r="H324" s="41">
        <v>27</v>
      </c>
      <c r="I324" s="42">
        <f>прил.2!C321</f>
        <v>1753592.29</v>
      </c>
      <c r="J324" s="42">
        <v>0</v>
      </c>
      <c r="K324" s="42">
        <v>0</v>
      </c>
      <c r="L324" s="42">
        <v>0</v>
      </c>
      <c r="M324" s="42">
        <f>I324-J324-K324-L324</f>
        <v>1753592.29</v>
      </c>
      <c r="N324" s="42">
        <f t="shared" si="28"/>
        <v>2747.2854300485669</v>
      </c>
      <c r="O324" s="51" t="s">
        <v>28</v>
      </c>
      <c r="P324" s="44" t="s">
        <v>154</v>
      </c>
    </row>
    <row r="325" spans="1:16" s="6" customFormat="1" ht="24.75" customHeight="1" x14ac:dyDescent="0.25">
      <c r="A325" s="36">
        <v>298</v>
      </c>
      <c r="B325" s="50" t="s">
        <v>404</v>
      </c>
      <c r="C325" s="36">
        <v>1964</v>
      </c>
      <c r="D325" s="36">
        <v>2</v>
      </c>
      <c r="E325" s="38">
        <v>2</v>
      </c>
      <c r="F325" s="43">
        <v>354.9</v>
      </c>
      <c r="G325" s="43">
        <v>354.5</v>
      </c>
      <c r="H325" s="41">
        <v>10</v>
      </c>
      <c r="I325" s="42">
        <f>прил.2!C322</f>
        <v>250000</v>
      </c>
      <c r="J325" s="42">
        <v>0</v>
      </c>
      <c r="K325" s="42">
        <v>0</v>
      </c>
      <c r="L325" s="42">
        <v>0</v>
      </c>
      <c r="M325" s="42">
        <f>I325-J325-K325-L325</f>
        <v>250000</v>
      </c>
      <c r="N325" s="42">
        <f t="shared" si="28"/>
        <v>705.21861777150912</v>
      </c>
      <c r="O325" s="51" t="s">
        <v>29</v>
      </c>
      <c r="P325" s="44" t="s">
        <v>154</v>
      </c>
    </row>
    <row r="326" spans="1:16" s="6" customFormat="1" ht="24.75" customHeight="1" x14ac:dyDescent="0.25">
      <c r="A326" s="47" t="s">
        <v>135</v>
      </c>
      <c r="B326" s="29"/>
      <c r="C326" s="30" t="s">
        <v>26</v>
      </c>
      <c r="D326" s="30" t="s">
        <v>26</v>
      </c>
      <c r="E326" s="30" t="s">
        <v>26</v>
      </c>
      <c r="F326" s="31">
        <f t="shared" ref="F326:M326" si="32">SUM(F327)</f>
        <v>767.7</v>
      </c>
      <c r="G326" s="31">
        <f t="shared" si="32"/>
        <v>711.3</v>
      </c>
      <c r="H326" s="32">
        <f t="shared" si="32"/>
        <v>37</v>
      </c>
      <c r="I326" s="31">
        <f t="shared" si="32"/>
        <v>7501523.2200000007</v>
      </c>
      <c r="J326" s="31">
        <f t="shared" si="32"/>
        <v>0</v>
      </c>
      <c r="K326" s="31">
        <f t="shared" si="32"/>
        <v>0</v>
      </c>
      <c r="L326" s="31">
        <f t="shared" si="32"/>
        <v>0</v>
      </c>
      <c r="M326" s="31">
        <f t="shared" si="32"/>
        <v>7501523.2200000007</v>
      </c>
      <c r="N326" s="33">
        <f t="shared" si="28"/>
        <v>10546.215689582456</v>
      </c>
      <c r="O326" s="34" t="s">
        <v>26</v>
      </c>
      <c r="P326" s="34" t="s">
        <v>26</v>
      </c>
    </row>
    <row r="327" spans="1:16" s="6" customFormat="1" ht="24.75" customHeight="1" x14ac:dyDescent="0.25">
      <c r="A327" s="36">
        <v>299</v>
      </c>
      <c r="B327" s="50" t="s">
        <v>405</v>
      </c>
      <c r="C327" s="36">
        <v>1967</v>
      </c>
      <c r="D327" s="36">
        <v>2</v>
      </c>
      <c r="E327" s="38">
        <v>3</v>
      </c>
      <c r="F327" s="39">
        <v>767.7</v>
      </c>
      <c r="G327" s="43">
        <v>711.3</v>
      </c>
      <c r="H327" s="41">
        <v>37</v>
      </c>
      <c r="I327" s="42">
        <f>прил.2!C324</f>
        <v>7501523.2200000007</v>
      </c>
      <c r="J327" s="42">
        <v>0</v>
      </c>
      <c r="K327" s="42">
        <v>0</v>
      </c>
      <c r="L327" s="42">
        <v>0</v>
      </c>
      <c r="M327" s="42">
        <f>I327-J327-K327-L327</f>
        <v>7501523.2200000007</v>
      </c>
      <c r="N327" s="42">
        <f t="shared" si="28"/>
        <v>10546.215689582456</v>
      </c>
      <c r="O327" s="51" t="s">
        <v>29</v>
      </c>
      <c r="P327" s="44" t="s">
        <v>154</v>
      </c>
    </row>
    <row r="328" spans="1:16" s="6" customFormat="1" ht="24.75" customHeight="1" x14ac:dyDescent="0.25">
      <c r="A328" s="47" t="s">
        <v>136</v>
      </c>
      <c r="B328" s="29"/>
      <c r="C328" s="30" t="s">
        <v>26</v>
      </c>
      <c r="D328" s="30" t="s">
        <v>26</v>
      </c>
      <c r="E328" s="30" t="s">
        <v>26</v>
      </c>
      <c r="F328" s="31">
        <f t="shared" ref="F328:M328" si="33">SUM(F329:F335)</f>
        <v>5278.54</v>
      </c>
      <c r="G328" s="31">
        <f t="shared" si="33"/>
        <v>3624.5</v>
      </c>
      <c r="H328" s="32">
        <f t="shared" si="33"/>
        <v>288</v>
      </c>
      <c r="I328" s="31">
        <f t="shared" si="33"/>
        <v>29936193.93</v>
      </c>
      <c r="J328" s="31">
        <f t="shared" si="33"/>
        <v>0</v>
      </c>
      <c r="K328" s="31">
        <f t="shared" si="33"/>
        <v>0</v>
      </c>
      <c r="L328" s="31">
        <f t="shared" si="33"/>
        <v>0</v>
      </c>
      <c r="M328" s="31">
        <f t="shared" si="33"/>
        <v>29936193.93</v>
      </c>
      <c r="N328" s="33">
        <f t="shared" si="28"/>
        <v>8259.3996220168301</v>
      </c>
      <c r="O328" s="34" t="s">
        <v>26</v>
      </c>
      <c r="P328" s="34" t="s">
        <v>26</v>
      </c>
    </row>
    <row r="329" spans="1:16" s="6" customFormat="1" ht="24.75" customHeight="1" x14ac:dyDescent="0.25">
      <c r="A329" s="36">
        <v>300</v>
      </c>
      <c r="B329" s="37" t="s">
        <v>406</v>
      </c>
      <c r="C329" s="36">
        <v>1955</v>
      </c>
      <c r="D329" s="36">
        <v>2</v>
      </c>
      <c r="E329" s="38">
        <v>2</v>
      </c>
      <c r="F329" s="43">
        <v>564.1</v>
      </c>
      <c r="G329" s="54">
        <v>409.3</v>
      </c>
      <c r="H329" s="41">
        <v>27</v>
      </c>
      <c r="I329" s="42">
        <f>прил.2!C326</f>
        <v>530086.92000000004</v>
      </c>
      <c r="J329" s="42">
        <v>0</v>
      </c>
      <c r="K329" s="42">
        <v>0</v>
      </c>
      <c r="L329" s="42">
        <v>0</v>
      </c>
      <c r="M329" s="42">
        <f t="shared" ref="M329:M335" si="34">I329-J329-K329-L329</f>
        <v>530086.92000000004</v>
      </c>
      <c r="N329" s="42">
        <f t="shared" si="28"/>
        <v>1295.106083557293</v>
      </c>
      <c r="O329" s="51" t="s">
        <v>29</v>
      </c>
      <c r="P329" s="44" t="s">
        <v>154</v>
      </c>
    </row>
    <row r="330" spans="1:16" s="6" customFormat="1" ht="24.75" customHeight="1" x14ac:dyDescent="0.25">
      <c r="A330" s="36">
        <v>301</v>
      </c>
      <c r="B330" s="37" t="s">
        <v>407</v>
      </c>
      <c r="C330" s="36">
        <v>1968</v>
      </c>
      <c r="D330" s="36">
        <v>2</v>
      </c>
      <c r="E330" s="38">
        <v>2</v>
      </c>
      <c r="F330" s="43">
        <v>421</v>
      </c>
      <c r="G330" s="54">
        <v>397.8</v>
      </c>
      <c r="H330" s="41">
        <v>34</v>
      </c>
      <c r="I330" s="42">
        <f>прил.2!C327</f>
        <v>5099736.32</v>
      </c>
      <c r="J330" s="42">
        <v>0</v>
      </c>
      <c r="K330" s="42">
        <v>0</v>
      </c>
      <c r="L330" s="42">
        <v>0</v>
      </c>
      <c r="M330" s="42">
        <f t="shared" si="34"/>
        <v>5099736.32</v>
      </c>
      <c r="N330" s="42">
        <f t="shared" si="28"/>
        <v>12819.84997486174</v>
      </c>
      <c r="O330" s="51" t="s">
        <v>28</v>
      </c>
      <c r="P330" s="44" t="s">
        <v>154</v>
      </c>
    </row>
    <row r="331" spans="1:16" s="6" customFormat="1" ht="24.75" customHeight="1" x14ac:dyDescent="0.25">
      <c r="A331" s="36">
        <v>302</v>
      </c>
      <c r="B331" s="37" t="s">
        <v>137</v>
      </c>
      <c r="C331" s="36">
        <v>1963</v>
      </c>
      <c r="D331" s="36">
        <v>3</v>
      </c>
      <c r="E331" s="38">
        <v>3</v>
      </c>
      <c r="F331" s="43">
        <v>1249.4000000000001</v>
      </c>
      <c r="G331" s="54">
        <v>661.6</v>
      </c>
      <c r="H331" s="41">
        <v>81</v>
      </c>
      <c r="I331" s="42">
        <f>прил.2!C328</f>
        <v>11628263.109999999</v>
      </c>
      <c r="J331" s="42">
        <v>0</v>
      </c>
      <c r="K331" s="42">
        <v>0</v>
      </c>
      <c r="L331" s="42">
        <v>0</v>
      </c>
      <c r="M331" s="42">
        <f t="shared" si="34"/>
        <v>11628263.109999999</v>
      </c>
      <c r="N331" s="42">
        <f t="shared" si="28"/>
        <v>17575.972052599758</v>
      </c>
      <c r="O331" s="51" t="s">
        <v>86</v>
      </c>
      <c r="P331" s="44" t="s">
        <v>154</v>
      </c>
    </row>
    <row r="332" spans="1:16" s="6" customFormat="1" ht="24.75" customHeight="1" x14ac:dyDescent="0.25">
      <c r="A332" s="36">
        <v>303</v>
      </c>
      <c r="B332" s="37" t="s">
        <v>408</v>
      </c>
      <c r="C332" s="36">
        <v>1969</v>
      </c>
      <c r="D332" s="36">
        <v>2</v>
      </c>
      <c r="E332" s="38">
        <v>2</v>
      </c>
      <c r="F332" s="43">
        <v>410</v>
      </c>
      <c r="G332" s="54">
        <v>348</v>
      </c>
      <c r="H332" s="41">
        <v>27</v>
      </c>
      <c r="I332" s="42">
        <f>прил.2!C329</f>
        <v>2343878.31</v>
      </c>
      <c r="J332" s="42">
        <v>0</v>
      </c>
      <c r="K332" s="42">
        <v>0</v>
      </c>
      <c r="L332" s="42">
        <v>0</v>
      </c>
      <c r="M332" s="42">
        <f t="shared" si="34"/>
        <v>2343878.31</v>
      </c>
      <c r="N332" s="42">
        <f t="shared" si="28"/>
        <v>6735.2825000000003</v>
      </c>
      <c r="O332" s="51" t="s">
        <v>28</v>
      </c>
      <c r="P332" s="44" t="s">
        <v>154</v>
      </c>
    </row>
    <row r="333" spans="1:16" s="6" customFormat="1" ht="24.75" customHeight="1" x14ac:dyDescent="0.25">
      <c r="A333" s="36">
        <v>304</v>
      </c>
      <c r="B333" s="50" t="s">
        <v>409</v>
      </c>
      <c r="C333" s="36">
        <v>1963</v>
      </c>
      <c r="D333" s="36">
        <v>2</v>
      </c>
      <c r="E333" s="38">
        <v>1</v>
      </c>
      <c r="F333" s="43">
        <v>406.14</v>
      </c>
      <c r="G333" s="43">
        <v>369.9</v>
      </c>
      <c r="H333" s="41">
        <v>20</v>
      </c>
      <c r="I333" s="42">
        <f>прил.2!C330</f>
        <v>1439628.7200000002</v>
      </c>
      <c r="J333" s="42">
        <v>0</v>
      </c>
      <c r="K333" s="42">
        <v>0</v>
      </c>
      <c r="L333" s="42">
        <v>0</v>
      </c>
      <c r="M333" s="42">
        <f t="shared" si="34"/>
        <v>1439628.7200000002</v>
      </c>
      <c r="N333" s="42">
        <f t="shared" ref="N333:N340" si="35">I333/G333</f>
        <v>3891.9403081914038</v>
      </c>
      <c r="O333" s="51" t="s">
        <v>29</v>
      </c>
      <c r="P333" s="44" t="s">
        <v>154</v>
      </c>
    </row>
    <row r="334" spans="1:16" s="6" customFormat="1" ht="24.75" customHeight="1" x14ac:dyDescent="0.25">
      <c r="A334" s="36">
        <v>305</v>
      </c>
      <c r="B334" s="50" t="s">
        <v>138</v>
      </c>
      <c r="C334" s="36">
        <v>1970</v>
      </c>
      <c r="D334" s="36">
        <v>2</v>
      </c>
      <c r="E334" s="38">
        <v>3</v>
      </c>
      <c r="F334" s="43">
        <v>1292.2</v>
      </c>
      <c r="G334" s="43">
        <v>776</v>
      </c>
      <c r="H334" s="41">
        <v>50</v>
      </c>
      <c r="I334" s="42">
        <f>прил.2!C331</f>
        <v>7719558.29</v>
      </c>
      <c r="J334" s="42">
        <v>0</v>
      </c>
      <c r="K334" s="42">
        <v>0</v>
      </c>
      <c r="L334" s="42">
        <v>0</v>
      </c>
      <c r="M334" s="42">
        <f t="shared" si="34"/>
        <v>7719558.29</v>
      </c>
      <c r="N334" s="42">
        <f t="shared" si="35"/>
        <v>9947.8843943298962</v>
      </c>
      <c r="O334" s="51" t="s">
        <v>28</v>
      </c>
      <c r="P334" s="44" t="s">
        <v>154</v>
      </c>
    </row>
    <row r="335" spans="1:16" s="6" customFormat="1" ht="24.75" customHeight="1" x14ac:dyDescent="0.25">
      <c r="A335" s="36">
        <v>306</v>
      </c>
      <c r="B335" s="50" t="s">
        <v>410</v>
      </c>
      <c r="C335" s="36">
        <v>1985</v>
      </c>
      <c r="D335" s="36">
        <v>2</v>
      </c>
      <c r="E335" s="38">
        <v>3</v>
      </c>
      <c r="F335" s="43">
        <v>935.7</v>
      </c>
      <c r="G335" s="43">
        <v>661.9</v>
      </c>
      <c r="H335" s="41">
        <v>49</v>
      </c>
      <c r="I335" s="42">
        <f>прил.2!C332</f>
        <v>1175042.26</v>
      </c>
      <c r="J335" s="42">
        <v>0</v>
      </c>
      <c r="K335" s="42">
        <v>0</v>
      </c>
      <c r="L335" s="42">
        <v>0</v>
      </c>
      <c r="M335" s="42">
        <f t="shared" si="34"/>
        <v>1175042.26</v>
      </c>
      <c r="N335" s="42">
        <f t="shared" si="35"/>
        <v>1775.2564737875812</v>
      </c>
      <c r="O335" s="51" t="s">
        <v>29</v>
      </c>
      <c r="P335" s="44" t="s">
        <v>154</v>
      </c>
    </row>
    <row r="336" spans="1:16" s="6" customFormat="1" ht="24.75" customHeight="1" x14ac:dyDescent="0.25">
      <c r="A336" s="47" t="s">
        <v>145</v>
      </c>
      <c r="B336" s="29"/>
      <c r="C336" s="30" t="s">
        <v>26</v>
      </c>
      <c r="D336" s="30" t="s">
        <v>26</v>
      </c>
      <c r="E336" s="30" t="s">
        <v>26</v>
      </c>
      <c r="F336" s="31">
        <f t="shared" ref="F336:M336" si="36">SUM(F337:F340)</f>
        <v>3648.58</v>
      </c>
      <c r="G336" s="31">
        <f t="shared" si="36"/>
        <v>3287.7000000000003</v>
      </c>
      <c r="H336" s="32">
        <f t="shared" si="36"/>
        <v>147</v>
      </c>
      <c r="I336" s="31">
        <f t="shared" si="36"/>
        <v>25438812.529999997</v>
      </c>
      <c r="J336" s="31">
        <f t="shared" si="36"/>
        <v>0</v>
      </c>
      <c r="K336" s="31">
        <f t="shared" si="36"/>
        <v>0</v>
      </c>
      <c r="L336" s="31">
        <f t="shared" si="36"/>
        <v>0</v>
      </c>
      <c r="M336" s="31">
        <f t="shared" si="36"/>
        <v>25438812.529999997</v>
      </c>
      <c r="N336" s="33">
        <f t="shared" si="35"/>
        <v>7737.5711074611418</v>
      </c>
      <c r="O336" s="34" t="s">
        <v>26</v>
      </c>
      <c r="P336" s="34" t="s">
        <v>26</v>
      </c>
    </row>
    <row r="337" spans="1:16" s="6" customFormat="1" ht="24.75" customHeight="1" x14ac:dyDescent="0.25">
      <c r="A337" s="36">
        <v>307</v>
      </c>
      <c r="B337" s="50" t="s">
        <v>146</v>
      </c>
      <c r="C337" s="36">
        <v>1961</v>
      </c>
      <c r="D337" s="36">
        <v>3</v>
      </c>
      <c r="E337" s="38">
        <v>3</v>
      </c>
      <c r="F337" s="43">
        <v>1434.8</v>
      </c>
      <c r="G337" s="43">
        <v>1302.2</v>
      </c>
      <c r="H337" s="41">
        <v>77</v>
      </c>
      <c r="I337" s="42">
        <f>прил.2!C334</f>
        <v>21851212.52</v>
      </c>
      <c r="J337" s="42">
        <v>0</v>
      </c>
      <c r="K337" s="42">
        <v>0</v>
      </c>
      <c r="L337" s="42">
        <v>0</v>
      </c>
      <c r="M337" s="42">
        <f>I337-J337-K337-L337</f>
        <v>21851212.52</v>
      </c>
      <c r="N337" s="42">
        <f t="shared" si="35"/>
        <v>16780.227706957456</v>
      </c>
      <c r="O337" s="51" t="s">
        <v>86</v>
      </c>
      <c r="P337" s="44" t="s">
        <v>154</v>
      </c>
    </row>
    <row r="338" spans="1:16" s="6" customFormat="1" ht="24.75" customHeight="1" x14ac:dyDescent="0.25">
      <c r="A338" s="36">
        <v>308</v>
      </c>
      <c r="B338" s="50" t="s">
        <v>411</v>
      </c>
      <c r="C338" s="36">
        <v>1965</v>
      </c>
      <c r="D338" s="36">
        <v>3</v>
      </c>
      <c r="E338" s="38">
        <v>3</v>
      </c>
      <c r="F338" s="43">
        <v>1395.68</v>
      </c>
      <c r="G338" s="43">
        <v>1268.8</v>
      </c>
      <c r="H338" s="41">
        <v>51</v>
      </c>
      <c r="I338" s="42">
        <f>прил.2!C335</f>
        <v>2874735.56</v>
      </c>
      <c r="J338" s="42">
        <v>0</v>
      </c>
      <c r="K338" s="42">
        <v>0</v>
      </c>
      <c r="L338" s="42">
        <v>0</v>
      </c>
      <c r="M338" s="42">
        <f>I338-J338-K338-L338</f>
        <v>2874735.56</v>
      </c>
      <c r="N338" s="42">
        <f t="shared" si="35"/>
        <v>2265.7121374527114</v>
      </c>
      <c r="O338" s="51" t="s">
        <v>29</v>
      </c>
      <c r="P338" s="44" t="s">
        <v>154</v>
      </c>
    </row>
    <row r="339" spans="1:16" s="6" customFormat="1" ht="24.75" customHeight="1" x14ac:dyDescent="0.25">
      <c r="A339" s="36">
        <v>309</v>
      </c>
      <c r="B339" s="50" t="s">
        <v>412</v>
      </c>
      <c r="C339" s="36">
        <v>1967</v>
      </c>
      <c r="D339" s="36">
        <v>2</v>
      </c>
      <c r="E339" s="38">
        <v>1</v>
      </c>
      <c r="F339" s="43">
        <v>409.7</v>
      </c>
      <c r="G339" s="43">
        <v>378.9</v>
      </c>
      <c r="H339" s="41">
        <v>8</v>
      </c>
      <c r="I339" s="42">
        <f>прил.2!C336</f>
        <v>200000</v>
      </c>
      <c r="J339" s="42">
        <v>0</v>
      </c>
      <c r="K339" s="42">
        <v>0</v>
      </c>
      <c r="L339" s="42">
        <v>0</v>
      </c>
      <c r="M339" s="42">
        <f>I339-J339-K339-L339</f>
        <v>200000</v>
      </c>
      <c r="N339" s="42">
        <f t="shared" si="35"/>
        <v>527.84375824755875</v>
      </c>
      <c r="O339" s="51" t="s">
        <v>29</v>
      </c>
      <c r="P339" s="44" t="s">
        <v>154</v>
      </c>
    </row>
    <row r="340" spans="1:16" s="6" customFormat="1" ht="24.75" customHeight="1" x14ac:dyDescent="0.25">
      <c r="A340" s="36">
        <v>310</v>
      </c>
      <c r="B340" s="50" t="s">
        <v>413</v>
      </c>
      <c r="C340" s="36">
        <v>1973</v>
      </c>
      <c r="D340" s="36">
        <v>2</v>
      </c>
      <c r="E340" s="38">
        <v>1</v>
      </c>
      <c r="F340" s="43">
        <v>408.4</v>
      </c>
      <c r="G340" s="43">
        <v>337.8</v>
      </c>
      <c r="H340" s="41">
        <v>11</v>
      </c>
      <c r="I340" s="42">
        <f>прил.2!C337</f>
        <v>512864.44999999995</v>
      </c>
      <c r="J340" s="42">
        <v>0</v>
      </c>
      <c r="K340" s="42">
        <v>0</v>
      </c>
      <c r="L340" s="42">
        <v>0</v>
      </c>
      <c r="M340" s="42">
        <f>I340-J340-K340-L340</f>
        <v>512864.44999999995</v>
      </c>
      <c r="N340" s="42">
        <f t="shared" si="35"/>
        <v>1518.2488158673771</v>
      </c>
      <c r="O340" s="51" t="s">
        <v>29</v>
      </c>
      <c r="P340" s="44" t="s">
        <v>154</v>
      </c>
    </row>
    <row r="341" spans="1:16" s="6" customFormat="1" ht="24.75" customHeight="1" x14ac:dyDescent="0.25">
      <c r="A341" s="28" t="s">
        <v>414</v>
      </c>
      <c r="B341" s="29"/>
      <c r="C341" s="30" t="s">
        <v>26</v>
      </c>
      <c r="D341" s="30" t="s">
        <v>26</v>
      </c>
      <c r="E341" s="30" t="s">
        <v>26</v>
      </c>
      <c r="F341" s="31">
        <f t="shared" ref="F341:M341" si="37">F342+F346+F374+F400+F409+F418+F487+F496+F511+F520+F531+F586+F593+F789+F798+F803+F825+F827</f>
        <v>1416312.0400000003</v>
      </c>
      <c r="G341" s="31">
        <f t="shared" si="37"/>
        <v>1151481.3400000001</v>
      </c>
      <c r="H341" s="32">
        <f t="shared" si="37"/>
        <v>57094</v>
      </c>
      <c r="I341" s="31">
        <f t="shared" si="37"/>
        <v>3518684090.2999992</v>
      </c>
      <c r="J341" s="31">
        <f t="shared" si="37"/>
        <v>0</v>
      </c>
      <c r="K341" s="31">
        <f t="shared" si="37"/>
        <v>100000000</v>
      </c>
      <c r="L341" s="31">
        <f t="shared" si="37"/>
        <v>0</v>
      </c>
      <c r="M341" s="31">
        <f t="shared" si="37"/>
        <v>3418684090.2999992</v>
      </c>
      <c r="N341" s="33">
        <f t="shared" ref="N341:N404" si="38">I341/G341</f>
        <v>3055.7890675848894</v>
      </c>
      <c r="O341" s="34" t="s">
        <v>26</v>
      </c>
      <c r="P341" s="34" t="s">
        <v>26</v>
      </c>
    </row>
    <row r="342" spans="1:16" s="6" customFormat="1" ht="24.75" customHeight="1" x14ac:dyDescent="0.25">
      <c r="A342" s="35" t="s">
        <v>152</v>
      </c>
      <c r="B342" s="29"/>
      <c r="C342" s="30" t="s">
        <v>26</v>
      </c>
      <c r="D342" s="30" t="s">
        <v>26</v>
      </c>
      <c r="E342" s="30" t="s">
        <v>26</v>
      </c>
      <c r="F342" s="31">
        <f t="shared" ref="F342:M342" si="39">SUM(F343:F345)</f>
        <v>3187.3</v>
      </c>
      <c r="G342" s="31">
        <f t="shared" si="39"/>
        <v>2187.39</v>
      </c>
      <c r="H342" s="32">
        <f t="shared" si="39"/>
        <v>114</v>
      </c>
      <c r="I342" s="31">
        <f t="shared" si="39"/>
        <v>5508363.1100000003</v>
      </c>
      <c r="J342" s="31">
        <f t="shared" si="39"/>
        <v>0</v>
      </c>
      <c r="K342" s="31">
        <f t="shared" si="39"/>
        <v>0</v>
      </c>
      <c r="L342" s="31">
        <f t="shared" si="39"/>
        <v>0</v>
      </c>
      <c r="M342" s="31">
        <f t="shared" si="39"/>
        <v>5508363.1100000003</v>
      </c>
      <c r="N342" s="33">
        <f t="shared" si="38"/>
        <v>2518.2354815556441</v>
      </c>
      <c r="O342" s="34" t="s">
        <v>26</v>
      </c>
      <c r="P342" s="34" t="s">
        <v>26</v>
      </c>
    </row>
    <row r="343" spans="1:16" s="6" customFormat="1" ht="24.75" customHeight="1" x14ac:dyDescent="0.25">
      <c r="A343" s="36">
        <v>1</v>
      </c>
      <c r="B343" s="49" t="s">
        <v>415</v>
      </c>
      <c r="C343" s="36">
        <v>1970</v>
      </c>
      <c r="D343" s="36">
        <v>2</v>
      </c>
      <c r="E343" s="38">
        <v>2</v>
      </c>
      <c r="F343" s="43">
        <v>512.29999999999995</v>
      </c>
      <c r="G343" s="43">
        <v>445</v>
      </c>
      <c r="H343" s="41">
        <v>32</v>
      </c>
      <c r="I343" s="42">
        <f>прил.2!C340</f>
        <v>5208363.1100000003</v>
      </c>
      <c r="J343" s="42">
        <v>0</v>
      </c>
      <c r="K343" s="42">
        <v>0</v>
      </c>
      <c r="L343" s="42">
        <v>0</v>
      </c>
      <c r="M343" s="42">
        <f>I343-J343-K343-L343</f>
        <v>5208363.1100000003</v>
      </c>
      <c r="N343" s="42">
        <f t="shared" si="38"/>
        <v>11704.186764044945</v>
      </c>
      <c r="O343" s="51" t="s">
        <v>29</v>
      </c>
      <c r="P343" s="44" t="s">
        <v>416</v>
      </c>
    </row>
    <row r="344" spans="1:16" s="6" customFormat="1" ht="24.75" customHeight="1" x14ac:dyDescent="0.25">
      <c r="A344" s="36">
        <v>2</v>
      </c>
      <c r="B344" s="50" t="s">
        <v>417</v>
      </c>
      <c r="C344" s="36">
        <v>1981</v>
      </c>
      <c r="D344" s="36">
        <v>2</v>
      </c>
      <c r="E344" s="38">
        <v>3</v>
      </c>
      <c r="F344" s="43">
        <v>1513.9</v>
      </c>
      <c r="G344" s="43">
        <v>808.73</v>
      </c>
      <c r="H344" s="41">
        <v>37</v>
      </c>
      <c r="I344" s="42">
        <f>прил.2!C341</f>
        <v>150000</v>
      </c>
      <c r="J344" s="42">
        <v>0</v>
      </c>
      <c r="K344" s="42">
        <v>0</v>
      </c>
      <c r="L344" s="42">
        <v>0</v>
      </c>
      <c r="M344" s="42">
        <f>I344-J344-K344-L344</f>
        <v>150000</v>
      </c>
      <c r="N344" s="42">
        <f t="shared" si="38"/>
        <v>185.4759932239437</v>
      </c>
      <c r="O344" s="51" t="s">
        <v>29</v>
      </c>
      <c r="P344" s="44" t="s">
        <v>416</v>
      </c>
    </row>
    <row r="345" spans="1:16" s="6" customFormat="1" ht="24.75" customHeight="1" x14ac:dyDescent="0.25">
      <c r="A345" s="36">
        <v>3</v>
      </c>
      <c r="B345" s="50" t="s">
        <v>418</v>
      </c>
      <c r="C345" s="36">
        <v>1986</v>
      </c>
      <c r="D345" s="36">
        <v>2</v>
      </c>
      <c r="E345" s="38">
        <v>3</v>
      </c>
      <c r="F345" s="43">
        <v>1161.0999999999999</v>
      </c>
      <c r="G345" s="43">
        <v>933.66</v>
      </c>
      <c r="H345" s="41">
        <v>45</v>
      </c>
      <c r="I345" s="42">
        <f>прил.2!C342</f>
        <v>150000</v>
      </c>
      <c r="J345" s="42">
        <v>0</v>
      </c>
      <c r="K345" s="42">
        <v>0</v>
      </c>
      <c r="L345" s="42">
        <v>0</v>
      </c>
      <c r="M345" s="42">
        <f>I345-J345-K345-L345</f>
        <v>150000</v>
      </c>
      <c r="N345" s="42">
        <f t="shared" si="38"/>
        <v>160.6580553948975</v>
      </c>
      <c r="O345" s="51" t="s">
        <v>29</v>
      </c>
      <c r="P345" s="44" t="s">
        <v>416</v>
      </c>
    </row>
    <row r="346" spans="1:16" s="6" customFormat="1" ht="24.75" customHeight="1" x14ac:dyDescent="0.25">
      <c r="A346" s="35" t="s">
        <v>27</v>
      </c>
      <c r="B346" s="29"/>
      <c r="C346" s="30" t="s">
        <v>26</v>
      </c>
      <c r="D346" s="30" t="s">
        <v>26</v>
      </c>
      <c r="E346" s="30" t="s">
        <v>26</v>
      </c>
      <c r="F346" s="31">
        <f t="shared" ref="F346:M346" si="40">SUM(F347:F373)</f>
        <v>54574.670000000006</v>
      </c>
      <c r="G346" s="31">
        <f t="shared" si="40"/>
        <v>44340.599999999991</v>
      </c>
      <c r="H346" s="32">
        <f t="shared" si="40"/>
        <v>2027</v>
      </c>
      <c r="I346" s="31">
        <f t="shared" si="40"/>
        <v>236265729.72999993</v>
      </c>
      <c r="J346" s="31">
        <f t="shared" si="40"/>
        <v>0</v>
      </c>
      <c r="K346" s="31">
        <f t="shared" si="40"/>
        <v>0</v>
      </c>
      <c r="L346" s="31">
        <f t="shared" si="40"/>
        <v>0</v>
      </c>
      <c r="M346" s="31">
        <f t="shared" si="40"/>
        <v>236265729.72999993</v>
      </c>
      <c r="N346" s="33">
        <f t="shared" si="38"/>
        <v>5328.4287927993755</v>
      </c>
      <c r="O346" s="34" t="s">
        <v>26</v>
      </c>
      <c r="P346" s="34" t="s">
        <v>26</v>
      </c>
    </row>
    <row r="347" spans="1:16" s="6" customFormat="1" ht="24.75" customHeight="1" x14ac:dyDescent="0.25">
      <c r="A347" s="52">
        <v>4</v>
      </c>
      <c r="B347" s="50" t="s">
        <v>419</v>
      </c>
      <c r="C347" s="36">
        <v>1964</v>
      </c>
      <c r="D347" s="36">
        <v>2</v>
      </c>
      <c r="E347" s="38">
        <v>2</v>
      </c>
      <c r="F347" s="39">
        <v>385.6</v>
      </c>
      <c r="G347" s="43">
        <v>363.7</v>
      </c>
      <c r="H347" s="41">
        <v>13</v>
      </c>
      <c r="I347" s="42">
        <f>прил.2!C344</f>
        <v>3554538.81</v>
      </c>
      <c r="J347" s="42">
        <v>0</v>
      </c>
      <c r="K347" s="42">
        <v>0</v>
      </c>
      <c r="L347" s="42">
        <v>0</v>
      </c>
      <c r="M347" s="42">
        <f t="shared" ref="M347:M373" si="41">I347-J347-K347-L347</f>
        <v>3554538.81</v>
      </c>
      <c r="N347" s="42">
        <f t="shared" si="38"/>
        <v>9773.271405004125</v>
      </c>
      <c r="O347" s="51" t="s">
        <v>29</v>
      </c>
      <c r="P347" s="44" t="s">
        <v>416</v>
      </c>
    </row>
    <row r="348" spans="1:16" s="6" customFormat="1" ht="24.75" customHeight="1" x14ac:dyDescent="0.25">
      <c r="A348" s="52">
        <v>5</v>
      </c>
      <c r="B348" s="50" t="s">
        <v>30</v>
      </c>
      <c r="C348" s="36">
        <v>1980</v>
      </c>
      <c r="D348" s="36">
        <v>5</v>
      </c>
      <c r="E348" s="38">
        <v>4</v>
      </c>
      <c r="F348" s="39">
        <v>5710.9</v>
      </c>
      <c r="G348" s="43">
        <v>4106.41</v>
      </c>
      <c r="H348" s="41">
        <v>224</v>
      </c>
      <c r="I348" s="42">
        <f>прил.2!C345</f>
        <v>55554803.93999999</v>
      </c>
      <c r="J348" s="42">
        <v>0</v>
      </c>
      <c r="K348" s="42">
        <v>0</v>
      </c>
      <c r="L348" s="42">
        <v>0</v>
      </c>
      <c r="M348" s="42">
        <f t="shared" si="41"/>
        <v>55554803.93999999</v>
      </c>
      <c r="N348" s="42">
        <f t="shared" si="38"/>
        <v>13528.801054936061</v>
      </c>
      <c r="O348" s="51" t="s">
        <v>28</v>
      </c>
      <c r="P348" s="44" t="s">
        <v>416</v>
      </c>
    </row>
    <row r="349" spans="1:16" s="6" customFormat="1" ht="24.75" customHeight="1" x14ac:dyDescent="0.25">
      <c r="A349" s="52">
        <v>6</v>
      </c>
      <c r="B349" s="55" t="s">
        <v>420</v>
      </c>
      <c r="C349" s="36">
        <v>1984</v>
      </c>
      <c r="D349" s="36">
        <v>5</v>
      </c>
      <c r="E349" s="38">
        <v>4</v>
      </c>
      <c r="F349" s="39">
        <v>4760.1000000000004</v>
      </c>
      <c r="G349" s="43">
        <v>4188.32</v>
      </c>
      <c r="H349" s="41">
        <v>230</v>
      </c>
      <c r="I349" s="42">
        <f>прил.2!C346</f>
        <v>13657809.889999999</v>
      </c>
      <c r="J349" s="42">
        <v>0</v>
      </c>
      <c r="K349" s="42">
        <v>0</v>
      </c>
      <c r="L349" s="42">
        <v>0</v>
      </c>
      <c r="M349" s="42">
        <f t="shared" si="41"/>
        <v>13657809.889999999</v>
      </c>
      <c r="N349" s="42">
        <f t="shared" si="38"/>
        <v>3260.9279830576461</v>
      </c>
      <c r="O349" s="51" t="s">
        <v>28</v>
      </c>
      <c r="P349" s="44" t="s">
        <v>416</v>
      </c>
    </row>
    <row r="350" spans="1:16" s="6" customFormat="1" ht="24.75" customHeight="1" x14ac:dyDescent="0.25">
      <c r="A350" s="52">
        <v>7</v>
      </c>
      <c r="B350" s="50" t="s">
        <v>156</v>
      </c>
      <c r="C350" s="36">
        <v>1958</v>
      </c>
      <c r="D350" s="36">
        <v>2</v>
      </c>
      <c r="E350" s="38">
        <v>1</v>
      </c>
      <c r="F350" s="43">
        <v>544.79999999999995</v>
      </c>
      <c r="G350" s="43">
        <v>387.81</v>
      </c>
      <c r="H350" s="41">
        <v>27</v>
      </c>
      <c r="I350" s="42">
        <f>прил.2!C347</f>
        <v>5320138.9400000004</v>
      </c>
      <c r="J350" s="42">
        <v>0</v>
      </c>
      <c r="K350" s="42">
        <v>0</v>
      </c>
      <c r="L350" s="42">
        <v>0</v>
      </c>
      <c r="M350" s="42">
        <f t="shared" si="41"/>
        <v>5320138.9400000004</v>
      </c>
      <c r="N350" s="42">
        <f t="shared" si="38"/>
        <v>13718.416080039195</v>
      </c>
      <c r="O350" s="51" t="s">
        <v>29</v>
      </c>
      <c r="P350" s="44" t="s">
        <v>416</v>
      </c>
    </row>
    <row r="351" spans="1:16" s="6" customFormat="1" ht="24.75" customHeight="1" x14ac:dyDescent="0.25">
      <c r="A351" s="52">
        <v>8</v>
      </c>
      <c r="B351" s="50" t="s">
        <v>421</v>
      </c>
      <c r="C351" s="36">
        <v>1959</v>
      </c>
      <c r="D351" s="36">
        <v>2</v>
      </c>
      <c r="E351" s="38">
        <v>2</v>
      </c>
      <c r="F351" s="39">
        <v>367.27</v>
      </c>
      <c r="G351" s="43">
        <v>321.10000000000002</v>
      </c>
      <c r="H351" s="41">
        <v>15</v>
      </c>
      <c r="I351" s="42">
        <f>прил.2!C348</f>
        <v>109370.61</v>
      </c>
      <c r="J351" s="42">
        <v>0</v>
      </c>
      <c r="K351" s="42">
        <v>0</v>
      </c>
      <c r="L351" s="42">
        <v>0</v>
      </c>
      <c r="M351" s="42">
        <f t="shared" si="41"/>
        <v>109370.61</v>
      </c>
      <c r="N351" s="42">
        <f t="shared" si="38"/>
        <v>340.61230146371844</v>
      </c>
      <c r="O351" s="51" t="s">
        <v>29</v>
      </c>
      <c r="P351" s="44" t="s">
        <v>416</v>
      </c>
    </row>
    <row r="352" spans="1:16" s="6" customFormat="1" ht="24.75" customHeight="1" x14ac:dyDescent="0.25">
      <c r="A352" s="52">
        <v>9</v>
      </c>
      <c r="B352" s="50" t="s">
        <v>422</v>
      </c>
      <c r="C352" s="36">
        <v>1963</v>
      </c>
      <c r="D352" s="36">
        <v>2</v>
      </c>
      <c r="E352" s="38">
        <v>2</v>
      </c>
      <c r="F352" s="39">
        <v>620.6</v>
      </c>
      <c r="G352" s="43">
        <v>589</v>
      </c>
      <c r="H352" s="41">
        <v>28</v>
      </c>
      <c r="I352" s="42">
        <f>прил.2!C349</f>
        <v>4899080.0999999996</v>
      </c>
      <c r="J352" s="42">
        <v>0</v>
      </c>
      <c r="K352" s="42">
        <v>0</v>
      </c>
      <c r="L352" s="42">
        <v>0</v>
      </c>
      <c r="M352" s="42">
        <f t="shared" si="41"/>
        <v>4899080.0999999996</v>
      </c>
      <c r="N352" s="42">
        <f t="shared" si="38"/>
        <v>8317.6232597623075</v>
      </c>
      <c r="O352" s="51" t="s">
        <v>29</v>
      </c>
      <c r="P352" s="44" t="s">
        <v>416</v>
      </c>
    </row>
    <row r="353" spans="1:16" s="6" customFormat="1" ht="24.75" customHeight="1" x14ac:dyDescent="0.25">
      <c r="A353" s="52">
        <v>10</v>
      </c>
      <c r="B353" s="50" t="s">
        <v>423</v>
      </c>
      <c r="C353" s="36">
        <v>1963</v>
      </c>
      <c r="D353" s="36">
        <v>2</v>
      </c>
      <c r="E353" s="38">
        <v>1</v>
      </c>
      <c r="F353" s="39">
        <v>342.9</v>
      </c>
      <c r="G353" s="43">
        <v>298.89999999999998</v>
      </c>
      <c r="H353" s="41">
        <v>15</v>
      </c>
      <c r="I353" s="42">
        <f>прил.2!C350</f>
        <v>5074880.84</v>
      </c>
      <c r="J353" s="42">
        <v>0</v>
      </c>
      <c r="K353" s="42">
        <v>0</v>
      </c>
      <c r="L353" s="42">
        <v>0</v>
      </c>
      <c r="M353" s="42">
        <f t="shared" si="41"/>
        <v>5074880.84</v>
      </c>
      <c r="N353" s="42">
        <f t="shared" si="38"/>
        <v>16978.524054867848</v>
      </c>
      <c r="O353" s="51" t="s">
        <v>29</v>
      </c>
      <c r="P353" s="44" t="s">
        <v>416</v>
      </c>
    </row>
    <row r="354" spans="1:16" s="6" customFormat="1" ht="24.75" customHeight="1" x14ac:dyDescent="0.25">
      <c r="A354" s="52">
        <v>11</v>
      </c>
      <c r="B354" s="50" t="s">
        <v>424</v>
      </c>
      <c r="C354" s="36">
        <v>1964</v>
      </c>
      <c r="D354" s="36">
        <v>4</v>
      </c>
      <c r="E354" s="38">
        <v>3</v>
      </c>
      <c r="F354" s="39">
        <v>2709.6</v>
      </c>
      <c r="G354" s="43">
        <v>2015.01</v>
      </c>
      <c r="H354" s="41">
        <v>96</v>
      </c>
      <c r="I354" s="42">
        <f>прил.2!C351</f>
        <v>21325877.049999997</v>
      </c>
      <c r="J354" s="42">
        <v>0</v>
      </c>
      <c r="K354" s="42">
        <v>0</v>
      </c>
      <c r="L354" s="42">
        <v>0</v>
      </c>
      <c r="M354" s="42">
        <f t="shared" si="41"/>
        <v>21325877.049999997</v>
      </c>
      <c r="N354" s="42">
        <f t="shared" si="38"/>
        <v>10583.509287795096</v>
      </c>
      <c r="O354" s="51" t="s">
        <v>29</v>
      </c>
      <c r="P354" s="44" t="s">
        <v>416</v>
      </c>
    </row>
    <row r="355" spans="1:16" s="6" customFormat="1" ht="24.75" customHeight="1" x14ac:dyDescent="0.25">
      <c r="A355" s="52">
        <v>12</v>
      </c>
      <c r="B355" s="50" t="s">
        <v>425</v>
      </c>
      <c r="C355" s="36">
        <v>1964</v>
      </c>
      <c r="D355" s="36">
        <v>4</v>
      </c>
      <c r="E355" s="38">
        <v>3</v>
      </c>
      <c r="F355" s="39">
        <v>2606.16</v>
      </c>
      <c r="G355" s="43">
        <v>2029.6</v>
      </c>
      <c r="H355" s="41">
        <v>120</v>
      </c>
      <c r="I355" s="42">
        <f>прил.2!C352</f>
        <v>20679329.109999999</v>
      </c>
      <c r="J355" s="42">
        <v>0</v>
      </c>
      <c r="K355" s="42">
        <v>0</v>
      </c>
      <c r="L355" s="42">
        <v>0</v>
      </c>
      <c r="M355" s="42">
        <f t="shared" si="41"/>
        <v>20679329.109999999</v>
      </c>
      <c r="N355" s="42">
        <f t="shared" si="38"/>
        <v>10188.869289515176</v>
      </c>
      <c r="O355" s="51" t="s">
        <v>29</v>
      </c>
      <c r="P355" s="44" t="s">
        <v>416</v>
      </c>
    </row>
    <row r="356" spans="1:16" s="6" customFormat="1" ht="24.75" customHeight="1" x14ac:dyDescent="0.25">
      <c r="A356" s="52">
        <v>13</v>
      </c>
      <c r="B356" s="50" t="s">
        <v>426</v>
      </c>
      <c r="C356" s="36">
        <v>1964</v>
      </c>
      <c r="D356" s="36">
        <v>4</v>
      </c>
      <c r="E356" s="38">
        <v>4</v>
      </c>
      <c r="F356" s="39">
        <v>3444.6</v>
      </c>
      <c r="G356" s="43">
        <v>2534.3000000000002</v>
      </c>
      <c r="H356" s="41">
        <v>94</v>
      </c>
      <c r="I356" s="42">
        <f>прил.2!C353</f>
        <v>19308211.550000001</v>
      </c>
      <c r="J356" s="42">
        <v>0</v>
      </c>
      <c r="K356" s="42">
        <v>0</v>
      </c>
      <c r="L356" s="42">
        <v>0</v>
      </c>
      <c r="M356" s="42">
        <f t="shared" si="41"/>
        <v>19308211.550000001</v>
      </c>
      <c r="N356" s="42">
        <f t="shared" si="38"/>
        <v>7618.7552973207594</v>
      </c>
      <c r="O356" s="51" t="s">
        <v>29</v>
      </c>
      <c r="P356" s="44" t="s">
        <v>416</v>
      </c>
    </row>
    <row r="357" spans="1:16" s="6" customFormat="1" ht="24.75" customHeight="1" x14ac:dyDescent="0.25">
      <c r="A357" s="52">
        <v>14</v>
      </c>
      <c r="B357" s="50" t="s">
        <v>427</v>
      </c>
      <c r="C357" s="36">
        <v>1965</v>
      </c>
      <c r="D357" s="36">
        <v>2</v>
      </c>
      <c r="E357" s="38">
        <v>1</v>
      </c>
      <c r="F357" s="39">
        <v>386.8</v>
      </c>
      <c r="G357" s="43">
        <v>269.5</v>
      </c>
      <c r="H357" s="41">
        <v>19</v>
      </c>
      <c r="I357" s="42">
        <f>прил.2!C354</f>
        <v>5824101.0899999999</v>
      </c>
      <c r="J357" s="42">
        <v>0</v>
      </c>
      <c r="K357" s="42">
        <v>0</v>
      </c>
      <c r="L357" s="42">
        <v>0</v>
      </c>
      <c r="M357" s="42">
        <f t="shared" si="41"/>
        <v>5824101.0899999999</v>
      </c>
      <c r="N357" s="42">
        <f t="shared" si="38"/>
        <v>21610.764712430428</v>
      </c>
      <c r="O357" s="51" t="s">
        <v>29</v>
      </c>
      <c r="P357" s="44" t="s">
        <v>416</v>
      </c>
    </row>
    <row r="358" spans="1:16" s="6" customFormat="1" ht="24.75" customHeight="1" x14ac:dyDescent="0.25">
      <c r="A358" s="52">
        <v>15</v>
      </c>
      <c r="B358" s="50" t="s">
        <v>428</v>
      </c>
      <c r="C358" s="36">
        <v>1965</v>
      </c>
      <c r="D358" s="36">
        <v>2</v>
      </c>
      <c r="E358" s="38">
        <v>2</v>
      </c>
      <c r="F358" s="39">
        <v>399</v>
      </c>
      <c r="G358" s="43">
        <v>283.2</v>
      </c>
      <c r="H358" s="41">
        <v>19</v>
      </c>
      <c r="I358" s="42">
        <f>прил.2!C355</f>
        <v>4692192.38</v>
      </c>
      <c r="J358" s="42">
        <v>0</v>
      </c>
      <c r="K358" s="42">
        <v>0</v>
      </c>
      <c r="L358" s="42">
        <v>0</v>
      </c>
      <c r="M358" s="42">
        <f t="shared" si="41"/>
        <v>4692192.38</v>
      </c>
      <c r="N358" s="42">
        <f t="shared" si="38"/>
        <v>16568.475918079097</v>
      </c>
      <c r="O358" s="51" t="s">
        <v>29</v>
      </c>
      <c r="P358" s="44" t="s">
        <v>416</v>
      </c>
    </row>
    <row r="359" spans="1:16" s="6" customFormat="1" ht="24.75" customHeight="1" x14ac:dyDescent="0.25">
      <c r="A359" s="52">
        <v>16</v>
      </c>
      <c r="B359" s="50" t="s">
        <v>429</v>
      </c>
      <c r="C359" s="36">
        <v>1965</v>
      </c>
      <c r="D359" s="36">
        <v>2</v>
      </c>
      <c r="E359" s="38">
        <v>2</v>
      </c>
      <c r="F359" s="39">
        <v>412</v>
      </c>
      <c r="G359" s="43">
        <v>380.44</v>
      </c>
      <c r="H359" s="41">
        <v>16</v>
      </c>
      <c r="I359" s="42">
        <f>прил.2!C356</f>
        <v>5347480.2899999991</v>
      </c>
      <c r="J359" s="42">
        <v>0</v>
      </c>
      <c r="K359" s="42">
        <v>0</v>
      </c>
      <c r="L359" s="42">
        <v>0</v>
      </c>
      <c r="M359" s="42">
        <f t="shared" si="41"/>
        <v>5347480.2899999991</v>
      </c>
      <c r="N359" s="42">
        <f t="shared" si="38"/>
        <v>14056.041136578697</v>
      </c>
      <c r="O359" s="51" t="s">
        <v>29</v>
      </c>
      <c r="P359" s="44" t="s">
        <v>416</v>
      </c>
    </row>
    <row r="360" spans="1:16" s="6" customFormat="1" ht="24.75" customHeight="1" x14ac:dyDescent="0.25">
      <c r="A360" s="52">
        <v>17</v>
      </c>
      <c r="B360" s="50" t="s">
        <v>159</v>
      </c>
      <c r="C360" s="36">
        <v>1965</v>
      </c>
      <c r="D360" s="36">
        <v>4</v>
      </c>
      <c r="E360" s="38">
        <v>3</v>
      </c>
      <c r="F360" s="43">
        <v>2708.2</v>
      </c>
      <c r="G360" s="43">
        <v>1992.74</v>
      </c>
      <c r="H360" s="41">
        <v>86</v>
      </c>
      <c r="I360" s="42">
        <f>прил.2!C357</f>
        <v>8424072.7199999988</v>
      </c>
      <c r="J360" s="42">
        <v>0</v>
      </c>
      <c r="K360" s="42">
        <v>0</v>
      </c>
      <c r="L360" s="42">
        <v>0</v>
      </c>
      <c r="M360" s="42">
        <f t="shared" si="41"/>
        <v>8424072.7199999988</v>
      </c>
      <c r="N360" s="42">
        <f t="shared" si="38"/>
        <v>4227.3817557734574</v>
      </c>
      <c r="O360" s="51" t="s">
        <v>29</v>
      </c>
      <c r="P360" s="44" t="s">
        <v>416</v>
      </c>
    </row>
    <row r="361" spans="1:16" s="6" customFormat="1" ht="24.75" customHeight="1" x14ac:dyDescent="0.25">
      <c r="A361" s="52">
        <v>18</v>
      </c>
      <c r="B361" s="50" t="s">
        <v>430</v>
      </c>
      <c r="C361" s="36">
        <v>1965</v>
      </c>
      <c r="D361" s="36">
        <v>4</v>
      </c>
      <c r="E361" s="38">
        <v>2</v>
      </c>
      <c r="F361" s="39">
        <v>1565.49</v>
      </c>
      <c r="G361" s="43">
        <v>1265.4100000000001</v>
      </c>
      <c r="H361" s="41">
        <v>53</v>
      </c>
      <c r="I361" s="42">
        <f>прил.2!C358</f>
        <v>12545462.210000003</v>
      </c>
      <c r="J361" s="42">
        <v>0</v>
      </c>
      <c r="K361" s="42">
        <v>0</v>
      </c>
      <c r="L361" s="42">
        <v>0</v>
      </c>
      <c r="M361" s="42">
        <f t="shared" si="41"/>
        <v>12545462.210000003</v>
      </c>
      <c r="N361" s="42">
        <f t="shared" si="38"/>
        <v>9914.1481496115903</v>
      </c>
      <c r="O361" s="51" t="s">
        <v>29</v>
      </c>
      <c r="P361" s="44" t="s">
        <v>416</v>
      </c>
    </row>
    <row r="362" spans="1:16" s="6" customFormat="1" ht="24.75" customHeight="1" x14ac:dyDescent="0.25">
      <c r="A362" s="52">
        <v>19</v>
      </c>
      <c r="B362" s="50" t="s">
        <v>431</v>
      </c>
      <c r="C362" s="36">
        <v>1965</v>
      </c>
      <c r="D362" s="36">
        <v>4</v>
      </c>
      <c r="E362" s="38">
        <v>4</v>
      </c>
      <c r="F362" s="39">
        <v>1556.7</v>
      </c>
      <c r="G362" s="43">
        <v>1265</v>
      </c>
      <c r="H362" s="41">
        <v>55</v>
      </c>
      <c r="I362" s="42">
        <f>прил.2!C359</f>
        <v>13373430.16</v>
      </c>
      <c r="J362" s="42">
        <v>0</v>
      </c>
      <c r="K362" s="42">
        <v>0</v>
      </c>
      <c r="L362" s="42">
        <v>0</v>
      </c>
      <c r="M362" s="42">
        <f t="shared" si="41"/>
        <v>13373430.16</v>
      </c>
      <c r="N362" s="42">
        <f t="shared" si="38"/>
        <v>10571.881549407115</v>
      </c>
      <c r="O362" s="51" t="s">
        <v>29</v>
      </c>
      <c r="P362" s="44" t="s">
        <v>416</v>
      </c>
    </row>
    <row r="363" spans="1:16" s="6" customFormat="1" ht="24.75" customHeight="1" x14ac:dyDescent="0.25">
      <c r="A363" s="52">
        <v>20</v>
      </c>
      <c r="B363" s="50" t="s">
        <v>432</v>
      </c>
      <c r="C363" s="36">
        <v>1965</v>
      </c>
      <c r="D363" s="36">
        <v>4</v>
      </c>
      <c r="E363" s="38">
        <v>2</v>
      </c>
      <c r="F363" s="39">
        <v>1458.1</v>
      </c>
      <c r="G363" s="43">
        <v>1298.0999999999999</v>
      </c>
      <c r="H363" s="41">
        <v>54</v>
      </c>
      <c r="I363" s="42">
        <f>прил.2!C360</f>
        <v>8259675.5099999998</v>
      </c>
      <c r="J363" s="42">
        <v>0</v>
      </c>
      <c r="K363" s="42">
        <v>0</v>
      </c>
      <c r="L363" s="42">
        <v>0</v>
      </c>
      <c r="M363" s="42">
        <f t="shared" si="41"/>
        <v>8259675.5099999998</v>
      </c>
      <c r="N363" s="42">
        <f t="shared" si="38"/>
        <v>6362.8961636237582</v>
      </c>
      <c r="O363" s="51" t="s">
        <v>29</v>
      </c>
      <c r="P363" s="44" t="s">
        <v>416</v>
      </c>
    </row>
    <row r="364" spans="1:16" s="6" customFormat="1" ht="24.75" customHeight="1" x14ac:dyDescent="0.25">
      <c r="A364" s="52">
        <v>21</v>
      </c>
      <c r="B364" s="50" t="s">
        <v>433</v>
      </c>
      <c r="C364" s="36">
        <v>1966</v>
      </c>
      <c r="D364" s="36">
        <v>2</v>
      </c>
      <c r="E364" s="38">
        <v>2</v>
      </c>
      <c r="F364" s="39">
        <v>381.7</v>
      </c>
      <c r="G364" s="43">
        <v>340.8</v>
      </c>
      <c r="H364" s="41">
        <v>14</v>
      </c>
      <c r="I364" s="42">
        <f>прил.2!C361</f>
        <v>4965238.41</v>
      </c>
      <c r="J364" s="42">
        <v>0</v>
      </c>
      <c r="K364" s="42">
        <v>0</v>
      </c>
      <c r="L364" s="42">
        <v>0</v>
      </c>
      <c r="M364" s="42">
        <f t="shared" si="41"/>
        <v>4965238.41</v>
      </c>
      <c r="N364" s="42">
        <f t="shared" si="38"/>
        <v>14569.361531690141</v>
      </c>
      <c r="O364" s="51" t="s">
        <v>29</v>
      </c>
      <c r="P364" s="44" t="s">
        <v>416</v>
      </c>
    </row>
    <row r="365" spans="1:16" s="6" customFormat="1" ht="24.75" customHeight="1" x14ac:dyDescent="0.25">
      <c r="A365" s="52">
        <v>22</v>
      </c>
      <c r="B365" s="50" t="s">
        <v>434</v>
      </c>
      <c r="C365" s="36">
        <v>1966</v>
      </c>
      <c r="D365" s="36">
        <v>4</v>
      </c>
      <c r="E365" s="38">
        <v>3</v>
      </c>
      <c r="F365" s="39">
        <v>2387.0500000000002</v>
      </c>
      <c r="G365" s="43">
        <v>1950.32</v>
      </c>
      <c r="H365" s="41">
        <v>79</v>
      </c>
      <c r="I365" s="42">
        <f>прил.2!C362</f>
        <v>7951895.7599999998</v>
      </c>
      <c r="J365" s="42">
        <v>0</v>
      </c>
      <c r="K365" s="42">
        <v>0</v>
      </c>
      <c r="L365" s="42">
        <v>0</v>
      </c>
      <c r="M365" s="42">
        <f t="shared" si="41"/>
        <v>7951895.7599999998</v>
      </c>
      <c r="N365" s="42">
        <f t="shared" si="38"/>
        <v>4077.2261782681817</v>
      </c>
      <c r="O365" s="51" t="s">
        <v>29</v>
      </c>
      <c r="P365" s="44" t="s">
        <v>416</v>
      </c>
    </row>
    <row r="366" spans="1:16" s="6" customFormat="1" ht="24.75" customHeight="1" x14ac:dyDescent="0.25">
      <c r="A366" s="52">
        <v>23</v>
      </c>
      <c r="B366" s="50" t="s">
        <v>435</v>
      </c>
      <c r="C366" s="36">
        <v>1966</v>
      </c>
      <c r="D366" s="36">
        <v>4</v>
      </c>
      <c r="E366" s="38">
        <v>4</v>
      </c>
      <c r="F366" s="43">
        <v>2717.5</v>
      </c>
      <c r="G366" s="43">
        <v>2491.83</v>
      </c>
      <c r="H366" s="41">
        <v>99</v>
      </c>
      <c r="I366" s="42">
        <f>прил.2!C363</f>
        <v>3521890.88</v>
      </c>
      <c r="J366" s="42">
        <v>0</v>
      </c>
      <c r="K366" s="42">
        <v>0</v>
      </c>
      <c r="L366" s="42">
        <v>0</v>
      </c>
      <c r="M366" s="42">
        <f t="shared" si="41"/>
        <v>3521890.88</v>
      </c>
      <c r="N366" s="42">
        <f t="shared" si="38"/>
        <v>1413.3752623573839</v>
      </c>
      <c r="O366" s="51" t="s">
        <v>29</v>
      </c>
      <c r="P366" s="44" t="s">
        <v>416</v>
      </c>
    </row>
    <row r="367" spans="1:16" s="6" customFormat="1" ht="24.75" customHeight="1" x14ac:dyDescent="0.25">
      <c r="A367" s="52">
        <v>24</v>
      </c>
      <c r="B367" s="50" t="s">
        <v>436</v>
      </c>
      <c r="C367" s="36">
        <v>1966</v>
      </c>
      <c r="D367" s="36">
        <v>4</v>
      </c>
      <c r="E367" s="38">
        <v>2</v>
      </c>
      <c r="F367" s="39">
        <v>1366.1</v>
      </c>
      <c r="G367" s="43">
        <v>1273.8</v>
      </c>
      <c r="H367" s="41">
        <v>55</v>
      </c>
      <c r="I367" s="42">
        <f>прил.2!C364</f>
        <v>10826249.480000002</v>
      </c>
      <c r="J367" s="42">
        <v>0</v>
      </c>
      <c r="K367" s="42">
        <v>0</v>
      </c>
      <c r="L367" s="42">
        <v>0</v>
      </c>
      <c r="M367" s="42">
        <f t="shared" si="41"/>
        <v>10826249.480000002</v>
      </c>
      <c r="N367" s="42">
        <f t="shared" si="38"/>
        <v>8499.1752865442013</v>
      </c>
      <c r="O367" s="51" t="s">
        <v>29</v>
      </c>
      <c r="P367" s="44" t="s">
        <v>416</v>
      </c>
    </row>
    <row r="368" spans="1:16" s="6" customFormat="1" ht="24.75" customHeight="1" x14ac:dyDescent="0.25">
      <c r="A368" s="52">
        <v>25</v>
      </c>
      <c r="B368" s="50" t="s">
        <v>437</v>
      </c>
      <c r="C368" s="36">
        <v>1973</v>
      </c>
      <c r="D368" s="36">
        <v>5</v>
      </c>
      <c r="E368" s="38">
        <v>4</v>
      </c>
      <c r="F368" s="39">
        <v>3533.9</v>
      </c>
      <c r="G368" s="43">
        <v>2670</v>
      </c>
      <c r="H368" s="41">
        <v>108</v>
      </c>
      <c r="I368" s="42">
        <f>прил.2!C365</f>
        <v>50000</v>
      </c>
      <c r="J368" s="42">
        <v>0</v>
      </c>
      <c r="K368" s="42">
        <v>0</v>
      </c>
      <c r="L368" s="42">
        <v>0</v>
      </c>
      <c r="M368" s="42">
        <f t="shared" si="41"/>
        <v>50000</v>
      </c>
      <c r="N368" s="42">
        <f t="shared" si="38"/>
        <v>18.726591760299627</v>
      </c>
      <c r="O368" s="51" t="s">
        <v>29</v>
      </c>
      <c r="P368" s="44" t="s">
        <v>416</v>
      </c>
    </row>
    <row r="369" spans="1:16" s="6" customFormat="1" ht="24.75" customHeight="1" x14ac:dyDescent="0.25">
      <c r="A369" s="52">
        <v>26</v>
      </c>
      <c r="B369" s="50" t="s">
        <v>438</v>
      </c>
      <c r="C369" s="36">
        <v>1973</v>
      </c>
      <c r="D369" s="36">
        <v>2</v>
      </c>
      <c r="E369" s="38">
        <v>1</v>
      </c>
      <c r="F369" s="39">
        <v>888.9</v>
      </c>
      <c r="G369" s="43">
        <v>739.5</v>
      </c>
      <c r="H369" s="41">
        <v>44</v>
      </c>
      <c r="I369" s="42">
        <f>прил.2!C366</f>
        <v>350000</v>
      </c>
      <c r="J369" s="42">
        <v>0</v>
      </c>
      <c r="K369" s="42">
        <v>0</v>
      </c>
      <c r="L369" s="42">
        <v>0</v>
      </c>
      <c r="M369" s="42">
        <f t="shared" si="41"/>
        <v>350000</v>
      </c>
      <c r="N369" s="42">
        <f t="shared" si="38"/>
        <v>473.29276538201486</v>
      </c>
      <c r="O369" s="51" t="s">
        <v>29</v>
      </c>
      <c r="P369" s="44" t="s">
        <v>416</v>
      </c>
    </row>
    <row r="370" spans="1:16" s="6" customFormat="1" ht="24.75" customHeight="1" x14ac:dyDescent="0.25">
      <c r="A370" s="52">
        <v>27</v>
      </c>
      <c r="B370" s="50" t="s">
        <v>439</v>
      </c>
      <c r="C370" s="36">
        <v>1973</v>
      </c>
      <c r="D370" s="36">
        <v>3</v>
      </c>
      <c r="E370" s="38">
        <v>2</v>
      </c>
      <c r="F370" s="39">
        <v>1110.2</v>
      </c>
      <c r="G370" s="43">
        <v>1053.7</v>
      </c>
      <c r="H370" s="41">
        <v>65</v>
      </c>
      <c r="I370" s="42">
        <f>прил.2!C367</f>
        <v>300000</v>
      </c>
      <c r="J370" s="42">
        <v>0</v>
      </c>
      <c r="K370" s="42">
        <v>0</v>
      </c>
      <c r="L370" s="42">
        <v>0</v>
      </c>
      <c r="M370" s="42">
        <f t="shared" si="41"/>
        <v>300000</v>
      </c>
      <c r="N370" s="42">
        <f t="shared" si="38"/>
        <v>284.71101831640885</v>
      </c>
      <c r="O370" s="51" t="s">
        <v>29</v>
      </c>
      <c r="P370" s="44" t="s">
        <v>416</v>
      </c>
    </row>
    <row r="371" spans="1:16" s="6" customFormat="1" ht="24.75" customHeight="1" x14ac:dyDescent="0.25">
      <c r="A371" s="52">
        <v>28</v>
      </c>
      <c r="B371" s="50" t="s">
        <v>440</v>
      </c>
      <c r="C371" s="36">
        <v>1978</v>
      </c>
      <c r="D371" s="36">
        <v>6</v>
      </c>
      <c r="E371" s="38">
        <v>7</v>
      </c>
      <c r="F371" s="39">
        <v>10239.799999999999</v>
      </c>
      <c r="G371" s="43">
        <v>9017.61</v>
      </c>
      <c r="H371" s="41">
        <v>319</v>
      </c>
      <c r="I371" s="42">
        <f>прил.2!C368</f>
        <v>50000</v>
      </c>
      <c r="J371" s="42">
        <v>0</v>
      </c>
      <c r="K371" s="42">
        <v>0</v>
      </c>
      <c r="L371" s="42">
        <v>0</v>
      </c>
      <c r="M371" s="42">
        <f t="shared" si="41"/>
        <v>50000</v>
      </c>
      <c r="N371" s="42">
        <f t="shared" si="38"/>
        <v>5.54470641334012</v>
      </c>
      <c r="O371" s="51" t="s">
        <v>29</v>
      </c>
      <c r="P371" s="44" t="s">
        <v>416</v>
      </c>
    </row>
    <row r="372" spans="1:16" s="6" customFormat="1" ht="24.75" customHeight="1" x14ac:dyDescent="0.25">
      <c r="A372" s="52">
        <v>29</v>
      </c>
      <c r="B372" s="50" t="s">
        <v>441</v>
      </c>
      <c r="C372" s="36">
        <v>1982</v>
      </c>
      <c r="D372" s="36">
        <v>2</v>
      </c>
      <c r="E372" s="38">
        <v>2</v>
      </c>
      <c r="F372" s="39">
        <v>777.8</v>
      </c>
      <c r="G372" s="43">
        <v>721.1</v>
      </c>
      <c r="H372" s="41">
        <v>49</v>
      </c>
      <c r="I372" s="42">
        <f>прил.2!C369</f>
        <v>250000</v>
      </c>
      <c r="J372" s="42">
        <v>0</v>
      </c>
      <c r="K372" s="42">
        <v>0</v>
      </c>
      <c r="L372" s="42">
        <v>0</v>
      </c>
      <c r="M372" s="42">
        <f t="shared" si="41"/>
        <v>250000</v>
      </c>
      <c r="N372" s="42">
        <f t="shared" si="38"/>
        <v>346.69255304396063</v>
      </c>
      <c r="O372" s="51" t="s">
        <v>29</v>
      </c>
      <c r="P372" s="44" t="s">
        <v>416</v>
      </c>
    </row>
    <row r="373" spans="1:16" s="6" customFormat="1" ht="24.75" customHeight="1" x14ac:dyDescent="0.25">
      <c r="A373" s="52">
        <v>30</v>
      </c>
      <c r="B373" s="50" t="s">
        <v>442</v>
      </c>
      <c r="C373" s="36">
        <v>1988</v>
      </c>
      <c r="D373" s="36">
        <v>2</v>
      </c>
      <c r="E373" s="38">
        <v>3</v>
      </c>
      <c r="F373" s="43">
        <v>1192.9000000000001</v>
      </c>
      <c r="G373" s="43">
        <v>493.4</v>
      </c>
      <c r="H373" s="41">
        <v>31</v>
      </c>
      <c r="I373" s="42">
        <f>прил.2!C370</f>
        <v>50000</v>
      </c>
      <c r="J373" s="42">
        <v>0</v>
      </c>
      <c r="K373" s="42">
        <v>0</v>
      </c>
      <c r="L373" s="42">
        <v>0</v>
      </c>
      <c r="M373" s="42">
        <f t="shared" si="41"/>
        <v>50000</v>
      </c>
      <c r="N373" s="42">
        <f t="shared" si="38"/>
        <v>101.33765707336846</v>
      </c>
      <c r="O373" s="51" t="s">
        <v>29</v>
      </c>
      <c r="P373" s="44" t="s">
        <v>416</v>
      </c>
    </row>
    <row r="374" spans="1:16" s="6" customFormat="1" ht="24.75" customHeight="1" x14ac:dyDescent="0.25">
      <c r="A374" s="35" t="s">
        <v>32</v>
      </c>
      <c r="B374" s="29"/>
      <c r="C374" s="30" t="s">
        <v>26</v>
      </c>
      <c r="D374" s="30" t="s">
        <v>26</v>
      </c>
      <c r="E374" s="30" t="s">
        <v>26</v>
      </c>
      <c r="F374" s="31">
        <f t="shared" ref="F374:M374" si="42">SUM(F375:F399)</f>
        <v>42141.41</v>
      </c>
      <c r="G374" s="31">
        <f t="shared" si="42"/>
        <v>31774.039999999997</v>
      </c>
      <c r="H374" s="32">
        <f t="shared" si="42"/>
        <v>1271</v>
      </c>
      <c r="I374" s="31">
        <f t="shared" si="42"/>
        <v>118166469.71000001</v>
      </c>
      <c r="J374" s="31">
        <f t="shared" si="42"/>
        <v>0</v>
      </c>
      <c r="K374" s="31">
        <f t="shared" si="42"/>
        <v>0</v>
      </c>
      <c r="L374" s="31">
        <f t="shared" si="42"/>
        <v>0</v>
      </c>
      <c r="M374" s="31">
        <f t="shared" si="42"/>
        <v>118166469.71000001</v>
      </c>
      <c r="N374" s="33">
        <f t="shared" si="38"/>
        <v>3718.9627038299195</v>
      </c>
      <c r="O374" s="34" t="s">
        <v>26</v>
      </c>
      <c r="P374" s="34" t="s">
        <v>26</v>
      </c>
    </row>
    <row r="375" spans="1:16" s="6" customFormat="1" ht="24.75" customHeight="1" x14ac:dyDescent="0.25">
      <c r="A375" s="52">
        <v>31</v>
      </c>
      <c r="B375" s="50" t="s">
        <v>166</v>
      </c>
      <c r="C375" s="36">
        <v>1963</v>
      </c>
      <c r="D375" s="36">
        <v>3</v>
      </c>
      <c r="E375" s="38">
        <v>4</v>
      </c>
      <c r="F375" s="43">
        <v>2833.7</v>
      </c>
      <c r="G375" s="43">
        <v>1907.52</v>
      </c>
      <c r="H375" s="41">
        <v>52</v>
      </c>
      <c r="I375" s="42">
        <f>прил.2!C372</f>
        <v>14644638.689999998</v>
      </c>
      <c r="J375" s="42">
        <v>0</v>
      </c>
      <c r="K375" s="42">
        <v>0</v>
      </c>
      <c r="L375" s="42">
        <v>0</v>
      </c>
      <c r="M375" s="42">
        <f t="shared" ref="M375:M399" si="43">I375-J375-K375-L375</f>
        <v>14644638.689999998</v>
      </c>
      <c r="N375" s="42">
        <f t="shared" si="38"/>
        <v>7677.3185549823847</v>
      </c>
      <c r="O375" s="51" t="s">
        <v>29</v>
      </c>
      <c r="P375" s="44" t="s">
        <v>416</v>
      </c>
    </row>
    <row r="376" spans="1:16" s="6" customFormat="1" ht="24.75" customHeight="1" x14ac:dyDescent="0.25">
      <c r="A376" s="52">
        <v>32</v>
      </c>
      <c r="B376" s="50" t="s">
        <v>162</v>
      </c>
      <c r="C376" s="36">
        <v>1917</v>
      </c>
      <c r="D376" s="36">
        <v>2</v>
      </c>
      <c r="E376" s="38">
        <v>1</v>
      </c>
      <c r="F376" s="43">
        <v>267.85000000000002</v>
      </c>
      <c r="G376" s="43">
        <v>243.5</v>
      </c>
      <c r="H376" s="41">
        <v>13</v>
      </c>
      <c r="I376" s="42">
        <f>прил.2!C373</f>
        <v>1863839.3199999998</v>
      </c>
      <c r="J376" s="42">
        <v>0</v>
      </c>
      <c r="K376" s="42">
        <v>0</v>
      </c>
      <c r="L376" s="42">
        <v>0</v>
      </c>
      <c r="M376" s="42">
        <f t="shared" si="43"/>
        <v>1863839.3199999998</v>
      </c>
      <c r="N376" s="42">
        <f t="shared" si="38"/>
        <v>7654.3709240246399</v>
      </c>
      <c r="O376" s="51" t="s">
        <v>29</v>
      </c>
      <c r="P376" s="44" t="s">
        <v>416</v>
      </c>
    </row>
    <row r="377" spans="1:16" s="6" customFormat="1" ht="24.75" customHeight="1" x14ac:dyDescent="0.25">
      <c r="A377" s="52">
        <v>33</v>
      </c>
      <c r="B377" s="50" t="s">
        <v>443</v>
      </c>
      <c r="C377" s="36">
        <v>1959</v>
      </c>
      <c r="D377" s="36">
        <v>2</v>
      </c>
      <c r="E377" s="38">
        <v>2</v>
      </c>
      <c r="F377" s="43">
        <v>1131.9000000000001</v>
      </c>
      <c r="G377" s="43">
        <v>1034.7</v>
      </c>
      <c r="H377" s="41">
        <v>40</v>
      </c>
      <c r="I377" s="42">
        <f>прил.2!C374</f>
        <v>4350230.74</v>
      </c>
      <c r="J377" s="42">
        <v>0</v>
      </c>
      <c r="K377" s="42">
        <v>0</v>
      </c>
      <c r="L377" s="42">
        <v>0</v>
      </c>
      <c r="M377" s="42">
        <f t="shared" si="43"/>
        <v>4350230.74</v>
      </c>
      <c r="N377" s="42">
        <f t="shared" si="38"/>
        <v>4204.3401372378466</v>
      </c>
      <c r="O377" s="51" t="s">
        <v>29</v>
      </c>
      <c r="P377" s="44" t="s">
        <v>416</v>
      </c>
    </row>
    <row r="378" spans="1:16" s="6" customFormat="1" ht="24.75" customHeight="1" x14ac:dyDescent="0.25">
      <c r="A378" s="52">
        <v>34</v>
      </c>
      <c r="B378" s="50" t="s">
        <v>444</v>
      </c>
      <c r="C378" s="36">
        <v>1960</v>
      </c>
      <c r="D378" s="36">
        <v>2</v>
      </c>
      <c r="E378" s="38">
        <v>1</v>
      </c>
      <c r="F378" s="43">
        <v>338.14</v>
      </c>
      <c r="G378" s="43">
        <v>307.39999999999998</v>
      </c>
      <c r="H378" s="41">
        <v>20</v>
      </c>
      <c r="I378" s="42">
        <f>прил.2!C375</f>
        <v>363360.17</v>
      </c>
      <c r="J378" s="42">
        <v>0</v>
      </c>
      <c r="K378" s="42">
        <v>0</v>
      </c>
      <c r="L378" s="42">
        <v>0</v>
      </c>
      <c r="M378" s="42">
        <f t="shared" si="43"/>
        <v>363360.17</v>
      </c>
      <c r="N378" s="42">
        <f t="shared" si="38"/>
        <v>1182.0434938191281</v>
      </c>
      <c r="O378" s="51" t="s">
        <v>29</v>
      </c>
      <c r="P378" s="44" t="s">
        <v>416</v>
      </c>
    </row>
    <row r="379" spans="1:16" s="6" customFormat="1" ht="24.75" customHeight="1" x14ac:dyDescent="0.25">
      <c r="A379" s="52">
        <v>35</v>
      </c>
      <c r="B379" s="50" t="s">
        <v>445</v>
      </c>
      <c r="C379" s="36">
        <v>1960</v>
      </c>
      <c r="D379" s="36">
        <v>2</v>
      </c>
      <c r="E379" s="38">
        <v>1</v>
      </c>
      <c r="F379" s="43">
        <v>350.3</v>
      </c>
      <c r="G379" s="43">
        <v>310</v>
      </c>
      <c r="H379" s="41">
        <v>18</v>
      </c>
      <c r="I379" s="42">
        <f>прил.2!C376</f>
        <v>376427.12</v>
      </c>
      <c r="J379" s="42">
        <v>0</v>
      </c>
      <c r="K379" s="42">
        <v>0</v>
      </c>
      <c r="L379" s="42">
        <v>0</v>
      </c>
      <c r="M379" s="42">
        <f t="shared" si="43"/>
        <v>376427.12</v>
      </c>
      <c r="N379" s="42">
        <f t="shared" si="38"/>
        <v>1214.2810322580644</v>
      </c>
      <c r="O379" s="51" t="s">
        <v>29</v>
      </c>
      <c r="P379" s="44" t="s">
        <v>416</v>
      </c>
    </row>
    <row r="380" spans="1:16" s="6" customFormat="1" ht="24.75" customHeight="1" x14ac:dyDescent="0.25">
      <c r="A380" s="52">
        <v>36</v>
      </c>
      <c r="B380" s="50" t="s">
        <v>446</v>
      </c>
      <c r="C380" s="36">
        <v>1961</v>
      </c>
      <c r="D380" s="36">
        <v>2</v>
      </c>
      <c r="E380" s="38">
        <v>1</v>
      </c>
      <c r="F380" s="43">
        <v>413.82</v>
      </c>
      <c r="G380" s="43">
        <v>375</v>
      </c>
      <c r="H380" s="41">
        <v>25</v>
      </c>
      <c r="I380" s="42">
        <f>прил.2!C377</f>
        <v>494684.76</v>
      </c>
      <c r="J380" s="42">
        <v>0</v>
      </c>
      <c r="K380" s="42">
        <v>0</v>
      </c>
      <c r="L380" s="42">
        <v>0</v>
      </c>
      <c r="M380" s="42">
        <f t="shared" si="43"/>
        <v>494684.76</v>
      </c>
      <c r="N380" s="42">
        <f t="shared" si="38"/>
        <v>1319.1593600000001</v>
      </c>
      <c r="O380" s="51" t="s">
        <v>29</v>
      </c>
      <c r="P380" s="44" t="s">
        <v>416</v>
      </c>
    </row>
    <row r="381" spans="1:16" s="6" customFormat="1" ht="24.75" customHeight="1" x14ac:dyDescent="0.25">
      <c r="A381" s="52">
        <v>37</v>
      </c>
      <c r="B381" s="50" t="s">
        <v>447</v>
      </c>
      <c r="C381" s="36">
        <v>1961</v>
      </c>
      <c r="D381" s="36">
        <v>2</v>
      </c>
      <c r="E381" s="38">
        <v>2</v>
      </c>
      <c r="F381" s="43">
        <v>680.4</v>
      </c>
      <c r="G381" s="43">
        <v>614.9</v>
      </c>
      <c r="H381" s="41">
        <v>43</v>
      </c>
      <c r="I381" s="42">
        <f>прил.2!C378</f>
        <v>731147.64</v>
      </c>
      <c r="J381" s="42">
        <v>0</v>
      </c>
      <c r="K381" s="42">
        <v>0</v>
      </c>
      <c r="L381" s="42">
        <v>0</v>
      </c>
      <c r="M381" s="42">
        <f t="shared" si="43"/>
        <v>731147.64</v>
      </c>
      <c r="N381" s="42">
        <f t="shared" si="38"/>
        <v>1189.0512928931535</v>
      </c>
      <c r="O381" s="51" t="s">
        <v>29</v>
      </c>
      <c r="P381" s="44" t="s">
        <v>416</v>
      </c>
    </row>
    <row r="382" spans="1:16" s="6" customFormat="1" ht="24.75" customHeight="1" x14ac:dyDescent="0.25">
      <c r="A382" s="52">
        <v>38</v>
      </c>
      <c r="B382" s="50" t="s">
        <v>164</v>
      </c>
      <c r="C382" s="36">
        <v>1961</v>
      </c>
      <c r="D382" s="36">
        <v>2</v>
      </c>
      <c r="E382" s="38">
        <v>1</v>
      </c>
      <c r="F382" s="43">
        <v>297.66000000000003</v>
      </c>
      <c r="G382" s="43">
        <v>270.60000000000002</v>
      </c>
      <c r="H382" s="41">
        <v>18</v>
      </c>
      <c r="I382" s="42">
        <f>прил.2!C379</f>
        <v>369860.97</v>
      </c>
      <c r="J382" s="42">
        <v>0</v>
      </c>
      <c r="K382" s="42">
        <v>0</v>
      </c>
      <c r="L382" s="42">
        <v>0</v>
      </c>
      <c r="M382" s="42">
        <f t="shared" si="43"/>
        <v>369860.97</v>
      </c>
      <c r="N382" s="42">
        <f t="shared" si="38"/>
        <v>1366.8180709534365</v>
      </c>
      <c r="O382" s="51" t="s">
        <v>29</v>
      </c>
      <c r="P382" s="44" t="s">
        <v>416</v>
      </c>
    </row>
    <row r="383" spans="1:16" s="6" customFormat="1" ht="24.75" customHeight="1" x14ac:dyDescent="0.25">
      <c r="A383" s="52">
        <v>39</v>
      </c>
      <c r="B383" s="50" t="s">
        <v>448</v>
      </c>
      <c r="C383" s="36">
        <v>1962</v>
      </c>
      <c r="D383" s="36">
        <v>2</v>
      </c>
      <c r="E383" s="38">
        <v>1</v>
      </c>
      <c r="F383" s="43">
        <v>415.6</v>
      </c>
      <c r="G383" s="43">
        <v>376.8</v>
      </c>
      <c r="H383" s="41">
        <v>16</v>
      </c>
      <c r="I383" s="42">
        <f>прил.2!C380</f>
        <v>446597.53</v>
      </c>
      <c r="J383" s="42">
        <v>0</v>
      </c>
      <c r="K383" s="42">
        <v>0</v>
      </c>
      <c r="L383" s="42">
        <v>0</v>
      </c>
      <c r="M383" s="42">
        <f t="shared" si="43"/>
        <v>446597.53</v>
      </c>
      <c r="N383" s="42">
        <f t="shared" si="38"/>
        <v>1185.2376061571126</v>
      </c>
      <c r="O383" s="51" t="s">
        <v>29</v>
      </c>
      <c r="P383" s="44" t="s">
        <v>416</v>
      </c>
    </row>
    <row r="384" spans="1:16" s="6" customFormat="1" ht="24.75" customHeight="1" x14ac:dyDescent="0.25">
      <c r="A384" s="52">
        <v>40</v>
      </c>
      <c r="B384" s="50" t="s">
        <v>449</v>
      </c>
      <c r="C384" s="36">
        <v>1963</v>
      </c>
      <c r="D384" s="36">
        <v>2</v>
      </c>
      <c r="E384" s="38">
        <v>2</v>
      </c>
      <c r="F384" s="43">
        <v>415.4</v>
      </c>
      <c r="G384" s="43">
        <v>375.5</v>
      </c>
      <c r="H384" s="41">
        <v>14</v>
      </c>
      <c r="I384" s="42">
        <f>прил.2!C381</f>
        <v>446382.61</v>
      </c>
      <c r="J384" s="42">
        <v>0</v>
      </c>
      <c r="K384" s="42">
        <v>0</v>
      </c>
      <c r="L384" s="42">
        <v>0</v>
      </c>
      <c r="M384" s="42">
        <f t="shared" si="43"/>
        <v>446382.61</v>
      </c>
      <c r="N384" s="42">
        <f t="shared" si="38"/>
        <v>1188.7686018641812</v>
      </c>
      <c r="O384" s="51" t="s">
        <v>29</v>
      </c>
      <c r="P384" s="44" t="s">
        <v>416</v>
      </c>
    </row>
    <row r="385" spans="1:16" s="6" customFormat="1" ht="24.75" customHeight="1" x14ac:dyDescent="0.25">
      <c r="A385" s="52">
        <v>41</v>
      </c>
      <c r="B385" s="50" t="s">
        <v>450</v>
      </c>
      <c r="C385" s="36">
        <v>1963</v>
      </c>
      <c r="D385" s="36">
        <v>2</v>
      </c>
      <c r="E385" s="38">
        <v>2</v>
      </c>
      <c r="F385" s="43">
        <v>404.53</v>
      </c>
      <c r="G385" s="43">
        <v>365.5</v>
      </c>
      <c r="H385" s="41">
        <v>24</v>
      </c>
      <c r="I385" s="42">
        <f>прил.2!C382</f>
        <v>434701.87999999995</v>
      </c>
      <c r="J385" s="42">
        <v>0</v>
      </c>
      <c r="K385" s="42">
        <v>0</v>
      </c>
      <c r="L385" s="42">
        <v>0</v>
      </c>
      <c r="M385" s="42">
        <f t="shared" si="43"/>
        <v>434701.87999999995</v>
      </c>
      <c r="N385" s="42">
        <f t="shared" si="38"/>
        <v>1189.3348290013678</v>
      </c>
      <c r="O385" s="51" t="s">
        <v>29</v>
      </c>
      <c r="P385" s="44" t="s">
        <v>416</v>
      </c>
    </row>
    <row r="386" spans="1:16" s="6" customFormat="1" ht="24.75" customHeight="1" x14ac:dyDescent="0.25">
      <c r="A386" s="52">
        <v>42</v>
      </c>
      <c r="B386" s="50" t="s">
        <v>451</v>
      </c>
      <c r="C386" s="36">
        <v>1963</v>
      </c>
      <c r="D386" s="36">
        <v>2</v>
      </c>
      <c r="E386" s="38">
        <v>2</v>
      </c>
      <c r="F386" s="43">
        <v>410.5</v>
      </c>
      <c r="G386" s="43">
        <v>374.71</v>
      </c>
      <c r="H386" s="41">
        <v>14</v>
      </c>
      <c r="I386" s="42">
        <f>прил.2!C383</f>
        <v>441117.15</v>
      </c>
      <c r="J386" s="42">
        <v>0</v>
      </c>
      <c r="K386" s="42">
        <v>0</v>
      </c>
      <c r="L386" s="42">
        <v>0</v>
      </c>
      <c r="M386" s="42">
        <f t="shared" si="43"/>
        <v>441117.15</v>
      </c>
      <c r="N386" s="42">
        <f t="shared" si="38"/>
        <v>1177.2227856208804</v>
      </c>
      <c r="O386" s="51" t="s">
        <v>29</v>
      </c>
      <c r="P386" s="44" t="s">
        <v>416</v>
      </c>
    </row>
    <row r="387" spans="1:16" s="6" customFormat="1" ht="24.75" customHeight="1" x14ac:dyDescent="0.25">
      <c r="A387" s="52">
        <v>43</v>
      </c>
      <c r="B387" s="50" t="s">
        <v>452</v>
      </c>
      <c r="C387" s="36">
        <v>1963</v>
      </c>
      <c r="D387" s="36">
        <v>2</v>
      </c>
      <c r="E387" s="38">
        <v>2</v>
      </c>
      <c r="F387" s="43">
        <v>416.7</v>
      </c>
      <c r="G387" s="43">
        <v>377.5</v>
      </c>
      <c r="H387" s="41">
        <v>13</v>
      </c>
      <c r="I387" s="42">
        <f>прил.2!C384</f>
        <v>447779.57</v>
      </c>
      <c r="J387" s="42">
        <v>0</v>
      </c>
      <c r="K387" s="42">
        <v>0</v>
      </c>
      <c r="L387" s="42">
        <v>0</v>
      </c>
      <c r="M387" s="42">
        <f t="shared" si="43"/>
        <v>447779.57</v>
      </c>
      <c r="N387" s="42">
        <f t="shared" si="38"/>
        <v>1186.171046357616</v>
      </c>
      <c r="O387" s="51" t="s">
        <v>29</v>
      </c>
      <c r="P387" s="44" t="s">
        <v>416</v>
      </c>
    </row>
    <row r="388" spans="1:16" s="6" customFormat="1" ht="24.75" customHeight="1" x14ac:dyDescent="0.25">
      <c r="A388" s="52">
        <v>44</v>
      </c>
      <c r="B388" s="50" t="s">
        <v>167</v>
      </c>
      <c r="C388" s="36">
        <v>1964</v>
      </c>
      <c r="D388" s="36">
        <v>4</v>
      </c>
      <c r="E388" s="38">
        <v>3</v>
      </c>
      <c r="F388" s="43">
        <v>1754.4</v>
      </c>
      <c r="G388" s="43">
        <v>1263.5</v>
      </c>
      <c r="H388" s="41">
        <v>48</v>
      </c>
      <c r="I388" s="42">
        <f>прил.2!C385</f>
        <v>8173316.3300000001</v>
      </c>
      <c r="J388" s="42">
        <v>0</v>
      </c>
      <c r="K388" s="42">
        <v>0</v>
      </c>
      <c r="L388" s="42">
        <v>0</v>
      </c>
      <c r="M388" s="42">
        <f t="shared" si="43"/>
        <v>8173316.3300000001</v>
      </c>
      <c r="N388" s="42">
        <f t="shared" si="38"/>
        <v>6468.7901305896321</v>
      </c>
      <c r="O388" s="51" t="s">
        <v>29</v>
      </c>
      <c r="P388" s="44" t="s">
        <v>416</v>
      </c>
    </row>
    <row r="389" spans="1:16" s="6" customFormat="1" ht="24.75" customHeight="1" x14ac:dyDescent="0.25">
      <c r="A389" s="52">
        <v>45</v>
      </c>
      <c r="B389" s="50" t="s">
        <v>33</v>
      </c>
      <c r="C389" s="36">
        <v>1964</v>
      </c>
      <c r="D389" s="36">
        <v>4</v>
      </c>
      <c r="E389" s="38">
        <v>4</v>
      </c>
      <c r="F389" s="43">
        <v>3069.6</v>
      </c>
      <c r="G389" s="43">
        <v>2352.3000000000002</v>
      </c>
      <c r="H389" s="41">
        <v>139</v>
      </c>
      <c r="I389" s="42">
        <f>прил.2!C386</f>
        <v>1841149.27</v>
      </c>
      <c r="J389" s="42">
        <v>0</v>
      </c>
      <c r="K389" s="42">
        <v>0</v>
      </c>
      <c r="L389" s="42">
        <v>0</v>
      </c>
      <c r="M389" s="42">
        <f t="shared" si="43"/>
        <v>1841149.27</v>
      </c>
      <c r="N389" s="42">
        <f t="shared" si="38"/>
        <v>782.70172597032683</v>
      </c>
      <c r="O389" s="51" t="s">
        <v>29</v>
      </c>
      <c r="P389" s="44" t="s">
        <v>416</v>
      </c>
    </row>
    <row r="390" spans="1:16" s="6" customFormat="1" ht="24.75" customHeight="1" x14ac:dyDescent="0.25">
      <c r="A390" s="52">
        <v>46</v>
      </c>
      <c r="B390" s="50" t="s">
        <v>453</v>
      </c>
      <c r="C390" s="36">
        <v>1965</v>
      </c>
      <c r="D390" s="36">
        <v>4</v>
      </c>
      <c r="E390" s="38">
        <v>3</v>
      </c>
      <c r="F390" s="43">
        <v>3448.7</v>
      </c>
      <c r="G390" s="43">
        <v>2346.12</v>
      </c>
      <c r="H390" s="41">
        <v>104</v>
      </c>
      <c r="I390" s="42">
        <f>прил.2!C387</f>
        <v>1035804.4700000001</v>
      </c>
      <c r="J390" s="42">
        <v>0</v>
      </c>
      <c r="K390" s="42">
        <v>0</v>
      </c>
      <c r="L390" s="42">
        <v>0</v>
      </c>
      <c r="M390" s="42">
        <f t="shared" si="43"/>
        <v>1035804.4700000001</v>
      </c>
      <c r="N390" s="42">
        <f t="shared" si="38"/>
        <v>441.49679897021468</v>
      </c>
      <c r="O390" s="51" t="s">
        <v>29</v>
      </c>
      <c r="P390" s="44" t="s">
        <v>416</v>
      </c>
    </row>
    <row r="391" spans="1:16" s="6" customFormat="1" ht="24.75" customHeight="1" x14ac:dyDescent="0.25">
      <c r="A391" s="52">
        <v>47</v>
      </c>
      <c r="B391" s="50" t="s">
        <v>168</v>
      </c>
      <c r="C391" s="36">
        <v>1966</v>
      </c>
      <c r="D391" s="36">
        <v>4</v>
      </c>
      <c r="E391" s="38">
        <v>4</v>
      </c>
      <c r="F391" s="43">
        <v>2696.8</v>
      </c>
      <c r="G391" s="43">
        <v>1964.6</v>
      </c>
      <c r="H391" s="41">
        <v>74</v>
      </c>
      <c r="I391" s="42">
        <f>прил.2!C388</f>
        <v>9042321.7100000009</v>
      </c>
      <c r="J391" s="42">
        <v>0</v>
      </c>
      <c r="K391" s="42">
        <v>0</v>
      </c>
      <c r="L391" s="42">
        <v>0</v>
      </c>
      <c r="M391" s="42">
        <f t="shared" si="43"/>
        <v>9042321.7100000009</v>
      </c>
      <c r="N391" s="42">
        <f t="shared" si="38"/>
        <v>4602.6273592588832</v>
      </c>
      <c r="O391" s="51" t="s">
        <v>29</v>
      </c>
      <c r="P391" s="44" t="s">
        <v>416</v>
      </c>
    </row>
    <row r="392" spans="1:16" s="6" customFormat="1" ht="24.75" customHeight="1" x14ac:dyDescent="0.25">
      <c r="A392" s="52">
        <v>48</v>
      </c>
      <c r="B392" s="50" t="s">
        <v>454</v>
      </c>
      <c r="C392" s="36">
        <v>1968</v>
      </c>
      <c r="D392" s="36">
        <v>5</v>
      </c>
      <c r="E392" s="38">
        <v>4</v>
      </c>
      <c r="F392" s="43">
        <v>4973.21</v>
      </c>
      <c r="G392" s="43">
        <v>3794.97</v>
      </c>
      <c r="H392" s="41">
        <v>84</v>
      </c>
      <c r="I392" s="42">
        <f>прил.2!C389</f>
        <v>40387733.280000001</v>
      </c>
      <c r="J392" s="42">
        <v>0</v>
      </c>
      <c r="K392" s="42">
        <v>0</v>
      </c>
      <c r="L392" s="42">
        <v>0</v>
      </c>
      <c r="M392" s="42">
        <f t="shared" si="43"/>
        <v>40387733.280000001</v>
      </c>
      <c r="N392" s="42">
        <f t="shared" si="38"/>
        <v>10642.438090419688</v>
      </c>
      <c r="O392" s="51" t="s">
        <v>29</v>
      </c>
      <c r="P392" s="44" t="s">
        <v>416</v>
      </c>
    </row>
    <row r="393" spans="1:16" s="6" customFormat="1" ht="24.75" customHeight="1" x14ac:dyDescent="0.25">
      <c r="A393" s="52">
        <v>49</v>
      </c>
      <c r="B393" s="50" t="s">
        <v>169</v>
      </c>
      <c r="C393" s="36">
        <v>1968</v>
      </c>
      <c r="D393" s="36">
        <v>4</v>
      </c>
      <c r="E393" s="38">
        <v>2</v>
      </c>
      <c r="F393" s="43">
        <v>3061.3</v>
      </c>
      <c r="G393" s="43">
        <v>2422.6999999999998</v>
      </c>
      <c r="H393" s="41">
        <v>71</v>
      </c>
      <c r="I393" s="42">
        <f>прил.2!C390</f>
        <v>28486047.98</v>
      </c>
      <c r="J393" s="42">
        <v>0</v>
      </c>
      <c r="K393" s="42">
        <v>0</v>
      </c>
      <c r="L393" s="42">
        <v>0</v>
      </c>
      <c r="M393" s="42">
        <f t="shared" si="43"/>
        <v>28486047.98</v>
      </c>
      <c r="N393" s="42">
        <f t="shared" si="38"/>
        <v>11757.975803855205</v>
      </c>
      <c r="O393" s="51" t="s">
        <v>29</v>
      </c>
      <c r="P393" s="44" t="s">
        <v>416</v>
      </c>
    </row>
    <row r="394" spans="1:16" s="6" customFormat="1" ht="24.75" customHeight="1" x14ac:dyDescent="0.25">
      <c r="A394" s="52">
        <v>50</v>
      </c>
      <c r="B394" s="50" t="s">
        <v>455</v>
      </c>
      <c r="C394" s="36">
        <v>1968</v>
      </c>
      <c r="D394" s="36">
        <v>4</v>
      </c>
      <c r="E394" s="38">
        <v>3</v>
      </c>
      <c r="F394" s="43">
        <v>2735.2</v>
      </c>
      <c r="G394" s="43">
        <v>1994.7</v>
      </c>
      <c r="H394" s="41">
        <v>72</v>
      </c>
      <c r="I394" s="42">
        <f>прил.2!C391</f>
        <v>250000</v>
      </c>
      <c r="J394" s="42">
        <v>0</v>
      </c>
      <c r="K394" s="42">
        <v>0</v>
      </c>
      <c r="L394" s="42">
        <v>0</v>
      </c>
      <c r="M394" s="42">
        <f t="shared" si="43"/>
        <v>250000</v>
      </c>
      <c r="N394" s="42">
        <f t="shared" si="38"/>
        <v>125.33213014488393</v>
      </c>
      <c r="O394" s="51" t="s">
        <v>29</v>
      </c>
      <c r="P394" s="44" t="s">
        <v>416</v>
      </c>
    </row>
    <row r="395" spans="1:16" s="6" customFormat="1" ht="24.75" customHeight="1" x14ac:dyDescent="0.25">
      <c r="A395" s="52">
        <v>51</v>
      </c>
      <c r="B395" s="50" t="s">
        <v>170</v>
      </c>
      <c r="C395" s="36">
        <v>1968</v>
      </c>
      <c r="D395" s="36">
        <v>4</v>
      </c>
      <c r="E395" s="38">
        <v>3</v>
      </c>
      <c r="F395" s="43">
        <v>2799.8</v>
      </c>
      <c r="G395" s="43">
        <v>1994.4</v>
      </c>
      <c r="H395" s="41">
        <v>65</v>
      </c>
      <c r="I395" s="42">
        <f>прил.2!C392</f>
        <v>1779322.95</v>
      </c>
      <c r="J395" s="42">
        <v>0</v>
      </c>
      <c r="K395" s="42">
        <v>0</v>
      </c>
      <c r="L395" s="42">
        <v>0</v>
      </c>
      <c r="M395" s="42">
        <f t="shared" si="43"/>
        <v>1779322.95</v>
      </c>
      <c r="N395" s="42">
        <f t="shared" si="38"/>
        <v>892.15952166064972</v>
      </c>
      <c r="O395" s="51" t="s">
        <v>29</v>
      </c>
      <c r="P395" s="44" t="s">
        <v>416</v>
      </c>
    </row>
    <row r="396" spans="1:16" s="6" customFormat="1" ht="24.75" customHeight="1" x14ac:dyDescent="0.25">
      <c r="A396" s="52">
        <v>52</v>
      </c>
      <c r="B396" s="50" t="s">
        <v>456</v>
      </c>
      <c r="C396" s="36">
        <v>1972</v>
      </c>
      <c r="D396" s="36">
        <v>2</v>
      </c>
      <c r="E396" s="38">
        <v>2</v>
      </c>
      <c r="F396" s="43">
        <v>721</v>
      </c>
      <c r="G396" s="43">
        <v>706.51</v>
      </c>
      <c r="H396" s="41">
        <v>62</v>
      </c>
      <c r="I396" s="42">
        <f>прил.2!C393</f>
        <v>1110005.57</v>
      </c>
      <c r="J396" s="42">
        <v>0</v>
      </c>
      <c r="K396" s="42">
        <v>0</v>
      </c>
      <c r="L396" s="42">
        <v>0</v>
      </c>
      <c r="M396" s="42">
        <f t="shared" si="43"/>
        <v>1110005.57</v>
      </c>
      <c r="N396" s="42">
        <f t="shared" si="38"/>
        <v>1571.110911381297</v>
      </c>
      <c r="O396" s="51" t="s">
        <v>29</v>
      </c>
      <c r="P396" s="44" t="s">
        <v>416</v>
      </c>
    </row>
    <row r="397" spans="1:16" s="6" customFormat="1" ht="24.75" customHeight="1" x14ac:dyDescent="0.25">
      <c r="A397" s="52">
        <v>53</v>
      </c>
      <c r="B397" s="50" t="s">
        <v>457</v>
      </c>
      <c r="C397" s="36">
        <v>1976</v>
      </c>
      <c r="D397" s="36">
        <v>5</v>
      </c>
      <c r="E397" s="38">
        <v>5</v>
      </c>
      <c r="F397" s="43">
        <v>5685.2</v>
      </c>
      <c r="G397" s="43">
        <v>4327.6000000000004</v>
      </c>
      <c r="H397" s="41">
        <v>163</v>
      </c>
      <c r="I397" s="42">
        <f>прил.2!C394</f>
        <v>450000</v>
      </c>
      <c r="J397" s="42">
        <v>0</v>
      </c>
      <c r="K397" s="42">
        <v>0</v>
      </c>
      <c r="L397" s="42">
        <v>0</v>
      </c>
      <c r="M397" s="42">
        <f t="shared" si="43"/>
        <v>450000</v>
      </c>
      <c r="N397" s="42">
        <f t="shared" si="38"/>
        <v>103.98373232276549</v>
      </c>
      <c r="O397" s="51" t="s">
        <v>29</v>
      </c>
      <c r="P397" s="44" t="s">
        <v>416</v>
      </c>
    </row>
    <row r="398" spans="1:16" s="6" customFormat="1" ht="24.75" customHeight="1" x14ac:dyDescent="0.25">
      <c r="A398" s="52">
        <v>54</v>
      </c>
      <c r="B398" s="50" t="s">
        <v>458</v>
      </c>
      <c r="C398" s="36">
        <v>1980</v>
      </c>
      <c r="D398" s="36">
        <v>2</v>
      </c>
      <c r="E398" s="38">
        <v>2</v>
      </c>
      <c r="F398" s="43">
        <v>1442.4</v>
      </c>
      <c r="G398" s="43">
        <v>833.01</v>
      </c>
      <c r="H398" s="41">
        <v>45</v>
      </c>
      <c r="I398" s="42">
        <f>прил.2!C395</f>
        <v>150000</v>
      </c>
      <c r="J398" s="42">
        <v>0</v>
      </c>
      <c r="K398" s="42">
        <v>0</v>
      </c>
      <c r="L398" s="42">
        <v>0</v>
      </c>
      <c r="M398" s="42">
        <f t="shared" si="43"/>
        <v>150000</v>
      </c>
      <c r="N398" s="42">
        <f t="shared" si="38"/>
        <v>180.06986710843807</v>
      </c>
      <c r="O398" s="51" t="s">
        <v>29</v>
      </c>
      <c r="P398" s="44" t="s">
        <v>416</v>
      </c>
    </row>
    <row r="399" spans="1:16" s="6" customFormat="1" ht="24.75" customHeight="1" x14ac:dyDescent="0.25">
      <c r="A399" s="52">
        <v>55</v>
      </c>
      <c r="B399" s="50" t="s">
        <v>459</v>
      </c>
      <c r="C399" s="36">
        <v>1983</v>
      </c>
      <c r="D399" s="36">
        <v>2</v>
      </c>
      <c r="E399" s="38">
        <v>2</v>
      </c>
      <c r="F399" s="43">
        <v>1377.3</v>
      </c>
      <c r="G399" s="43">
        <v>840</v>
      </c>
      <c r="H399" s="41">
        <v>34</v>
      </c>
      <c r="I399" s="42">
        <f>прил.2!C396</f>
        <v>50000</v>
      </c>
      <c r="J399" s="42">
        <v>0</v>
      </c>
      <c r="K399" s="42">
        <v>0</v>
      </c>
      <c r="L399" s="42">
        <v>0</v>
      </c>
      <c r="M399" s="42">
        <f t="shared" si="43"/>
        <v>50000</v>
      </c>
      <c r="N399" s="42">
        <f t="shared" si="38"/>
        <v>59.523809523809526</v>
      </c>
      <c r="O399" s="51" t="s">
        <v>29</v>
      </c>
      <c r="P399" s="44" t="s">
        <v>416</v>
      </c>
    </row>
    <row r="400" spans="1:16" s="6" customFormat="1" ht="24.75" customHeight="1" x14ac:dyDescent="0.25">
      <c r="A400" s="35" t="s">
        <v>34</v>
      </c>
      <c r="B400" s="29"/>
      <c r="C400" s="30" t="s">
        <v>26</v>
      </c>
      <c r="D400" s="30" t="s">
        <v>26</v>
      </c>
      <c r="E400" s="30" t="s">
        <v>26</v>
      </c>
      <c r="F400" s="31">
        <f t="shared" ref="F400:M400" si="44">SUM(F401:F408)</f>
        <v>5118.0199999999995</v>
      </c>
      <c r="G400" s="31">
        <f t="shared" si="44"/>
        <v>3779.77</v>
      </c>
      <c r="H400" s="32">
        <f t="shared" si="44"/>
        <v>231</v>
      </c>
      <c r="I400" s="31">
        <f t="shared" si="44"/>
        <v>4275490.46</v>
      </c>
      <c r="J400" s="31">
        <f t="shared" si="44"/>
        <v>0</v>
      </c>
      <c r="K400" s="31">
        <f t="shared" si="44"/>
        <v>0</v>
      </c>
      <c r="L400" s="31">
        <f t="shared" si="44"/>
        <v>0</v>
      </c>
      <c r="M400" s="31">
        <f t="shared" si="44"/>
        <v>4275490.46</v>
      </c>
      <c r="N400" s="33">
        <f t="shared" si="38"/>
        <v>1131.1509589207808</v>
      </c>
      <c r="O400" s="34" t="s">
        <v>26</v>
      </c>
      <c r="P400" s="34" t="s">
        <v>26</v>
      </c>
    </row>
    <row r="401" spans="1:16" s="6" customFormat="1" ht="24.75" customHeight="1" x14ac:dyDescent="0.25">
      <c r="A401" s="36">
        <v>56</v>
      </c>
      <c r="B401" s="50" t="s">
        <v>460</v>
      </c>
      <c r="C401" s="36">
        <v>1970</v>
      </c>
      <c r="D401" s="36">
        <v>2</v>
      </c>
      <c r="E401" s="38">
        <v>1</v>
      </c>
      <c r="F401" s="43">
        <v>390.28</v>
      </c>
      <c r="G401" s="43">
        <v>353.8</v>
      </c>
      <c r="H401" s="41">
        <v>23</v>
      </c>
      <c r="I401" s="42">
        <f>прил.2!C398</f>
        <v>490109.53999999992</v>
      </c>
      <c r="J401" s="42">
        <v>0</v>
      </c>
      <c r="K401" s="42">
        <v>0</v>
      </c>
      <c r="L401" s="42">
        <v>0</v>
      </c>
      <c r="M401" s="42">
        <f t="shared" ref="M401:M408" si="45">I401-J401-K401-L401</f>
        <v>490109.53999999992</v>
      </c>
      <c r="N401" s="42">
        <f t="shared" si="38"/>
        <v>1385.2728660260032</v>
      </c>
      <c r="O401" s="51" t="s">
        <v>28</v>
      </c>
      <c r="P401" s="44" t="s">
        <v>416</v>
      </c>
    </row>
    <row r="402" spans="1:16" s="6" customFormat="1" ht="24.75" customHeight="1" x14ac:dyDescent="0.25">
      <c r="A402" s="36">
        <v>57</v>
      </c>
      <c r="B402" s="50" t="s">
        <v>38</v>
      </c>
      <c r="C402" s="36">
        <v>1980</v>
      </c>
      <c r="D402" s="36">
        <v>2</v>
      </c>
      <c r="E402" s="38">
        <v>1</v>
      </c>
      <c r="F402" s="43">
        <v>392.2</v>
      </c>
      <c r="G402" s="43">
        <v>356.6</v>
      </c>
      <c r="H402" s="41">
        <v>13</v>
      </c>
      <c r="I402" s="42">
        <f>прил.2!C399</f>
        <v>492520.64999999997</v>
      </c>
      <c r="J402" s="42">
        <v>0</v>
      </c>
      <c r="K402" s="42">
        <v>0</v>
      </c>
      <c r="L402" s="42">
        <v>0</v>
      </c>
      <c r="M402" s="42">
        <f t="shared" si="45"/>
        <v>492520.64999999997</v>
      </c>
      <c r="N402" s="42">
        <f t="shared" si="38"/>
        <v>1381.1571789119459</v>
      </c>
      <c r="O402" s="51" t="s">
        <v>28</v>
      </c>
      <c r="P402" s="44" t="s">
        <v>416</v>
      </c>
    </row>
    <row r="403" spans="1:16" s="6" customFormat="1" ht="24.75" customHeight="1" x14ac:dyDescent="0.25">
      <c r="A403" s="36">
        <v>58</v>
      </c>
      <c r="B403" s="50" t="s">
        <v>461</v>
      </c>
      <c r="C403" s="36">
        <v>1967</v>
      </c>
      <c r="D403" s="36">
        <v>2</v>
      </c>
      <c r="E403" s="38">
        <v>2</v>
      </c>
      <c r="F403" s="43">
        <v>1414.6</v>
      </c>
      <c r="G403" s="43">
        <v>633</v>
      </c>
      <c r="H403" s="41">
        <v>48</v>
      </c>
      <c r="I403" s="42">
        <f>прил.2!C400</f>
        <v>421258.67</v>
      </c>
      <c r="J403" s="42">
        <v>0</v>
      </c>
      <c r="K403" s="42">
        <v>0</v>
      </c>
      <c r="L403" s="42">
        <v>0</v>
      </c>
      <c r="M403" s="42">
        <f t="shared" si="45"/>
        <v>421258.67</v>
      </c>
      <c r="N403" s="42">
        <f t="shared" si="38"/>
        <v>665.4955292259084</v>
      </c>
      <c r="O403" s="51" t="s">
        <v>28</v>
      </c>
      <c r="P403" s="44" t="s">
        <v>416</v>
      </c>
    </row>
    <row r="404" spans="1:16" s="6" customFormat="1" ht="24.75" customHeight="1" x14ac:dyDescent="0.25">
      <c r="A404" s="36">
        <v>59</v>
      </c>
      <c r="B404" s="50" t="s">
        <v>462</v>
      </c>
      <c r="C404" s="36">
        <v>1984</v>
      </c>
      <c r="D404" s="36">
        <v>2</v>
      </c>
      <c r="E404" s="38">
        <v>2</v>
      </c>
      <c r="F404" s="43">
        <v>607.6</v>
      </c>
      <c r="G404" s="43">
        <v>552.37</v>
      </c>
      <c r="H404" s="41">
        <v>19</v>
      </c>
      <c r="I404" s="42">
        <f>прил.2!C401</f>
        <v>350000</v>
      </c>
      <c r="J404" s="42">
        <v>0</v>
      </c>
      <c r="K404" s="42">
        <v>0</v>
      </c>
      <c r="L404" s="42">
        <v>0</v>
      </c>
      <c r="M404" s="42">
        <f t="shared" si="45"/>
        <v>350000</v>
      </c>
      <c r="N404" s="42">
        <f t="shared" si="38"/>
        <v>633.6332530731213</v>
      </c>
      <c r="O404" s="51" t="s">
        <v>29</v>
      </c>
      <c r="P404" s="44" t="s">
        <v>416</v>
      </c>
    </row>
    <row r="405" spans="1:16" s="6" customFormat="1" ht="24.75" customHeight="1" x14ac:dyDescent="0.25">
      <c r="A405" s="36">
        <v>60</v>
      </c>
      <c r="B405" s="50" t="s">
        <v>180</v>
      </c>
      <c r="C405" s="36">
        <v>1969</v>
      </c>
      <c r="D405" s="36">
        <v>2</v>
      </c>
      <c r="E405" s="38">
        <v>1</v>
      </c>
      <c r="F405" s="43">
        <v>577</v>
      </c>
      <c r="G405" s="43">
        <v>313.10000000000002</v>
      </c>
      <c r="H405" s="41">
        <v>51</v>
      </c>
      <c r="I405" s="42">
        <f>прил.2!C402</f>
        <v>816485.52</v>
      </c>
      <c r="J405" s="42">
        <v>0</v>
      </c>
      <c r="K405" s="42">
        <v>0</v>
      </c>
      <c r="L405" s="42">
        <v>0</v>
      </c>
      <c r="M405" s="42">
        <f t="shared" si="45"/>
        <v>816485.52</v>
      </c>
      <c r="N405" s="42">
        <f t="shared" ref="N405:N468" si="46">I405/G405</f>
        <v>2607.746790162887</v>
      </c>
      <c r="O405" s="51" t="s">
        <v>28</v>
      </c>
      <c r="P405" s="44" t="s">
        <v>416</v>
      </c>
    </row>
    <row r="406" spans="1:16" s="6" customFormat="1" ht="24.75" customHeight="1" x14ac:dyDescent="0.25">
      <c r="A406" s="36">
        <v>61</v>
      </c>
      <c r="B406" s="50" t="s">
        <v>173</v>
      </c>
      <c r="C406" s="36">
        <v>1970</v>
      </c>
      <c r="D406" s="36">
        <v>2</v>
      </c>
      <c r="E406" s="38">
        <v>1</v>
      </c>
      <c r="F406" s="43">
        <v>392.04</v>
      </c>
      <c r="G406" s="43">
        <v>356.4</v>
      </c>
      <c r="H406" s="41">
        <v>18</v>
      </c>
      <c r="I406" s="42">
        <f>прил.2!C403</f>
        <v>592319.72000000009</v>
      </c>
      <c r="J406" s="42">
        <v>0</v>
      </c>
      <c r="K406" s="42">
        <v>0</v>
      </c>
      <c r="L406" s="42">
        <v>0</v>
      </c>
      <c r="M406" s="42">
        <f t="shared" si="45"/>
        <v>592319.72000000009</v>
      </c>
      <c r="N406" s="42">
        <f t="shared" si="46"/>
        <v>1661.9520763187434</v>
      </c>
      <c r="O406" s="51" t="s">
        <v>29</v>
      </c>
      <c r="P406" s="44" t="s">
        <v>416</v>
      </c>
    </row>
    <row r="407" spans="1:16" s="6" customFormat="1" ht="24.75" customHeight="1" x14ac:dyDescent="0.25">
      <c r="A407" s="36">
        <v>62</v>
      </c>
      <c r="B407" s="50" t="s">
        <v>463</v>
      </c>
      <c r="C407" s="36">
        <v>1957</v>
      </c>
      <c r="D407" s="36">
        <v>2</v>
      </c>
      <c r="E407" s="38">
        <v>1</v>
      </c>
      <c r="F407" s="43">
        <v>401.8</v>
      </c>
      <c r="G407" s="43">
        <v>363.1</v>
      </c>
      <c r="H407" s="41">
        <v>11</v>
      </c>
      <c r="I407" s="42">
        <f>прил.2!C404</f>
        <v>50000</v>
      </c>
      <c r="J407" s="42">
        <v>0</v>
      </c>
      <c r="K407" s="42">
        <v>0</v>
      </c>
      <c r="L407" s="42">
        <v>0</v>
      </c>
      <c r="M407" s="42">
        <f t="shared" si="45"/>
        <v>50000</v>
      </c>
      <c r="N407" s="42">
        <f t="shared" si="46"/>
        <v>137.70311209033324</v>
      </c>
      <c r="O407" s="51" t="s">
        <v>29</v>
      </c>
      <c r="P407" s="44" t="s">
        <v>416</v>
      </c>
    </row>
    <row r="408" spans="1:16" s="6" customFormat="1" ht="24.75" customHeight="1" x14ac:dyDescent="0.25">
      <c r="A408" s="36">
        <v>63</v>
      </c>
      <c r="B408" s="50" t="s">
        <v>182</v>
      </c>
      <c r="C408" s="36">
        <v>1981</v>
      </c>
      <c r="D408" s="36">
        <v>2</v>
      </c>
      <c r="E408" s="38">
        <v>2</v>
      </c>
      <c r="F408" s="43">
        <v>942.5</v>
      </c>
      <c r="G408" s="43">
        <v>851.4</v>
      </c>
      <c r="H408" s="41">
        <v>48</v>
      </c>
      <c r="I408" s="42">
        <f>прил.2!C405</f>
        <v>1062796.3600000001</v>
      </c>
      <c r="J408" s="42">
        <v>0</v>
      </c>
      <c r="K408" s="42">
        <v>0</v>
      </c>
      <c r="L408" s="42">
        <v>0</v>
      </c>
      <c r="M408" s="42">
        <f t="shared" si="45"/>
        <v>1062796.3600000001</v>
      </c>
      <c r="N408" s="42">
        <f t="shared" si="46"/>
        <v>1248.2926474042754</v>
      </c>
      <c r="O408" s="51" t="s">
        <v>29</v>
      </c>
      <c r="P408" s="44" t="s">
        <v>416</v>
      </c>
    </row>
    <row r="409" spans="1:16" s="6" customFormat="1" ht="24.75" customHeight="1" x14ac:dyDescent="0.25">
      <c r="A409" s="58" t="s">
        <v>43</v>
      </c>
      <c r="B409" s="29"/>
      <c r="C409" s="30" t="s">
        <v>26</v>
      </c>
      <c r="D409" s="30" t="s">
        <v>26</v>
      </c>
      <c r="E409" s="30" t="s">
        <v>26</v>
      </c>
      <c r="F409" s="31">
        <f t="shared" ref="F409:M409" si="47">SUM(F410:F417)</f>
        <v>6328.04</v>
      </c>
      <c r="G409" s="31">
        <f t="shared" si="47"/>
        <v>5488.22</v>
      </c>
      <c r="H409" s="32">
        <f t="shared" si="47"/>
        <v>254</v>
      </c>
      <c r="I409" s="31">
        <f t="shared" si="47"/>
        <v>22298004.749999996</v>
      </c>
      <c r="J409" s="31">
        <f t="shared" si="47"/>
        <v>0</v>
      </c>
      <c r="K409" s="31">
        <f t="shared" si="47"/>
        <v>0</v>
      </c>
      <c r="L409" s="31">
        <f t="shared" si="47"/>
        <v>0</v>
      </c>
      <c r="M409" s="31">
        <f t="shared" si="47"/>
        <v>22298004.749999996</v>
      </c>
      <c r="N409" s="33">
        <f t="shared" si="46"/>
        <v>4062.8846420150785</v>
      </c>
      <c r="O409" s="34" t="s">
        <v>26</v>
      </c>
      <c r="P409" s="34" t="s">
        <v>26</v>
      </c>
    </row>
    <row r="410" spans="1:16" s="6" customFormat="1" ht="24.75" customHeight="1" x14ac:dyDescent="0.25">
      <c r="A410" s="36">
        <v>64</v>
      </c>
      <c r="B410" s="50" t="s">
        <v>464</v>
      </c>
      <c r="C410" s="36">
        <v>1973</v>
      </c>
      <c r="D410" s="36">
        <v>2</v>
      </c>
      <c r="E410" s="38">
        <v>2</v>
      </c>
      <c r="F410" s="43">
        <v>846.6</v>
      </c>
      <c r="G410" s="43">
        <v>714.9</v>
      </c>
      <c r="H410" s="41">
        <v>33</v>
      </c>
      <c r="I410" s="42">
        <f>прил.2!C407</f>
        <v>9560443.8099999987</v>
      </c>
      <c r="J410" s="42">
        <v>0</v>
      </c>
      <c r="K410" s="42">
        <v>0</v>
      </c>
      <c r="L410" s="42">
        <v>0</v>
      </c>
      <c r="M410" s="42">
        <f t="shared" ref="M410:M417" si="48">I410-J410-K410-L410</f>
        <v>9560443.8099999987</v>
      </c>
      <c r="N410" s="42">
        <f t="shared" si="46"/>
        <v>13373.120450412644</v>
      </c>
      <c r="O410" s="51" t="s">
        <v>29</v>
      </c>
      <c r="P410" s="44" t="s">
        <v>416</v>
      </c>
    </row>
    <row r="411" spans="1:16" s="6" customFormat="1" ht="24.75" customHeight="1" x14ac:dyDescent="0.25">
      <c r="A411" s="36">
        <v>65</v>
      </c>
      <c r="B411" s="50" t="s">
        <v>44</v>
      </c>
      <c r="C411" s="36">
        <v>1975</v>
      </c>
      <c r="D411" s="36">
        <v>2</v>
      </c>
      <c r="E411" s="38">
        <v>2</v>
      </c>
      <c r="F411" s="43">
        <v>785.6</v>
      </c>
      <c r="G411" s="43">
        <v>721.6</v>
      </c>
      <c r="H411" s="41">
        <v>37</v>
      </c>
      <c r="I411" s="42">
        <f>прил.2!C408</f>
        <v>6603160.8099999996</v>
      </c>
      <c r="J411" s="42">
        <v>0</v>
      </c>
      <c r="K411" s="42">
        <v>0</v>
      </c>
      <c r="L411" s="42">
        <v>0</v>
      </c>
      <c r="M411" s="42">
        <f t="shared" si="48"/>
        <v>6603160.8099999996</v>
      </c>
      <c r="N411" s="42">
        <f t="shared" si="46"/>
        <v>9150.7217433481146</v>
      </c>
      <c r="O411" s="51" t="s">
        <v>29</v>
      </c>
      <c r="P411" s="44" t="s">
        <v>416</v>
      </c>
    </row>
    <row r="412" spans="1:16" s="6" customFormat="1" ht="24.75" customHeight="1" x14ac:dyDescent="0.25">
      <c r="A412" s="36">
        <v>66</v>
      </c>
      <c r="B412" s="50" t="s">
        <v>465</v>
      </c>
      <c r="C412" s="36">
        <v>1980</v>
      </c>
      <c r="D412" s="36">
        <v>2</v>
      </c>
      <c r="E412" s="38">
        <v>1</v>
      </c>
      <c r="F412" s="43">
        <v>436</v>
      </c>
      <c r="G412" s="43">
        <v>397.7</v>
      </c>
      <c r="H412" s="41">
        <v>25</v>
      </c>
      <c r="I412" s="42">
        <f>прил.2!C409</f>
        <v>5584400.1299999999</v>
      </c>
      <c r="J412" s="42">
        <v>0</v>
      </c>
      <c r="K412" s="42">
        <v>0</v>
      </c>
      <c r="L412" s="42">
        <v>0</v>
      </c>
      <c r="M412" s="42">
        <f t="shared" si="48"/>
        <v>5584400.1299999999</v>
      </c>
      <c r="N412" s="42">
        <f t="shared" si="46"/>
        <v>14041.740331908473</v>
      </c>
      <c r="O412" s="51" t="s">
        <v>29</v>
      </c>
      <c r="P412" s="44" t="s">
        <v>416</v>
      </c>
    </row>
    <row r="413" spans="1:16" s="6" customFormat="1" ht="24.75" customHeight="1" x14ac:dyDescent="0.25">
      <c r="A413" s="36">
        <v>67</v>
      </c>
      <c r="B413" s="50" t="s">
        <v>466</v>
      </c>
      <c r="C413" s="36">
        <v>1988</v>
      </c>
      <c r="D413" s="36">
        <v>2</v>
      </c>
      <c r="E413" s="38">
        <v>3</v>
      </c>
      <c r="F413" s="43">
        <v>1041</v>
      </c>
      <c r="G413" s="43">
        <v>890.11</v>
      </c>
      <c r="H413" s="41">
        <v>45</v>
      </c>
      <c r="I413" s="42">
        <f>прил.2!C410</f>
        <v>150000</v>
      </c>
      <c r="J413" s="42">
        <v>0</v>
      </c>
      <c r="K413" s="42">
        <v>0</v>
      </c>
      <c r="L413" s="42">
        <v>0</v>
      </c>
      <c r="M413" s="42">
        <f t="shared" si="48"/>
        <v>150000</v>
      </c>
      <c r="N413" s="42">
        <f t="shared" si="46"/>
        <v>168.51849771376573</v>
      </c>
      <c r="O413" s="51" t="s">
        <v>29</v>
      </c>
      <c r="P413" s="44" t="s">
        <v>416</v>
      </c>
    </row>
    <row r="414" spans="1:16" s="6" customFormat="1" ht="24.75" customHeight="1" x14ac:dyDescent="0.25">
      <c r="A414" s="36">
        <v>68</v>
      </c>
      <c r="B414" s="50" t="s">
        <v>467</v>
      </c>
      <c r="C414" s="36">
        <v>1972</v>
      </c>
      <c r="D414" s="36">
        <v>2</v>
      </c>
      <c r="E414" s="38">
        <v>2</v>
      </c>
      <c r="F414" s="39">
        <v>814.11</v>
      </c>
      <c r="G414" s="43">
        <v>740.1</v>
      </c>
      <c r="H414" s="41">
        <v>23</v>
      </c>
      <c r="I414" s="42">
        <f>прил.2!C411</f>
        <v>150000</v>
      </c>
      <c r="J414" s="42">
        <v>0</v>
      </c>
      <c r="K414" s="42">
        <v>0</v>
      </c>
      <c r="L414" s="42">
        <v>0</v>
      </c>
      <c r="M414" s="42">
        <f t="shared" si="48"/>
        <v>150000</v>
      </c>
      <c r="N414" s="42">
        <f t="shared" si="46"/>
        <v>202.67531414673692</v>
      </c>
      <c r="O414" s="51" t="s">
        <v>29</v>
      </c>
      <c r="P414" s="44" t="s">
        <v>416</v>
      </c>
    </row>
    <row r="415" spans="1:16" s="6" customFormat="1" ht="24.75" customHeight="1" x14ac:dyDescent="0.25">
      <c r="A415" s="36">
        <v>69</v>
      </c>
      <c r="B415" s="50" t="s">
        <v>468</v>
      </c>
      <c r="C415" s="36">
        <v>1988</v>
      </c>
      <c r="D415" s="36">
        <v>2</v>
      </c>
      <c r="E415" s="38">
        <v>3</v>
      </c>
      <c r="F415" s="39">
        <v>944.35</v>
      </c>
      <c r="G415" s="43">
        <v>858.51</v>
      </c>
      <c r="H415" s="41">
        <v>41</v>
      </c>
      <c r="I415" s="42">
        <f>прил.2!C412</f>
        <v>50000</v>
      </c>
      <c r="J415" s="42">
        <v>0</v>
      </c>
      <c r="K415" s="42">
        <v>0</v>
      </c>
      <c r="L415" s="42">
        <v>0</v>
      </c>
      <c r="M415" s="42">
        <f t="shared" si="48"/>
        <v>50000</v>
      </c>
      <c r="N415" s="42">
        <f t="shared" si="46"/>
        <v>58.240439831801609</v>
      </c>
      <c r="O415" s="51" t="s">
        <v>29</v>
      </c>
      <c r="P415" s="44" t="s">
        <v>416</v>
      </c>
    </row>
    <row r="416" spans="1:16" s="6" customFormat="1" ht="24.75" customHeight="1" x14ac:dyDescent="0.25">
      <c r="A416" s="36">
        <v>70</v>
      </c>
      <c r="B416" s="50" t="s">
        <v>469</v>
      </c>
      <c r="C416" s="36">
        <v>1975</v>
      </c>
      <c r="D416" s="36">
        <v>2</v>
      </c>
      <c r="E416" s="38">
        <v>1</v>
      </c>
      <c r="F416" s="43">
        <v>391.38</v>
      </c>
      <c r="G416" s="43">
        <v>355.8</v>
      </c>
      <c r="H416" s="41">
        <v>17</v>
      </c>
      <c r="I416" s="42">
        <f>прил.2!C413</f>
        <v>50000</v>
      </c>
      <c r="J416" s="42">
        <v>0</v>
      </c>
      <c r="K416" s="42">
        <v>0</v>
      </c>
      <c r="L416" s="42">
        <v>0</v>
      </c>
      <c r="M416" s="42">
        <f t="shared" si="48"/>
        <v>50000</v>
      </c>
      <c r="N416" s="42">
        <f t="shared" si="46"/>
        <v>140.52838673412029</v>
      </c>
      <c r="O416" s="51" t="s">
        <v>29</v>
      </c>
      <c r="P416" s="44" t="s">
        <v>416</v>
      </c>
    </row>
    <row r="417" spans="1:16" s="6" customFormat="1" ht="24.75" customHeight="1" x14ac:dyDescent="0.25">
      <c r="A417" s="36">
        <v>71</v>
      </c>
      <c r="B417" s="50" t="s">
        <v>470</v>
      </c>
      <c r="C417" s="36">
        <v>1999</v>
      </c>
      <c r="D417" s="36">
        <v>2</v>
      </c>
      <c r="E417" s="38">
        <v>3</v>
      </c>
      <c r="F417" s="43">
        <v>1069</v>
      </c>
      <c r="G417" s="43">
        <v>809.5</v>
      </c>
      <c r="H417" s="41">
        <v>33</v>
      </c>
      <c r="I417" s="42">
        <f>прил.2!C414</f>
        <v>150000</v>
      </c>
      <c r="J417" s="42">
        <v>0</v>
      </c>
      <c r="K417" s="42">
        <v>0</v>
      </c>
      <c r="L417" s="42">
        <v>0</v>
      </c>
      <c r="M417" s="42">
        <f t="shared" si="48"/>
        <v>150000</v>
      </c>
      <c r="N417" s="42">
        <f t="shared" si="46"/>
        <v>185.2995676343422</v>
      </c>
      <c r="O417" s="51" t="s">
        <v>29</v>
      </c>
      <c r="P417" s="44" t="s">
        <v>416</v>
      </c>
    </row>
    <row r="418" spans="1:16" s="6" customFormat="1" ht="24.75" customHeight="1" x14ac:dyDescent="0.25">
      <c r="A418" s="35" t="s">
        <v>45</v>
      </c>
      <c r="B418" s="29"/>
      <c r="C418" s="30" t="s">
        <v>26</v>
      </c>
      <c r="D418" s="30" t="s">
        <v>26</v>
      </c>
      <c r="E418" s="30" t="s">
        <v>26</v>
      </c>
      <c r="F418" s="31">
        <f t="shared" ref="F418:M418" si="49">SUM(F419:F486)</f>
        <v>71992.630000000019</v>
      </c>
      <c r="G418" s="31">
        <f t="shared" si="49"/>
        <v>63626.6</v>
      </c>
      <c r="H418" s="32">
        <f t="shared" si="49"/>
        <v>3275</v>
      </c>
      <c r="I418" s="31">
        <f t="shared" si="49"/>
        <v>318729019.89999998</v>
      </c>
      <c r="J418" s="31">
        <f t="shared" si="49"/>
        <v>0</v>
      </c>
      <c r="K418" s="31">
        <f t="shared" si="49"/>
        <v>0</v>
      </c>
      <c r="L418" s="31">
        <f t="shared" si="49"/>
        <v>0</v>
      </c>
      <c r="M418" s="31">
        <f t="shared" si="49"/>
        <v>318729019.89999998</v>
      </c>
      <c r="N418" s="33">
        <f t="shared" si="46"/>
        <v>5009.3674642366559</v>
      </c>
      <c r="O418" s="34" t="s">
        <v>26</v>
      </c>
      <c r="P418" s="34" t="s">
        <v>26</v>
      </c>
    </row>
    <row r="419" spans="1:16" s="6" customFormat="1" ht="24.75" customHeight="1" x14ac:dyDescent="0.25">
      <c r="A419" s="36">
        <v>72</v>
      </c>
      <c r="B419" s="50" t="s">
        <v>471</v>
      </c>
      <c r="C419" s="36">
        <v>1930</v>
      </c>
      <c r="D419" s="36">
        <v>2</v>
      </c>
      <c r="E419" s="38">
        <v>2</v>
      </c>
      <c r="F419" s="43">
        <v>413</v>
      </c>
      <c r="G419" s="43">
        <v>341.7</v>
      </c>
      <c r="H419" s="41">
        <v>26</v>
      </c>
      <c r="I419" s="42">
        <f>прил.2!C416</f>
        <v>493803.6</v>
      </c>
      <c r="J419" s="42">
        <v>0</v>
      </c>
      <c r="K419" s="42">
        <v>0</v>
      </c>
      <c r="L419" s="42">
        <v>0</v>
      </c>
      <c r="M419" s="42">
        <f t="shared" ref="M419:M450" si="50">I419-J419-K419-L419</f>
        <v>493803.6</v>
      </c>
      <c r="N419" s="42">
        <f t="shared" si="46"/>
        <v>1445.1378402107111</v>
      </c>
      <c r="O419" s="51" t="s">
        <v>28</v>
      </c>
      <c r="P419" s="44" t="s">
        <v>416</v>
      </c>
    </row>
    <row r="420" spans="1:16" s="6" customFormat="1" ht="24.75" customHeight="1" x14ac:dyDescent="0.25">
      <c r="A420" s="36">
        <v>73</v>
      </c>
      <c r="B420" s="50" t="s">
        <v>49</v>
      </c>
      <c r="C420" s="36">
        <v>1958</v>
      </c>
      <c r="D420" s="36">
        <v>2</v>
      </c>
      <c r="E420" s="38">
        <v>2</v>
      </c>
      <c r="F420" s="39">
        <v>826.77</v>
      </c>
      <c r="G420" s="43">
        <v>746.7</v>
      </c>
      <c r="H420" s="41">
        <v>37</v>
      </c>
      <c r="I420" s="42">
        <f>прил.2!C417</f>
        <v>5876656.1399999997</v>
      </c>
      <c r="J420" s="42">
        <v>0</v>
      </c>
      <c r="K420" s="42">
        <v>0</v>
      </c>
      <c r="L420" s="42">
        <v>0</v>
      </c>
      <c r="M420" s="42">
        <f t="shared" si="50"/>
        <v>5876656.1399999997</v>
      </c>
      <c r="N420" s="42">
        <f t="shared" si="46"/>
        <v>7870.1702691844102</v>
      </c>
      <c r="O420" s="51" t="s">
        <v>28</v>
      </c>
      <c r="P420" s="44" t="s">
        <v>416</v>
      </c>
    </row>
    <row r="421" spans="1:16" s="6" customFormat="1" ht="24.75" customHeight="1" x14ac:dyDescent="0.25">
      <c r="A421" s="36">
        <v>74</v>
      </c>
      <c r="B421" s="50" t="s">
        <v>48</v>
      </c>
      <c r="C421" s="36">
        <v>1964</v>
      </c>
      <c r="D421" s="36">
        <v>4</v>
      </c>
      <c r="E421" s="38">
        <v>2</v>
      </c>
      <c r="F421" s="43">
        <v>1374</v>
      </c>
      <c r="G421" s="43">
        <v>1280.55</v>
      </c>
      <c r="H421" s="41">
        <v>65</v>
      </c>
      <c r="I421" s="42">
        <f>прил.2!C418</f>
        <v>9309522.6200000029</v>
      </c>
      <c r="J421" s="42">
        <v>0</v>
      </c>
      <c r="K421" s="42">
        <v>0</v>
      </c>
      <c r="L421" s="42">
        <v>0</v>
      </c>
      <c r="M421" s="42">
        <f t="shared" si="50"/>
        <v>9309522.6200000029</v>
      </c>
      <c r="N421" s="42">
        <f t="shared" si="46"/>
        <v>7269.9407442114743</v>
      </c>
      <c r="O421" s="51" t="s">
        <v>28</v>
      </c>
      <c r="P421" s="44" t="s">
        <v>416</v>
      </c>
    </row>
    <row r="422" spans="1:16" s="6" customFormat="1" ht="24.75" customHeight="1" x14ac:dyDescent="0.25">
      <c r="A422" s="36">
        <v>75</v>
      </c>
      <c r="B422" s="50" t="s">
        <v>50</v>
      </c>
      <c r="C422" s="36">
        <v>1985</v>
      </c>
      <c r="D422" s="36">
        <v>5</v>
      </c>
      <c r="E422" s="38">
        <v>6</v>
      </c>
      <c r="F422" s="43">
        <v>4651.8999999999996</v>
      </c>
      <c r="G422" s="43">
        <v>4209.1000000000004</v>
      </c>
      <c r="H422" s="41">
        <v>171</v>
      </c>
      <c r="I422" s="42">
        <f>прил.2!C419</f>
        <v>10243235.549999999</v>
      </c>
      <c r="J422" s="42">
        <v>0</v>
      </c>
      <c r="K422" s="42">
        <v>0</v>
      </c>
      <c r="L422" s="42">
        <v>0</v>
      </c>
      <c r="M422" s="42">
        <f t="shared" si="50"/>
        <v>10243235.549999999</v>
      </c>
      <c r="N422" s="42">
        <f t="shared" si="46"/>
        <v>2433.5928226936871</v>
      </c>
      <c r="O422" s="51" t="s">
        <v>28</v>
      </c>
      <c r="P422" s="44" t="s">
        <v>416</v>
      </c>
    </row>
    <row r="423" spans="1:16" s="6" customFormat="1" ht="24.75" customHeight="1" x14ac:dyDescent="0.25">
      <c r="A423" s="36">
        <v>76</v>
      </c>
      <c r="B423" s="50" t="s">
        <v>472</v>
      </c>
      <c r="C423" s="36">
        <v>1992</v>
      </c>
      <c r="D423" s="36">
        <v>10</v>
      </c>
      <c r="E423" s="38">
        <v>4</v>
      </c>
      <c r="F423" s="43">
        <v>10938</v>
      </c>
      <c r="G423" s="43">
        <v>9164.2999999999993</v>
      </c>
      <c r="H423" s="41">
        <v>521</v>
      </c>
      <c r="I423" s="42">
        <f>прил.2!C420</f>
        <v>30172242.870000001</v>
      </c>
      <c r="J423" s="42">
        <v>0</v>
      </c>
      <c r="K423" s="42">
        <v>0</v>
      </c>
      <c r="L423" s="42">
        <v>0</v>
      </c>
      <c r="M423" s="42">
        <f t="shared" si="50"/>
        <v>30172242.870000001</v>
      </c>
      <c r="N423" s="42">
        <f t="shared" si="46"/>
        <v>3292.3674334100806</v>
      </c>
      <c r="O423" s="51" t="s">
        <v>28</v>
      </c>
      <c r="P423" s="44" t="s">
        <v>416</v>
      </c>
    </row>
    <row r="424" spans="1:16" s="6" customFormat="1" ht="24.75" customHeight="1" x14ac:dyDescent="0.25">
      <c r="A424" s="36">
        <v>77</v>
      </c>
      <c r="B424" s="50" t="s">
        <v>198</v>
      </c>
      <c r="C424" s="36">
        <v>1918</v>
      </c>
      <c r="D424" s="36">
        <v>2</v>
      </c>
      <c r="E424" s="38">
        <v>2</v>
      </c>
      <c r="F424" s="43">
        <v>442</v>
      </c>
      <c r="G424" s="43">
        <v>193</v>
      </c>
      <c r="H424" s="41">
        <v>23</v>
      </c>
      <c r="I424" s="42">
        <f>прил.2!C421</f>
        <v>598850.26</v>
      </c>
      <c r="J424" s="42">
        <v>0</v>
      </c>
      <c r="K424" s="42">
        <v>0</v>
      </c>
      <c r="L424" s="42">
        <v>0</v>
      </c>
      <c r="M424" s="42">
        <f t="shared" si="50"/>
        <v>598850.26</v>
      </c>
      <c r="N424" s="42">
        <f t="shared" si="46"/>
        <v>3102.8510880829017</v>
      </c>
      <c r="O424" s="51" t="s">
        <v>28</v>
      </c>
      <c r="P424" s="44" t="s">
        <v>416</v>
      </c>
    </row>
    <row r="425" spans="1:16" s="6" customFormat="1" ht="24.75" customHeight="1" x14ac:dyDescent="0.25">
      <c r="A425" s="36">
        <v>78</v>
      </c>
      <c r="B425" s="50" t="s">
        <v>473</v>
      </c>
      <c r="C425" s="36">
        <v>1918</v>
      </c>
      <c r="D425" s="36">
        <v>2</v>
      </c>
      <c r="E425" s="38">
        <v>2</v>
      </c>
      <c r="F425" s="43">
        <v>335</v>
      </c>
      <c r="G425" s="43">
        <v>225.4</v>
      </c>
      <c r="H425" s="41">
        <v>33</v>
      </c>
      <c r="I425" s="42">
        <f>прил.2!C422</f>
        <v>4829516.2300000014</v>
      </c>
      <c r="J425" s="42">
        <v>0</v>
      </c>
      <c r="K425" s="42">
        <v>0</v>
      </c>
      <c r="L425" s="42">
        <v>0</v>
      </c>
      <c r="M425" s="42">
        <f t="shared" si="50"/>
        <v>4829516.2300000014</v>
      </c>
      <c r="N425" s="42">
        <f t="shared" si="46"/>
        <v>21426.42515527951</v>
      </c>
      <c r="O425" s="51" t="s">
        <v>86</v>
      </c>
      <c r="P425" s="44" t="s">
        <v>416</v>
      </c>
    </row>
    <row r="426" spans="1:16" s="6" customFormat="1" ht="24.75" customHeight="1" x14ac:dyDescent="0.25">
      <c r="A426" s="36">
        <v>79</v>
      </c>
      <c r="B426" s="50" t="s">
        <v>474</v>
      </c>
      <c r="C426" s="36">
        <v>1918</v>
      </c>
      <c r="D426" s="36">
        <v>2</v>
      </c>
      <c r="E426" s="38">
        <v>2</v>
      </c>
      <c r="F426" s="43">
        <v>778.88</v>
      </c>
      <c r="G426" s="43">
        <v>627</v>
      </c>
      <c r="H426" s="41">
        <v>26</v>
      </c>
      <c r="I426" s="42">
        <f>прил.2!C423</f>
        <v>11249957.720000001</v>
      </c>
      <c r="J426" s="42">
        <v>0</v>
      </c>
      <c r="K426" s="42">
        <v>0</v>
      </c>
      <c r="L426" s="42">
        <v>0</v>
      </c>
      <c r="M426" s="42">
        <f t="shared" si="50"/>
        <v>11249957.720000001</v>
      </c>
      <c r="N426" s="42">
        <f t="shared" si="46"/>
        <v>17942.51629984051</v>
      </c>
      <c r="O426" s="51" t="s">
        <v>86</v>
      </c>
      <c r="P426" s="44" t="s">
        <v>416</v>
      </c>
    </row>
    <row r="427" spans="1:16" s="6" customFormat="1" ht="24.75" customHeight="1" x14ac:dyDescent="0.25">
      <c r="A427" s="36">
        <v>80</v>
      </c>
      <c r="B427" s="50" t="s">
        <v>475</v>
      </c>
      <c r="C427" s="36">
        <v>1918</v>
      </c>
      <c r="D427" s="36">
        <v>2</v>
      </c>
      <c r="E427" s="38">
        <v>4</v>
      </c>
      <c r="F427" s="43">
        <v>536.58000000000004</v>
      </c>
      <c r="G427" s="43">
        <v>528.1</v>
      </c>
      <c r="H427" s="41">
        <v>38</v>
      </c>
      <c r="I427" s="42">
        <f>прил.2!C424</f>
        <v>7976405.040000001</v>
      </c>
      <c r="J427" s="42">
        <v>0</v>
      </c>
      <c r="K427" s="42">
        <v>0</v>
      </c>
      <c r="L427" s="42">
        <v>0</v>
      </c>
      <c r="M427" s="42">
        <f t="shared" si="50"/>
        <v>7976405.040000001</v>
      </c>
      <c r="N427" s="42">
        <f t="shared" si="46"/>
        <v>15103.967127437987</v>
      </c>
      <c r="O427" s="51" t="s">
        <v>86</v>
      </c>
      <c r="P427" s="44" t="s">
        <v>416</v>
      </c>
    </row>
    <row r="428" spans="1:16" s="6" customFormat="1" ht="24.75" customHeight="1" x14ac:dyDescent="0.25">
      <c r="A428" s="36">
        <v>81</v>
      </c>
      <c r="B428" s="50" t="s">
        <v>199</v>
      </c>
      <c r="C428" s="36">
        <v>1918</v>
      </c>
      <c r="D428" s="36">
        <v>2</v>
      </c>
      <c r="E428" s="38">
        <v>1</v>
      </c>
      <c r="F428" s="43">
        <v>290.10000000000002</v>
      </c>
      <c r="G428" s="43">
        <v>276.3</v>
      </c>
      <c r="H428" s="41">
        <v>24</v>
      </c>
      <c r="I428" s="42">
        <f>прил.2!C425</f>
        <v>464304.54000000004</v>
      </c>
      <c r="J428" s="42">
        <v>0</v>
      </c>
      <c r="K428" s="42">
        <v>0</v>
      </c>
      <c r="L428" s="42">
        <v>0</v>
      </c>
      <c r="M428" s="42">
        <f t="shared" si="50"/>
        <v>464304.54000000004</v>
      </c>
      <c r="N428" s="42">
        <f t="shared" si="46"/>
        <v>1680.4362649294246</v>
      </c>
      <c r="O428" s="51" t="s">
        <v>28</v>
      </c>
      <c r="P428" s="44" t="s">
        <v>416</v>
      </c>
    </row>
    <row r="429" spans="1:16" s="6" customFormat="1" ht="24.75" customHeight="1" x14ac:dyDescent="0.25">
      <c r="A429" s="36">
        <v>82</v>
      </c>
      <c r="B429" s="50" t="s">
        <v>200</v>
      </c>
      <c r="C429" s="36">
        <v>1918</v>
      </c>
      <c r="D429" s="36">
        <v>2</v>
      </c>
      <c r="E429" s="38">
        <v>1</v>
      </c>
      <c r="F429" s="43">
        <v>203.9</v>
      </c>
      <c r="G429" s="43">
        <v>171.3</v>
      </c>
      <c r="H429" s="41">
        <v>7</v>
      </c>
      <c r="I429" s="42">
        <f>прил.2!C426</f>
        <v>350812.69000000006</v>
      </c>
      <c r="J429" s="42">
        <v>0</v>
      </c>
      <c r="K429" s="42">
        <v>0</v>
      </c>
      <c r="L429" s="42">
        <v>0</v>
      </c>
      <c r="M429" s="42">
        <f t="shared" si="50"/>
        <v>350812.69000000006</v>
      </c>
      <c r="N429" s="42">
        <f t="shared" si="46"/>
        <v>2047.9433158201987</v>
      </c>
      <c r="O429" s="51" t="s">
        <v>28</v>
      </c>
      <c r="P429" s="44" t="s">
        <v>416</v>
      </c>
    </row>
    <row r="430" spans="1:16" s="6" customFormat="1" ht="24.75" customHeight="1" x14ac:dyDescent="0.25">
      <c r="A430" s="36">
        <v>83</v>
      </c>
      <c r="B430" s="50" t="s">
        <v>476</v>
      </c>
      <c r="C430" s="36">
        <v>1918</v>
      </c>
      <c r="D430" s="36">
        <v>2</v>
      </c>
      <c r="E430" s="38">
        <v>2</v>
      </c>
      <c r="F430" s="43">
        <v>755.7</v>
      </c>
      <c r="G430" s="43">
        <v>687</v>
      </c>
      <c r="H430" s="41">
        <v>36</v>
      </c>
      <c r="I430" s="42">
        <f>прил.2!C427</f>
        <v>11209374.84</v>
      </c>
      <c r="J430" s="42">
        <v>0</v>
      </c>
      <c r="K430" s="42">
        <v>0</v>
      </c>
      <c r="L430" s="42">
        <v>0</v>
      </c>
      <c r="M430" s="42">
        <f t="shared" si="50"/>
        <v>11209374.84</v>
      </c>
      <c r="N430" s="42">
        <f t="shared" si="46"/>
        <v>16316.411703056769</v>
      </c>
      <c r="O430" s="51" t="s">
        <v>86</v>
      </c>
      <c r="P430" s="44" t="s">
        <v>416</v>
      </c>
    </row>
    <row r="431" spans="1:16" s="6" customFormat="1" ht="24.75" customHeight="1" x14ac:dyDescent="0.25">
      <c r="A431" s="36">
        <v>84</v>
      </c>
      <c r="B431" s="50" t="s">
        <v>477</v>
      </c>
      <c r="C431" s="36">
        <v>1918</v>
      </c>
      <c r="D431" s="36">
        <v>1</v>
      </c>
      <c r="E431" s="38">
        <v>2</v>
      </c>
      <c r="F431" s="43">
        <v>352</v>
      </c>
      <c r="G431" s="43">
        <v>156.9</v>
      </c>
      <c r="H431" s="41">
        <v>5</v>
      </c>
      <c r="I431" s="42">
        <f>прил.2!C428</f>
        <v>524162.61</v>
      </c>
      <c r="J431" s="42">
        <v>0</v>
      </c>
      <c r="K431" s="42">
        <v>0</v>
      </c>
      <c r="L431" s="42">
        <v>0</v>
      </c>
      <c r="M431" s="42">
        <f t="shared" si="50"/>
        <v>524162.61</v>
      </c>
      <c r="N431" s="42">
        <f t="shared" si="46"/>
        <v>3340.7432122370933</v>
      </c>
      <c r="O431" s="51" t="s">
        <v>29</v>
      </c>
      <c r="P431" s="44" t="s">
        <v>416</v>
      </c>
    </row>
    <row r="432" spans="1:16" s="6" customFormat="1" ht="24.75" customHeight="1" x14ac:dyDescent="0.25">
      <c r="A432" s="36">
        <v>85</v>
      </c>
      <c r="B432" s="50" t="s">
        <v>478</v>
      </c>
      <c r="C432" s="36">
        <v>1918</v>
      </c>
      <c r="D432" s="36">
        <v>1</v>
      </c>
      <c r="E432" s="38">
        <v>3</v>
      </c>
      <c r="F432" s="43">
        <v>512.82000000000005</v>
      </c>
      <c r="G432" s="43">
        <v>466.2</v>
      </c>
      <c r="H432" s="41">
        <v>27</v>
      </c>
      <c r="I432" s="42">
        <f>прил.2!C429</f>
        <v>5387039.7299999995</v>
      </c>
      <c r="J432" s="42">
        <v>0</v>
      </c>
      <c r="K432" s="42">
        <v>0</v>
      </c>
      <c r="L432" s="42">
        <v>0</v>
      </c>
      <c r="M432" s="42">
        <f t="shared" si="50"/>
        <v>5387039.7299999995</v>
      </c>
      <c r="N432" s="42">
        <f t="shared" si="46"/>
        <v>11555.211776061775</v>
      </c>
      <c r="O432" s="51" t="s">
        <v>29</v>
      </c>
      <c r="P432" s="44" t="s">
        <v>416</v>
      </c>
    </row>
    <row r="433" spans="1:16" s="6" customFormat="1" ht="24.75" customHeight="1" x14ac:dyDescent="0.25">
      <c r="A433" s="36">
        <v>86</v>
      </c>
      <c r="B433" s="50" t="s">
        <v>479</v>
      </c>
      <c r="C433" s="36">
        <v>1930</v>
      </c>
      <c r="D433" s="36">
        <v>2</v>
      </c>
      <c r="E433" s="38">
        <v>1</v>
      </c>
      <c r="F433" s="43">
        <v>311.74</v>
      </c>
      <c r="G433" s="43">
        <v>283.39999999999998</v>
      </c>
      <c r="H433" s="41">
        <v>19</v>
      </c>
      <c r="I433" s="42">
        <f>прил.2!C430</f>
        <v>487100.86000000004</v>
      </c>
      <c r="J433" s="42">
        <v>0</v>
      </c>
      <c r="K433" s="42">
        <v>0</v>
      </c>
      <c r="L433" s="42">
        <v>0</v>
      </c>
      <c r="M433" s="42">
        <f t="shared" si="50"/>
        <v>487100.86000000004</v>
      </c>
      <c r="N433" s="42">
        <f t="shared" si="46"/>
        <v>1718.7750882145381</v>
      </c>
      <c r="O433" s="51" t="s">
        <v>28</v>
      </c>
      <c r="P433" s="44" t="s">
        <v>416</v>
      </c>
    </row>
    <row r="434" spans="1:16" s="6" customFormat="1" ht="24.75" customHeight="1" x14ac:dyDescent="0.25">
      <c r="A434" s="36">
        <v>87</v>
      </c>
      <c r="B434" s="50" t="s">
        <v>480</v>
      </c>
      <c r="C434" s="36">
        <v>1938</v>
      </c>
      <c r="D434" s="36">
        <v>2</v>
      </c>
      <c r="E434" s="38">
        <v>2</v>
      </c>
      <c r="F434" s="43">
        <v>518.03</v>
      </c>
      <c r="G434" s="43">
        <v>477.11</v>
      </c>
      <c r="H434" s="41">
        <v>30</v>
      </c>
      <c r="I434" s="42">
        <f>прил.2!C431</f>
        <v>743259.96</v>
      </c>
      <c r="J434" s="42">
        <v>0</v>
      </c>
      <c r="K434" s="42">
        <v>0</v>
      </c>
      <c r="L434" s="42">
        <v>0</v>
      </c>
      <c r="M434" s="42">
        <f t="shared" si="50"/>
        <v>743259.96</v>
      </c>
      <c r="N434" s="42">
        <f t="shared" si="46"/>
        <v>1557.8377313407809</v>
      </c>
      <c r="O434" s="51" t="s">
        <v>28</v>
      </c>
      <c r="P434" s="44" t="s">
        <v>416</v>
      </c>
    </row>
    <row r="435" spans="1:16" s="6" customFormat="1" ht="24.75" customHeight="1" x14ac:dyDescent="0.25">
      <c r="A435" s="36">
        <v>88</v>
      </c>
      <c r="B435" s="50" t="s">
        <v>481</v>
      </c>
      <c r="C435" s="36">
        <v>1952</v>
      </c>
      <c r="D435" s="36">
        <v>2</v>
      </c>
      <c r="E435" s="38">
        <v>2</v>
      </c>
      <c r="F435" s="43">
        <v>775.73</v>
      </c>
      <c r="G435" s="43">
        <v>591.79999999999995</v>
      </c>
      <c r="H435" s="41">
        <v>42</v>
      </c>
      <c r="I435" s="42">
        <f>прил.2!C432</f>
        <v>1063257.04</v>
      </c>
      <c r="J435" s="42">
        <v>0</v>
      </c>
      <c r="K435" s="42">
        <v>0</v>
      </c>
      <c r="L435" s="42">
        <v>0</v>
      </c>
      <c r="M435" s="42">
        <f t="shared" si="50"/>
        <v>1063257.04</v>
      </c>
      <c r="N435" s="42">
        <f t="shared" si="46"/>
        <v>1796.6492734031769</v>
      </c>
      <c r="O435" s="51" t="s">
        <v>28</v>
      </c>
      <c r="P435" s="44" t="s">
        <v>416</v>
      </c>
    </row>
    <row r="436" spans="1:16" s="6" customFormat="1" ht="24.75" customHeight="1" x14ac:dyDescent="0.25">
      <c r="A436" s="36">
        <v>89</v>
      </c>
      <c r="B436" s="50" t="s">
        <v>482</v>
      </c>
      <c r="C436" s="36">
        <v>1953</v>
      </c>
      <c r="D436" s="36">
        <v>2</v>
      </c>
      <c r="E436" s="38">
        <v>2</v>
      </c>
      <c r="F436" s="43">
        <v>752</v>
      </c>
      <c r="G436" s="43">
        <v>711.9</v>
      </c>
      <c r="H436" s="41">
        <v>44</v>
      </c>
      <c r="I436" s="42">
        <f>прил.2!C433</f>
        <v>10053621.450000001</v>
      </c>
      <c r="J436" s="42">
        <v>0</v>
      </c>
      <c r="K436" s="42">
        <v>0</v>
      </c>
      <c r="L436" s="42">
        <v>0</v>
      </c>
      <c r="M436" s="42">
        <f t="shared" si="50"/>
        <v>10053621.450000001</v>
      </c>
      <c r="N436" s="42">
        <f t="shared" si="46"/>
        <v>14122.238305941848</v>
      </c>
      <c r="O436" s="51" t="s">
        <v>29</v>
      </c>
      <c r="P436" s="44" t="s">
        <v>416</v>
      </c>
    </row>
    <row r="437" spans="1:16" s="6" customFormat="1" ht="24.75" customHeight="1" x14ac:dyDescent="0.25">
      <c r="A437" s="36">
        <v>90</v>
      </c>
      <c r="B437" s="50" t="s">
        <v>483</v>
      </c>
      <c r="C437" s="36">
        <v>1954</v>
      </c>
      <c r="D437" s="36">
        <v>2</v>
      </c>
      <c r="E437" s="38">
        <v>1</v>
      </c>
      <c r="F437" s="43">
        <v>558.6</v>
      </c>
      <c r="G437" s="43">
        <v>497.8</v>
      </c>
      <c r="H437" s="41">
        <v>16</v>
      </c>
      <c r="I437" s="42">
        <f>прил.2!C434</f>
        <v>3406585.59</v>
      </c>
      <c r="J437" s="42">
        <v>0</v>
      </c>
      <c r="K437" s="42">
        <v>0</v>
      </c>
      <c r="L437" s="42">
        <v>0</v>
      </c>
      <c r="M437" s="42">
        <f t="shared" si="50"/>
        <v>3406585.59</v>
      </c>
      <c r="N437" s="42">
        <f t="shared" si="46"/>
        <v>6843.2816191241454</v>
      </c>
      <c r="O437" s="51" t="s">
        <v>28</v>
      </c>
      <c r="P437" s="44" t="s">
        <v>416</v>
      </c>
    </row>
    <row r="438" spans="1:16" s="6" customFormat="1" ht="24.75" customHeight="1" x14ac:dyDescent="0.25">
      <c r="A438" s="36">
        <v>91</v>
      </c>
      <c r="B438" s="50" t="s">
        <v>484</v>
      </c>
      <c r="C438" s="36">
        <v>1955</v>
      </c>
      <c r="D438" s="36">
        <v>2</v>
      </c>
      <c r="E438" s="38">
        <v>2</v>
      </c>
      <c r="F438" s="43">
        <v>408.54</v>
      </c>
      <c r="G438" s="43">
        <v>374.7</v>
      </c>
      <c r="H438" s="41">
        <v>19</v>
      </c>
      <c r="I438" s="42">
        <f>прил.2!C435</f>
        <v>607301.55000000005</v>
      </c>
      <c r="J438" s="42">
        <v>0</v>
      </c>
      <c r="K438" s="42">
        <v>0</v>
      </c>
      <c r="L438" s="42">
        <v>0</v>
      </c>
      <c r="M438" s="42">
        <f t="shared" si="50"/>
        <v>607301.55000000005</v>
      </c>
      <c r="N438" s="42">
        <f t="shared" si="46"/>
        <v>1620.767413931145</v>
      </c>
      <c r="O438" s="51" t="s">
        <v>28</v>
      </c>
      <c r="P438" s="44" t="s">
        <v>416</v>
      </c>
    </row>
    <row r="439" spans="1:16" s="6" customFormat="1" ht="24.75" customHeight="1" x14ac:dyDescent="0.25">
      <c r="A439" s="36">
        <v>92</v>
      </c>
      <c r="B439" s="50" t="s">
        <v>485</v>
      </c>
      <c r="C439" s="36">
        <v>1956</v>
      </c>
      <c r="D439" s="36">
        <v>2</v>
      </c>
      <c r="E439" s="38">
        <v>2</v>
      </c>
      <c r="F439" s="43">
        <v>428.56</v>
      </c>
      <c r="G439" s="43">
        <v>387.6</v>
      </c>
      <c r="H439" s="41">
        <v>20</v>
      </c>
      <c r="I439" s="42">
        <f>прил.2!C436</f>
        <v>632161.24000000011</v>
      </c>
      <c r="J439" s="42">
        <v>0</v>
      </c>
      <c r="K439" s="42">
        <v>0</v>
      </c>
      <c r="L439" s="42">
        <v>0</v>
      </c>
      <c r="M439" s="42">
        <f t="shared" si="50"/>
        <v>632161.24000000011</v>
      </c>
      <c r="N439" s="42">
        <f t="shared" si="46"/>
        <v>1630.9629514963883</v>
      </c>
      <c r="O439" s="51" t="s">
        <v>28</v>
      </c>
      <c r="P439" s="44" t="s">
        <v>416</v>
      </c>
    </row>
    <row r="440" spans="1:16" s="6" customFormat="1" ht="24.75" customHeight="1" x14ac:dyDescent="0.25">
      <c r="A440" s="36">
        <v>93</v>
      </c>
      <c r="B440" s="50" t="s">
        <v>486</v>
      </c>
      <c r="C440" s="36">
        <v>1956</v>
      </c>
      <c r="D440" s="36">
        <v>1</v>
      </c>
      <c r="E440" s="38">
        <v>2</v>
      </c>
      <c r="F440" s="43">
        <v>395</v>
      </c>
      <c r="G440" s="43">
        <v>386.6</v>
      </c>
      <c r="H440" s="41">
        <v>9</v>
      </c>
      <c r="I440" s="42">
        <f>прил.2!C437</f>
        <v>4692512.76</v>
      </c>
      <c r="J440" s="42">
        <v>0</v>
      </c>
      <c r="K440" s="42">
        <v>0</v>
      </c>
      <c r="L440" s="42">
        <v>0</v>
      </c>
      <c r="M440" s="42">
        <f t="shared" si="50"/>
        <v>4692512.76</v>
      </c>
      <c r="N440" s="42">
        <f t="shared" si="46"/>
        <v>12137.901603724778</v>
      </c>
      <c r="O440" s="51" t="s">
        <v>29</v>
      </c>
      <c r="P440" s="44" t="s">
        <v>416</v>
      </c>
    </row>
    <row r="441" spans="1:16" s="6" customFormat="1" ht="24.75" customHeight="1" x14ac:dyDescent="0.25">
      <c r="A441" s="36">
        <v>94</v>
      </c>
      <c r="B441" s="50" t="s">
        <v>487</v>
      </c>
      <c r="C441" s="36">
        <v>1956</v>
      </c>
      <c r="D441" s="36">
        <v>3</v>
      </c>
      <c r="E441" s="38">
        <v>2</v>
      </c>
      <c r="F441" s="43">
        <v>935</v>
      </c>
      <c r="G441" s="43">
        <v>918.67</v>
      </c>
      <c r="H441" s="41">
        <v>48</v>
      </c>
      <c r="I441" s="42">
        <f>прил.2!C438</f>
        <v>5137310.38</v>
      </c>
      <c r="J441" s="42">
        <v>0</v>
      </c>
      <c r="K441" s="42">
        <v>0</v>
      </c>
      <c r="L441" s="42">
        <v>0</v>
      </c>
      <c r="M441" s="42">
        <f t="shared" si="50"/>
        <v>5137310.38</v>
      </c>
      <c r="N441" s="42">
        <f t="shared" si="46"/>
        <v>5592.1172782391941</v>
      </c>
      <c r="O441" s="51" t="s">
        <v>86</v>
      </c>
      <c r="P441" s="44" t="s">
        <v>416</v>
      </c>
    </row>
    <row r="442" spans="1:16" s="6" customFormat="1" ht="24.75" customHeight="1" x14ac:dyDescent="0.25">
      <c r="A442" s="36">
        <v>95</v>
      </c>
      <c r="B442" s="50" t="s">
        <v>488</v>
      </c>
      <c r="C442" s="36">
        <v>1957</v>
      </c>
      <c r="D442" s="36">
        <v>2</v>
      </c>
      <c r="E442" s="38">
        <v>2</v>
      </c>
      <c r="F442" s="43">
        <v>190</v>
      </c>
      <c r="G442" s="43">
        <v>142.31</v>
      </c>
      <c r="H442" s="41">
        <v>20</v>
      </c>
      <c r="I442" s="42">
        <f>прил.2!C439</f>
        <v>2375647.4499999997</v>
      </c>
      <c r="J442" s="42">
        <v>0</v>
      </c>
      <c r="K442" s="42">
        <v>0</v>
      </c>
      <c r="L442" s="42">
        <v>0</v>
      </c>
      <c r="M442" s="42">
        <f t="shared" si="50"/>
        <v>2375647.4499999997</v>
      </c>
      <c r="N442" s="42">
        <f t="shared" si="46"/>
        <v>16693.468132949194</v>
      </c>
      <c r="O442" s="51" t="s">
        <v>86</v>
      </c>
      <c r="P442" s="44" t="s">
        <v>416</v>
      </c>
    </row>
    <row r="443" spans="1:16" s="6" customFormat="1" ht="24.75" customHeight="1" x14ac:dyDescent="0.25">
      <c r="A443" s="36">
        <v>96</v>
      </c>
      <c r="B443" s="50" t="s">
        <v>489</v>
      </c>
      <c r="C443" s="36">
        <v>1957</v>
      </c>
      <c r="D443" s="36">
        <v>2</v>
      </c>
      <c r="E443" s="38">
        <v>1</v>
      </c>
      <c r="F443" s="43">
        <v>381</v>
      </c>
      <c r="G443" s="43">
        <v>379.3</v>
      </c>
      <c r="H443" s="41">
        <v>17</v>
      </c>
      <c r="I443" s="42">
        <f>прил.2!C440</f>
        <v>951559.76</v>
      </c>
      <c r="J443" s="42">
        <v>0</v>
      </c>
      <c r="K443" s="42">
        <v>0</v>
      </c>
      <c r="L443" s="42">
        <v>0</v>
      </c>
      <c r="M443" s="42">
        <f t="shared" si="50"/>
        <v>951559.76</v>
      </c>
      <c r="N443" s="42">
        <f t="shared" si="46"/>
        <v>2508.7259688900608</v>
      </c>
      <c r="O443" s="51" t="s">
        <v>29</v>
      </c>
      <c r="P443" s="44" t="s">
        <v>416</v>
      </c>
    </row>
    <row r="444" spans="1:16" s="6" customFormat="1" ht="24.75" customHeight="1" x14ac:dyDescent="0.25">
      <c r="A444" s="36">
        <v>97</v>
      </c>
      <c r="B444" s="50" t="s">
        <v>188</v>
      </c>
      <c r="C444" s="36">
        <v>1957</v>
      </c>
      <c r="D444" s="36">
        <v>2</v>
      </c>
      <c r="E444" s="38">
        <v>2</v>
      </c>
      <c r="F444" s="43">
        <v>496</v>
      </c>
      <c r="G444" s="43">
        <v>413.5</v>
      </c>
      <c r="H444" s="41">
        <v>25</v>
      </c>
      <c r="I444" s="42">
        <f>прил.2!C441</f>
        <v>3229686.57</v>
      </c>
      <c r="J444" s="42">
        <v>0</v>
      </c>
      <c r="K444" s="42">
        <v>0</v>
      </c>
      <c r="L444" s="42">
        <v>0</v>
      </c>
      <c r="M444" s="42">
        <f t="shared" si="50"/>
        <v>3229686.57</v>
      </c>
      <c r="N444" s="42">
        <f t="shared" si="46"/>
        <v>7810.6083917775086</v>
      </c>
      <c r="O444" s="51" t="s">
        <v>29</v>
      </c>
      <c r="P444" s="44" t="s">
        <v>416</v>
      </c>
    </row>
    <row r="445" spans="1:16" s="6" customFormat="1" ht="24.75" customHeight="1" x14ac:dyDescent="0.25">
      <c r="A445" s="36">
        <v>98</v>
      </c>
      <c r="B445" s="50" t="s">
        <v>490</v>
      </c>
      <c r="C445" s="36">
        <v>1958</v>
      </c>
      <c r="D445" s="36">
        <v>2</v>
      </c>
      <c r="E445" s="38">
        <v>1</v>
      </c>
      <c r="F445" s="43">
        <v>473</v>
      </c>
      <c r="G445" s="43">
        <v>418.6</v>
      </c>
      <c r="H445" s="41">
        <v>29</v>
      </c>
      <c r="I445" s="42">
        <f>прил.2!C442</f>
        <v>593988.45000000007</v>
      </c>
      <c r="J445" s="42">
        <v>0</v>
      </c>
      <c r="K445" s="42">
        <v>0</v>
      </c>
      <c r="L445" s="42">
        <v>0</v>
      </c>
      <c r="M445" s="42">
        <f t="shared" si="50"/>
        <v>593988.45000000007</v>
      </c>
      <c r="N445" s="42">
        <f t="shared" si="46"/>
        <v>1418.9881748686098</v>
      </c>
      <c r="O445" s="51" t="s">
        <v>29</v>
      </c>
      <c r="P445" s="44" t="s">
        <v>416</v>
      </c>
    </row>
    <row r="446" spans="1:16" s="6" customFormat="1" ht="24.75" customHeight="1" x14ac:dyDescent="0.25">
      <c r="A446" s="36">
        <v>99</v>
      </c>
      <c r="B446" s="50" t="s">
        <v>491</v>
      </c>
      <c r="C446" s="36">
        <v>1958</v>
      </c>
      <c r="D446" s="36">
        <v>2</v>
      </c>
      <c r="E446" s="38">
        <v>2</v>
      </c>
      <c r="F446" s="43">
        <v>471</v>
      </c>
      <c r="G446" s="43">
        <v>372.7</v>
      </c>
      <c r="H446" s="41">
        <v>18</v>
      </c>
      <c r="I446" s="42">
        <f>прил.2!C443</f>
        <v>1662919.3699999999</v>
      </c>
      <c r="J446" s="42">
        <v>0</v>
      </c>
      <c r="K446" s="42">
        <v>0</v>
      </c>
      <c r="L446" s="42">
        <v>0</v>
      </c>
      <c r="M446" s="42">
        <f t="shared" si="50"/>
        <v>1662919.3699999999</v>
      </c>
      <c r="N446" s="42">
        <f t="shared" si="46"/>
        <v>4461.8174671317411</v>
      </c>
      <c r="O446" s="51" t="s">
        <v>28</v>
      </c>
      <c r="P446" s="44" t="s">
        <v>416</v>
      </c>
    </row>
    <row r="447" spans="1:16" s="6" customFormat="1" ht="24.75" customHeight="1" x14ac:dyDescent="0.25">
      <c r="A447" s="36">
        <v>100</v>
      </c>
      <c r="B447" s="50" t="s">
        <v>492</v>
      </c>
      <c r="C447" s="36">
        <v>1958</v>
      </c>
      <c r="D447" s="36">
        <v>2</v>
      </c>
      <c r="E447" s="38">
        <v>1</v>
      </c>
      <c r="F447" s="43">
        <v>412.5</v>
      </c>
      <c r="G447" s="43">
        <v>227.5</v>
      </c>
      <c r="H447" s="41">
        <v>20</v>
      </c>
      <c r="I447" s="42">
        <f>прил.2!C444</f>
        <v>512218.85000000003</v>
      </c>
      <c r="J447" s="42">
        <v>0</v>
      </c>
      <c r="K447" s="42">
        <v>0</v>
      </c>
      <c r="L447" s="42">
        <v>0</v>
      </c>
      <c r="M447" s="42">
        <f t="shared" si="50"/>
        <v>512218.85000000003</v>
      </c>
      <c r="N447" s="42">
        <f t="shared" si="46"/>
        <v>2251.511428571429</v>
      </c>
      <c r="O447" s="51" t="s">
        <v>29</v>
      </c>
      <c r="P447" s="44" t="s">
        <v>416</v>
      </c>
    </row>
    <row r="448" spans="1:16" s="6" customFormat="1" ht="24.75" customHeight="1" x14ac:dyDescent="0.25">
      <c r="A448" s="36">
        <v>101</v>
      </c>
      <c r="B448" s="50" t="s">
        <v>493</v>
      </c>
      <c r="C448" s="36">
        <v>1958</v>
      </c>
      <c r="D448" s="36">
        <v>2</v>
      </c>
      <c r="E448" s="38">
        <v>2</v>
      </c>
      <c r="F448" s="39">
        <v>755</v>
      </c>
      <c r="G448" s="43">
        <v>706.6</v>
      </c>
      <c r="H448" s="41">
        <v>38</v>
      </c>
      <c r="I448" s="42">
        <f>прил.2!C445</f>
        <v>10243728.980000002</v>
      </c>
      <c r="J448" s="42">
        <v>0</v>
      </c>
      <c r="K448" s="42">
        <v>0</v>
      </c>
      <c r="L448" s="42">
        <v>0</v>
      </c>
      <c r="M448" s="42">
        <f t="shared" si="50"/>
        <v>10243728.980000002</v>
      </c>
      <c r="N448" s="42">
        <f t="shared" si="46"/>
        <v>14497.210557599776</v>
      </c>
      <c r="O448" s="51" t="s">
        <v>29</v>
      </c>
      <c r="P448" s="44" t="s">
        <v>416</v>
      </c>
    </row>
    <row r="449" spans="1:16" s="6" customFormat="1" ht="24.75" customHeight="1" x14ac:dyDescent="0.25">
      <c r="A449" s="36">
        <v>102</v>
      </c>
      <c r="B449" s="50" t="s">
        <v>494</v>
      </c>
      <c r="C449" s="36">
        <v>1958</v>
      </c>
      <c r="D449" s="36">
        <v>5</v>
      </c>
      <c r="E449" s="38">
        <v>2</v>
      </c>
      <c r="F449" s="43">
        <v>2900.81</v>
      </c>
      <c r="G449" s="43">
        <v>2766.02</v>
      </c>
      <c r="H449" s="41">
        <v>156</v>
      </c>
      <c r="I449" s="42">
        <f>прил.2!C446</f>
        <v>10866247.380000001</v>
      </c>
      <c r="J449" s="42">
        <v>0</v>
      </c>
      <c r="K449" s="42">
        <v>0</v>
      </c>
      <c r="L449" s="42">
        <v>0</v>
      </c>
      <c r="M449" s="42">
        <f t="shared" si="50"/>
        <v>10866247.380000001</v>
      </c>
      <c r="N449" s="42">
        <f t="shared" si="46"/>
        <v>3928.477516431552</v>
      </c>
      <c r="O449" s="51" t="s">
        <v>29</v>
      </c>
      <c r="P449" s="44" t="s">
        <v>416</v>
      </c>
    </row>
    <row r="450" spans="1:16" s="6" customFormat="1" ht="24.75" customHeight="1" x14ac:dyDescent="0.25">
      <c r="A450" s="36">
        <v>103</v>
      </c>
      <c r="B450" s="50" t="s">
        <v>189</v>
      </c>
      <c r="C450" s="36">
        <v>1958</v>
      </c>
      <c r="D450" s="36">
        <v>2</v>
      </c>
      <c r="E450" s="38">
        <v>1</v>
      </c>
      <c r="F450" s="43">
        <v>508.1</v>
      </c>
      <c r="G450" s="43">
        <v>507.4</v>
      </c>
      <c r="H450" s="41">
        <v>20</v>
      </c>
      <c r="I450" s="42">
        <f>прил.2!C447</f>
        <v>2619188.88</v>
      </c>
      <c r="J450" s="42">
        <v>0</v>
      </c>
      <c r="K450" s="42">
        <v>0</v>
      </c>
      <c r="L450" s="42">
        <v>0</v>
      </c>
      <c r="M450" s="42">
        <f t="shared" si="50"/>
        <v>2619188.88</v>
      </c>
      <c r="N450" s="42">
        <f t="shared" si="46"/>
        <v>5161.9804493496258</v>
      </c>
      <c r="O450" s="51" t="s">
        <v>29</v>
      </c>
      <c r="P450" s="44" t="s">
        <v>416</v>
      </c>
    </row>
    <row r="451" spans="1:16" s="6" customFormat="1" ht="24.75" customHeight="1" x14ac:dyDescent="0.25">
      <c r="A451" s="36">
        <v>104</v>
      </c>
      <c r="B451" s="50" t="s">
        <v>495</v>
      </c>
      <c r="C451" s="36">
        <v>1958</v>
      </c>
      <c r="D451" s="36">
        <v>3</v>
      </c>
      <c r="E451" s="38">
        <v>3</v>
      </c>
      <c r="F451" s="43">
        <v>1586.44</v>
      </c>
      <c r="G451" s="43">
        <v>1462.3</v>
      </c>
      <c r="H451" s="41">
        <v>45</v>
      </c>
      <c r="I451" s="42">
        <f>прил.2!C448</f>
        <v>22762450.809999999</v>
      </c>
      <c r="J451" s="42">
        <v>0</v>
      </c>
      <c r="K451" s="42">
        <v>0</v>
      </c>
      <c r="L451" s="42">
        <v>0</v>
      </c>
      <c r="M451" s="42">
        <f t="shared" ref="M451:M482" si="51">I451-J451-K451-L451</f>
        <v>22762450.809999999</v>
      </c>
      <c r="N451" s="42">
        <f t="shared" si="46"/>
        <v>15566.197640703002</v>
      </c>
      <c r="O451" s="51" t="s">
        <v>29</v>
      </c>
      <c r="P451" s="44" t="s">
        <v>416</v>
      </c>
    </row>
    <row r="452" spans="1:16" s="6" customFormat="1" ht="24.75" customHeight="1" x14ac:dyDescent="0.25">
      <c r="A452" s="36">
        <v>105</v>
      </c>
      <c r="B452" s="50" t="s">
        <v>496</v>
      </c>
      <c r="C452" s="36">
        <v>1959</v>
      </c>
      <c r="D452" s="36">
        <v>2</v>
      </c>
      <c r="E452" s="38">
        <v>2</v>
      </c>
      <c r="F452" s="43">
        <v>443</v>
      </c>
      <c r="G452" s="43">
        <v>381.3</v>
      </c>
      <c r="H452" s="41">
        <v>33</v>
      </c>
      <c r="I452" s="42">
        <f>прил.2!C449</f>
        <v>1570284.92</v>
      </c>
      <c r="J452" s="42">
        <v>0</v>
      </c>
      <c r="K452" s="42">
        <v>0</v>
      </c>
      <c r="L452" s="42">
        <v>0</v>
      </c>
      <c r="M452" s="42">
        <f t="shared" si="51"/>
        <v>1570284.92</v>
      </c>
      <c r="N452" s="42">
        <f t="shared" si="46"/>
        <v>4118.2400209808548</v>
      </c>
      <c r="O452" s="51" t="s">
        <v>29</v>
      </c>
      <c r="P452" s="44" t="s">
        <v>416</v>
      </c>
    </row>
    <row r="453" spans="1:16" s="6" customFormat="1" ht="24.75" customHeight="1" x14ac:dyDescent="0.25">
      <c r="A453" s="36">
        <v>106</v>
      </c>
      <c r="B453" s="50" t="s">
        <v>190</v>
      </c>
      <c r="C453" s="36">
        <v>1959</v>
      </c>
      <c r="D453" s="36">
        <v>2</v>
      </c>
      <c r="E453" s="38">
        <v>1</v>
      </c>
      <c r="F453" s="43">
        <v>505.4</v>
      </c>
      <c r="G453" s="43">
        <v>501.8</v>
      </c>
      <c r="H453" s="41">
        <v>33</v>
      </c>
      <c r="I453" s="42">
        <f>прил.2!C450</f>
        <v>2605270.73</v>
      </c>
      <c r="J453" s="42">
        <v>0</v>
      </c>
      <c r="K453" s="42">
        <v>0</v>
      </c>
      <c r="L453" s="42">
        <v>0</v>
      </c>
      <c r="M453" s="42">
        <f t="shared" si="51"/>
        <v>2605270.73</v>
      </c>
      <c r="N453" s="42">
        <f t="shared" si="46"/>
        <v>5191.8507971303306</v>
      </c>
      <c r="O453" s="51" t="s">
        <v>29</v>
      </c>
      <c r="P453" s="44" t="s">
        <v>416</v>
      </c>
    </row>
    <row r="454" spans="1:16" s="6" customFormat="1" ht="24.75" customHeight="1" x14ac:dyDescent="0.25">
      <c r="A454" s="36">
        <v>107</v>
      </c>
      <c r="B454" s="50" t="s">
        <v>497</v>
      </c>
      <c r="C454" s="36">
        <v>1959</v>
      </c>
      <c r="D454" s="36">
        <v>2</v>
      </c>
      <c r="E454" s="38">
        <v>2</v>
      </c>
      <c r="F454" s="43">
        <v>668.48</v>
      </c>
      <c r="G454" s="43">
        <v>570.6</v>
      </c>
      <c r="H454" s="41">
        <v>33</v>
      </c>
      <c r="I454" s="42">
        <f>прил.2!C451</f>
        <v>3690299.33</v>
      </c>
      <c r="J454" s="42">
        <v>0</v>
      </c>
      <c r="K454" s="42">
        <v>0</v>
      </c>
      <c r="L454" s="42">
        <v>0</v>
      </c>
      <c r="M454" s="42">
        <f t="shared" si="51"/>
        <v>3690299.33</v>
      </c>
      <c r="N454" s="42">
        <f t="shared" si="46"/>
        <v>6467.4015597616544</v>
      </c>
      <c r="O454" s="51" t="s">
        <v>29</v>
      </c>
      <c r="P454" s="44" t="s">
        <v>416</v>
      </c>
    </row>
    <row r="455" spans="1:16" s="6" customFormat="1" ht="24.75" customHeight="1" x14ac:dyDescent="0.25">
      <c r="A455" s="36">
        <v>108</v>
      </c>
      <c r="B455" s="50" t="s">
        <v>498</v>
      </c>
      <c r="C455" s="36">
        <v>1959</v>
      </c>
      <c r="D455" s="36">
        <v>3</v>
      </c>
      <c r="E455" s="38">
        <v>4</v>
      </c>
      <c r="F455" s="43">
        <v>1704</v>
      </c>
      <c r="G455" s="43">
        <v>1532.6</v>
      </c>
      <c r="H455" s="41">
        <v>69</v>
      </c>
      <c r="I455" s="42">
        <f>прил.2!C452</f>
        <v>1966729.3499999999</v>
      </c>
      <c r="J455" s="42">
        <v>0</v>
      </c>
      <c r="K455" s="42">
        <v>0</v>
      </c>
      <c r="L455" s="42">
        <v>0</v>
      </c>
      <c r="M455" s="42">
        <f t="shared" si="51"/>
        <v>1966729.3499999999</v>
      </c>
      <c r="N455" s="42">
        <f t="shared" si="46"/>
        <v>1283.2633107138197</v>
      </c>
      <c r="O455" s="51" t="s">
        <v>29</v>
      </c>
      <c r="P455" s="44" t="s">
        <v>416</v>
      </c>
    </row>
    <row r="456" spans="1:16" s="6" customFormat="1" ht="24.75" customHeight="1" x14ac:dyDescent="0.25">
      <c r="A456" s="36">
        <v>109</v>
      </c>
      <c r="B456" s="50" t="s">
        <v>499</v>
      </c>
      <c r="C456" s="36">
        <v>1959</v>
      </c>
      <c r="D456" s="36">
        <v>2</v>
      </c>
      <c r="E456" s="38">
        <v>2</v>
      </c>
      <c r="F456" s="43">
        <v>506.3</v>
      </c>
      <c r="G456" s="43">
        <v>485</v>
      </c>
      <c r="H456" s="41">
        <v>29</v>
      </c>
      <c r="I456" s="42">
        <f>прил.2!C453</f>
        <v>628694.31000000006</v>
      </c>
      <c r="J456" s="42">
        <v>0</v>
      </c>
      <c r="K456" s="42">
        <v>0</v>
      </c>
      <c r="L456" s="42">
        <v>0</v>
      </c>
      <c r="M456" s="42">
        <f t="shared" si="51"/>
        <v>628694.31000000006</v>
      </c>
      <c r="N456" s="42">
        <f t="shared" si="46"/>
        <v>1296.2769278350518</v>
      </c>
      <c r="O456" s="51" t="s">
        <v>28</v>
      </c>
      <c r="P456" s="44" t="s">
        <v>416</v>
      </c>
    </row>
    <row r="457" spans="1:16" s="6" customFormat="1" ht="24.75" customHeight="1" x14ac:dyDescent="0.25">
      <c r="A457" s="36">
        <v>110</v>
      </c>
      <c r="B457" s="50" t="s">
        <v>500</v>
      </c>
      <c r="C457" s="36">
        <v>1959</v>
      </c>
      <c r="D457" s="36">
        <v>2</v>
      </c>
      <c r="E457" s="38">
        <v>2</v>
      </c>
      <c r="F457" s="43">
        <v>552.64</v>
      </c>
      <c r="G457" s="43">
        <v>502.4</v>
      </c>
      <c r="H457" s="41">
        <v>17</v>
      </c>
      <c r="I457" s="42">
        <f>прил.2!C454</f>
        <v>5396698.9499999993</v>
      </c>
      <c r="J457" s="42">
        <v>0</v>
      </c>
      <c r="K457" s="42">
        <v>0</v>
      </c>
      <c r="L457" s="42">
        <v>0</v>
      </c>
      <c r="M457" s="42">
        <f t="shared" si="51"/>
        <v>5396698.9499999993</v>
      </c>
      <c r="N457" s="42">
        <f t="shared" si="46"/>
        <v>10741.837082006368</v>
      </c>
      <c r="O457" s="51" t="s">
        <v>29</v>
      </c>
      <c r="P457" s="44" t="s">
        <v>416</v>
      </c>
    </row>
    <row r="458" spans="1:16" s="6" customFormat="1" ht="24.75" customHeight="1" x14ac:dyDescent="0.25">
      <c r="A458" s="36">
        <v>111</v>
      </c>
      <c r="B458" s="50" t="s">
        <v>501</v>
      </c>
      <c r="C458" s="36">
        <v>1959</v>
      </c>
      <c r="D458" s="36">
        <v>1</v>
      </c>
      <c r="E458" s="38">
        <v>1</v>
      </c>
      <c r="F458" s="43">
        <v>379</v>
      </c>
      <c r="G458" s="43">
        <v>324.89999999999998</v>
      </c>
      <c r="H458" s="41">
        <v>21</v>
      </c>
      <c r="I458" s="42">
        <f>прил.2!C455</f>
        <v>610349.74</v>
      </c>
      <c r="J458" s="42">
        <v>0</v>
      </c>
      <c r="K458" s="42">
        <v>0</v>
      </c>
      <c r="L458" s="42">
        <v>0</v>
      </c>
      <c r="M458" s="42">
        <f t="shared" si="51"/>
        <v>610349.74</v>
      </c>
      <c r="N458" s="42">
        <f t="shared" si="46"/>
        <v>1878.5772237611575</v>
      </c>
      <c r="O458" s="51" t="s">
        <v>28</v>
      </c>
      <c r="P458" s="44" t="s">
        <v>416</v>
      </c>
    </row>
    <row r="459" spans="1:16" s="6" customFormat="1" ht="24.75" customHeight="1" x14ac:dyDescent="0.25">
      <c r="A459" s="36">
        <v>112</v>
      </c>
      <c r="B459" s="50" t="s">
        <v>46</v>
      </c>
      <c r="C459" s="36">
        <v>1960</v>
      </c>
      <c r="D459" s="36">
        <v>5</v>
      </c>
      <c r="E459" s="38">
        <v>4</v>
      </c>
      <c r="F459" s="43">
        <v>3598.2</v>
      </c>
      <c r="G459" s="43">
        <v>3304.8</v>
      </c>
      <c r="H459" s="41">
        <v>174</v>
      </c>
      <c r="I459" s="42">
        <f>прил.2!C456</f>
        <v>36595557.519999996</v>
      </c>
      <c r="J459" s="42">
        <v>0</v>
      </c>
      <c r="K459" s="42">
        <v>0</v>
      </c>
      <c r="L459" s="42">
        <v>0</v>
      </c>
      <c r="M459" s="42">
        <f t="shared" si="51"/>
        <v>36595557.519999996</v>
      </c>
      <c r="N459" s="42">
        <f t="shared" si="46"/>
        <v>11073.456039699829</v>
      </c>
      <c r="O459" s="51" t="s">
        <v>29</v>
      </c>
      <c r="P459" s="44" t="s">
        <v>416</v>
      </c>
    </row>
    <row r="460" spans="1:16" s="6" customFormat="1" ht="24.75" customHeight="1" x14ac:dyDescent="0.25">
      <c r="A460" s="36">
        <v>113</v>
      </c>
      <c r="B460" s="50" t="s">
        <v>205</v>
      </c>
      <c r="C460" s="36">
        <v>1960</v>
      </c>
      <c r="D460" s="36">
        <v>2</v>
      </c>
      <c r="E460" s="38">
        <v>1</v>
      </c>
      <c r="F460" s="43">
        <v>291.60000000000002</v>
      </c>
      <c r="G460" s="43">
        <v>275.89999999999998</v>
      </c>
      <c r="H460" s="41">
        <v>21</v>
      </c>
      <c r="I460" s="42">
        <f>прил.2!C457</f>
        <v>1503159.76</v>
      </c>
      <c r="J460" s="42">
        <v>0</v>
      </c>
      <c r="K460" s="42">
        <v>0</v>
      </c>
      <c r="L460" s="42">
        <v>0</v>
      </c>
      <c r="M460" s="42">
        <f t="shared" si="51"/>
        <v>1503159.76</v>
      </c>
      <c r="N460" s="42">
        <f t="shared" si="46"/>
        <v>5448.2050018122509</v>
      </c>
      <c r="O460" s="51" t="s">
        <v>28</v>
      </c>
      <c r="P460" s="44" t="s">
        <v>416</v>
      </c>
    </row>
    <row r="461" spans="1:16" s="6" customFormat="1" ht="24.75" customHeight="1" x14ac:dyDescent="0.25">
      <c r="A461" s="36">
        <v>114</v>
      </c>
      <c r="B461" s="50" t="s">
        <v>502</v>
      </c>
      <c r="C461" s="36">
        <v>1960</v>
      </c>
      <c r="D461" s="36">
        <v>2</v>
      </c>
      <c r="E461" s="38">
        <v>1</v>
      </c>
      <c r="F461" s="43">
        <v>675</v>
      </c>
      <c r="G461" s="43">
        <v>627.62</v>
      </c>
      <c r="H461" s="41">
        <v>27</v>
      </c>
      <c r="I461" s="42">
        <f>прил.2!C458</f>
        <v>4327194.43</v>
      </c>
      <c r="J461" s="42">
        <v>0</v>
      </c>
      <c r="K461" s="42">
        <v>0</v>
      </c>
      <c r="L461" s="42">
        <v>0</v>
      </c>
      <c r="M461" s="42">
        <f t="shared" si="51"/>
        <v>4327194.43</v>
      </c>
      <c r="N461" s="42">
        <f t="shared" si="46"/>
        <v>6894.608887543417</v>
      </c>
      <c r="O461" s="51" t="s">
        <v>29</v>
      </c>
      <c r="P461" s="44" t="s">
        <v>416</v>
      </c>
    </row>
    <row r="462" spans="1:16" s="6" customFormat="1" ht="24.75" customHeight="1" x14ac:dyDescent="0.25">
      <c r="A462" s="36">
        <v>115</v>
      </c>
      <c r="B462" s="50" t="s">
        <v>503</v>
      </c>
      <c r="C462" s="36">
        <v>1960</v>
      </c>
      <c r="D462" s="36">
        <v>2</v>
      </c>
      <c r="E462" s="38">
        <v>2</v>
      </c>
      <c r="F462" s="43">
        <v>594</v>
      </c>
      <c r="G462" s="43">
        <v>537.29999999999995</v>
      </c>
      <c r="H462" s="41">
        <v>24</v>
      </c>
      <c r="I462" s="42">
        <f>прил.2!C459</f>
        <v>1483534.13</v>
      </c>
      <c r="J462" s="42">
        <v>0</v>
      </c>
      <c r="K462" s="42">
        <v>0</v>
      </c>
      <c r="L462" s="42">
        <v>0</v>
      </c>
      <c r="M462" s="42">
        <f t="shared" si="51"/>
        <v>1483534.13</v>
      </c>
      <c r="N462" s="42">
        <f t="shared" si="46"/>
        <v>2761.0908803275638</v>
      </c>
      <c r="O462" s="51" t="s">
        <v>29</v>
      </c>
      <c r="P462" s="44" t="s">
        <v>416</v>
      </c>
    </row>
    <row r="463" spans="1:16" s="6" customFormat="1" ht="24.75" customHeight="1" x14ac:dyDescent="0.25">
      <c r="A463" s="36">
        <v>116</v>
      </c>
      <c r="B463" s="50" t="s">
        <v>504</v>
      </c>
      <c r="C463" s="36">
        <v>1960</v>
      </c>
      <c r="D463" s="36">
        <v>2</v>
      </c>
      <c r="E463" s="38">
        <v>1</v>
      </c>
      <c r="F463" s="43">
        <v>414</v>
      </c>
      <c r="G463" s="43">
        <v>396.2</v>
      </c>
      <c r="H463" s="41">
        <v>28</v>
      </c>
      <c r="I463" s="42">
        <f>прил.2!C460</f>
        <v>519896.86</v>
      </c>
      <c r="J463" s="42">
        <v>0</v>
      </c>
      <c r="K463" s="42">
        <v>0</v>
      </c>
      <c r="L463" s="42">
        <v>0</v>
      </c>
      <c r="M463" s="42">
        <f t="shared" si="51"/>
        <v>519896.86</v>
      </c>
      <c r="N463" s="42">
        <f t="shared" si="46"/>
        <v>1312.2081272084806</v>
      </c>
      <c r="O463" s="51" t="s">
        <v>29</v>
      </c>
      <c r="P463" s="44" t="s">
        <v>416</v>
      </c>
    </row>
    <row r="464" spans="1:16" s="6" customFormat="1" ht="24.75" customHeight="1" x14ac:dyDescent="0.25">
      <c r="A464" s="36">
        <v>117</v>
      </c>
      <c r="B464" s="50" t="s">
        <v>505</v>
      </c>
      <c r="C464" s="36">
        <v>1960</v>
      </c>
      <c r="D464" s="36">
        <v>2</v>
      </c>
      <c r="E464" s="38">
        <v>1</v>
      </c>
      <c r="F464" s="43">
        <v>356.82</v>
      </c>
      <c r="G464" s="43">
        <v>321.10000000000002</v>
      </c>
      <c r="H464" s="41">
        <v>16</v>
      </c>
      <c r="I464" s="42">
        <f>прил.2!C461</f>
        <v>1028687.8999999999</v>
      </c>
      <c r="J464" s="42">
        <v>0</v>
      </c>
      <c r="K464" s="42">
        <v>0</v>
      </c>
      <c r="L464" s="42">
        <v>0</v>
      </c>
      <c r="M464" s="42">
        <f t="shared" si="51"/>
        <v>1028687.8999999999</v>
      </c>
      <c r="N464" s="42">
        <f t="shared" si="46"/>
        <v>3203.6371846776701</v>
      </c>
      <c r="O464" s="51" t="s">
        <v>29</v>
      </c>
      <c r="P464" s="44" t="s">
        <v>416</v>
      </c>
    </row>
    <row r="465" spans="1:16" s="6" customFormat="1" ht="24.75" customHeight="1" x14ac:dyDescent="0.25">
      <c r="A465" s="36">
        <v>118</v>
      </c>
      <c r="B465" s="50" t="s">
        <v>506</v>
      </c>
      <c r="C465" s="36">
        <v>1960</v>
      </c>
      <c r="D465" s="36">
        <v>2</v>
      </c>
      <c r="E465" s="38">
        <v>2</v>
      </c>
      <c r="F465" s="43">
        <v>294.8</v>
      </c>
      <c r="G465" s="43">
        <v>273.60000000000002</v>
      </c>
      <c r="H465" s="41">
        <v>34</v>
      </c>
      <c r="I465" s="42">
        <f>прил.2!C462</f>
        <v>736272.49</v>
      </c>
      <c r="J465" s="42">
        <v>0</v>
      </c>
      <c r="K465" s="42">
        <v>0</v>
      </c>
      <c r="L465" s="42">
        <v>0</v>
      </c>
      <c r="M465" s="42">
        <f t="shared" si="51"/>
        <v>736272.49</v>
      </c>
      <c r="N465" s="42">
        <f t="shared" si="46"/>
        <v>2691.0544225146195</v>
      </c>
      <c r="O465" s="51" t="s">
        <v>28</v>
      </c>
      <c r="P465" s="44" t="s">
        <v>416</v>
      </c>
    </row>
    <row r="466" spans="1:16" s="6" customFormat="1" ht="24.75" customHeight="1" x14ac:dyDescent="0.25">
      <c r="A466" s="36">
        <v>119</v>
      </c>
      <c r="B466" s="50" t="s">
        <v>507</v>
      </c>
      <c r="C466" s="36">
        <v>1960</v>
      </c>
      <c r="D466" s="36">
        <v>2</v>
      </c>
      <c r="E466" s="38">
        <v>2</v>
      </c>
      <c r="F466" s="43">
        <v>540.79999999999995</v>
      </c>
      <c r="G466" s="43">
        <v>475.9</v>
      </c>
      <c r="H466" s="41">
        <v>28</v>
      </c>
      <c r="I466" s="42">
        <f>прил.2!C463</f>
        <v>679130.98</v>
      </c>
      <c r="J466" s="42">
        <v>0</v>
      </c>
      <c r="K466" s="42">
        <v>0</v>
      </c>
      <c r="L466" s="42">
        <v>0</v>
      </c>
      <c r="M466" s="42">
        <f t="shared" si="51"/>
        <v>679130.98</v>
      </c>
      <c r="N466" s="42">
        <f t="shared" si="46"/>
        <v>1427.0455557890314</v>
      </c>
      <c r="O466" s="51" t="s">
        <v>29</v>
      </c>
      <c r="P466" s="44" t="s">
        <v>416</v>
      </c>
    </row>
    <row r="467" spans="1:16" s="6" customFormat="1" ht="24.75" customHeight="1" x14ac:dyDescent="0.25">
      <c r="A467" s="36">
        <v>120</v>
      </c>
      <c r="B467" s="50" t="s">
        <v>207</v>
      </c>
      <c r="C467" s="36">
        <v>1960</v>
      </c>
      <c r="D467" s="36">
        <v>3</v>
      </c>
      <c r="E467" s="38">
        <v>3</v>
      </c>
      <c r="F467" s="43">
        <v>1652.53</v>
      </c>
      <c r="G467" s="43">
        <v>1502.3</v>
      </c>
      <c r="H467" s="41">
        <v>53</v>
      </c>
      <c r="I467" s="42">
        <f>прил.2!C464</f>
        <v>1907323.51</v>
      </c>
      <c r="J467" s="42">
        <v>0</v>
      </c>
      <c r="K467" s="42">
        <v>0</v>
      </c>
      <c r="L467" s="42">
        <v>0</v>
      </c>
      <c r="M467" s="42">
        <f t="shared" si="51"/>
        <v>1907323.51</v>
      </c>
      <c r="N467" s="42">
        <f t="shared" si="46"/>
        <v>1269.6022831658124</v>
      </c>
      <c r="O467" s="51" t="s">
        <v>29</v>
      </c>
      <c r="P467" s="44" t="s">
        <v>416</v>
      </c>
    </row>
    <row r="468" spans="1:16" s="6" customFormat="1" ht="24.75" customHeight="1" x14ac:dyDescent="0.25">
      <c r="A468" s="36">
        <v>121</v>
      </c>
      <c r="B468" s="50" t="s">
        <v>508</v>
      </c>
      <c r="C468" s="36">
        <v>1960</v>
      </c>
      <c r="D468" s="36">
        <v>2</v>
      </c>
      <c r="E468" s="38">
        <v>1</v>
      </c>
      <c r="F468" s="43">
        <v>259.33</v>
      </c>
      <c r="G468" s="43">
        <v>235.75</v>
      </c>
      <c r="H468" s="41">
        <v>8</v>
      </c>
      <c r="I468" s="42">
        <f>прил.2!C465</f>
        <v>325663.90000000002</v>
      </c>
      <c r="J468" s="42">
        <v>0</v>
      </c>
      <c r="K468" s="42">
        <v>0</v>
      </c>
      <c r="L468" s="42">
        <v>0</v>
      </c>
      <c r="M468" s="42">
        <f t="shared" si="51"/>
        <v>325663.90000000002</v>
      </c>
      <c r="N468" s="42">
        <f t="shared" si="46"/>
        <v>1381.3951219512196</v>
      </c>
      <c r="O468" s="51" t="s">
        <v>29</v>
      </c>
      <c r="P468" s="44" t="s">
        <v>416</v>
      </c>
    </row>
    <row r="469" spans="1:16" s="6" customFormat="1" ht="24.75" customHeight="1" x14ac:dyDescent="0.25">
      <c r="A469" s="36">
        <v>122</v>
      </c>
      <c r="B469" s="50" t="s">
        <v>509</v>
      </c>
      <c r="C469" s="36">
        <v>1960</v>
      </c>
      <c r="D469" s="36">
        <v>2</v>
      </c>
      <c r="E469" s="38">
        <v>2</v>
      </c>
      <c r="F469" s="43">
        <v>563.1</v>
      </c>
      <c r="G469" s="43">
        <v>507.4</v>
      </c>
      <c r="H469" s="41">
        <v>24</v>
      </c>
      <c r="I469" s="42">
        <f>прил.2!C466</f>
        <v>200000</v>
      </c>
      <c r="J469" s="42">
        <v>0</v>
      </c>
      <c r="K469" s="42">
        <v>0</v>
      </c>
      <c r="L469" s="42">
        <v>0</v>
      </c>
      <c r="M469" s="42">
        <f t="shared" si="51"/>
        <v>200000</v>
      </c>
      <c r="N469" s="42">
        <f t="shared" ref="N469:N532" si="52">I469/G469</f>
        <v>394.16633819471821</v>
      </c>
      <c r="O469" s="51" t="s">
        <v>29</v>
      </c>
      <c r="P469" s="44" t="s">
        <v>416</v>
      </c>
    </row>
    <row r="470" spans="1:16" s="6" customFormat="1" ht="24.75" customHeight="1" x14ac:dyDescent="0.25">
      <c r="A470" s="36">
        <v>123</v>
      </c>
      <c r="B470" s="50" t="s">
        <v>510</v>
      </c>
      <c r="C470" s="36">
        <v>1960</v>
      </c>
      <c r="D470" s="36">
        <v>2</v>
      </c>
      <c r="E470" s="38">
        <v>1</v>
      </c>
      <c r="F470" s="43">
        <v>562.41</v>
      </c>
      <c r="G470" s="43">
        <v>511.28</v>
      </c>
      <c r="H470" s="41">
        <v>27</v>
      </c>
      <c r="I470" s="42">
        <f>прил.2!C467</f>
        <v>1993552.92</v>
      </c>
      <c r="J470" s="42">
        <v>0</v>
      </c>
      <c r="K470" s="42">
        <v>0</v>
      </c>
      <c r="L470" s="42">
        <v>0</v>
      </c>
      <c r="M470" s="42">
        <f t="shared" si="51"/>
        <v>1993552.92</v>
      </c>
      <c r="N470" s="42">
        <f t="shared" si="52"/>
        <v>3899.1412142074792</v>
      </c>
      <c r="O470" s="51" t="s">
        <v>29</v>
      </c>
      <c r="P470" s="44" t="s">
        <v>416</v>
      </c>
    </row>
    <row r="471" spans="1:16" s="6" customFormat="1" ht="24.75" customHeight="1" x14ac:dyDescent="0.25">
      <c r="A471" s="36">
        <v>124</v>
      </c>
      <c r="B471" s="50" t="s">
        <v>511</v>
      </c>
      <c r="C471" s="36">
        <v>1960</v>
      </c>
      <c r="D471" s="36">
        <v>2</v>
      </c>
      <c r="E471" s="38">
        <v>1</v>
      </c>
      <c r="F471" s="43">
        <v>562.41</v>
      </c>
      <c r="G471" s="43">
        <v>508.1</v>
      </c>
      <c r="H471" s="41">
        <v>25</v>
      </c>
      <c r="I471" s="42">
        <f>прил.2!C468</f>
        <v>1993552.92</v>
      </c>
      <c r="J471" s="42">
        <v>0</v>
      </c>
      <c r="K471" s="42">
        <v>0</v>
      </c>
      <c r="L471" s="42">
        <v>0</v>
      </c>
      <c r="M471" s="42">
        <f t="shared" si="51"/>
        <v>1993552.92</v>
      </c>
      <c r="N471" s="42">
        <f t="shared" si="52"/>
        <v>3923.5444203896868</v>
      </c>
      <c r="O471" s="51" t="s">
        <v>29</v>
      </c>
      <c r="P471" s="44" t="s">
        <v>416</v>
      </c>
    </row>
    <row r="472" spans="1:16" s="6" customFormat="1" ht="24.75" customHeight="1" x14ac:dyDescent="0.25">
      <c r="A472" s="36">
        <v>125</v>
      </c>
      <c r="B472" s="50" t="s">
        <v>512</v>
      </c>
      <c r="C472" s="36">
        <v>1960</v>
      </c>
      <c r="D472" s="36">
        <v>2</v>
      </c>
      <c r="E472" s="38">
        <v>1</v>
      </c>
      <c r="F472" s="43">
        <v>562.41</v>
      </c>
      <c r="G472" s="43">
        <v>508.7</v>
      </c>
      <c r="H472" s="41">
        <v>19</v>
      </c>
      <c r="I472" s="42">
        <f>прил.2!C469</f>
        <v>1993552.92</v>
      </c>
      <c r="J472" s="42">
        <v>0</v>
      </c>
      <c r="K472" s="42">
        <v>0</v>
      </c>
      <c r="L472" s="42">
        <v>0</v>
      </c>
      <c r="M472" s="42">
        <f t="shared" si="51"/>
        <v>1993552.92</v>
      </c>
      <c r="N472" s="42">
        <f t="shared" si="52"/>
        <v>3918.9166896009433</v>
      </c>
      <c r="O472" s="51" t="s">
        <v>28</v>
      </c>
      <c r="P472" s="44" t="s">
        <v>416</v>
      </c>
    </row>
    <row r="473" spans="1:16" s="6" customFormat="1" ht="24.75" customHeight="1" x14ac:dyDescent="0.25">
      <c r="A473" s="36">
        <v>126</v>
      </c>
      <c r="B473" s="50" t="s">
        <v>192</v>
      </c>
      <c r="C473" s="36">
        <v>1960</v>
      </c>
      <c r="D473" s="36">
        <v>2</v>
      </c>
      <c r="E473" s="38">
        <v>1</v>
      </c>
      <c r="F473" s="43">
        <v>642.07000000000005</v>
      </c>
      <c r="G473" s="43">
        <v>511</v>
      </c>
      <c r="H473" s="41">
        <v>24</v>
      </c>
      <c r="I473" s="42">
        <f>прил.2!C470</f>
        <v>3309786.66</v>
      </c>
      <c r="J473" s="42">
        <v>0</v>
      </c>
      <c r="K473" s="42">
        <v>0</v>
      </c>
      <c r="L473" s="42">
        <v>0</v>
      </c>
      <c r="M473" s="42">
        <f t="shared" si="51"/>
        <v>3309786.66</v>
      </c>
      <c r="N473" s="42">
        <f t="shared" si="52"/>
        <v>6477.077612524462</v>
      </c>
      <c r="O473" s="51" t="s">
        <v>29</v>
      </c>
      <c r="P473" s="44" t="s">
        <v>416</v>
      </c>
    </row>
    <row r="474" spans="1:16" s="6" customFormat="1" ht="24.75" customHeight="1" x14ac:dyDescent="0.25">
      <c r="A474" s="36">
        <v>127</v>
      </c>
      <c r="B474" s="50" t="s">
        <v>513</v>
      </c>
      <c r="C474" s="36">
        <v>1960</v>
      </c>
      <c r="D474" s="36">
        <v>2</v>
      </c>
      <c r="E474" s="38">
        <v>1</v>
      </c>
      <c r="F474" s="43">
        <v>562.41</v>
      </c>
      <c r="G474" s="43">
        <v>511.3</v>
      </c>
      <c r="H474" s="41">
        <v>22</v>
      </c>
      <c r="I474" s="42">
        <f>прил.2!C471</f>
        <v>1993552.92</v>
      </c>
      <c r="J474" s="42">
        <v>0</v>
      </c>
      <c r="K474" s="42">
        <v>0</v>
      </c>
      <c r="L474" s="42">
        <v>0</v>
      </c>
      <c r="M474" s="42">
        <f t="shared" si="51"/>
        <v>1993552.92</v>
      </c>
      <c r="N474" s="42">
        <f t="shared" si="52"/>
        <v>3898.988695482104</v>
      </c>
      <c r="O474" s="51" t="s">
        <v>29</v>
      </c>
      <c r="P474" s="44" t="s">
        <v>416</v>
      </c>
    </row>
    <row r="475" spans="1:16" s="6" customFormat="1" ht="24.75" customHeight="1" x14ac:dyDescent="0.25">
      <c r="A475" s="36">
        <v>128</v>
      </c>
      <c r="B475" s="50" t="s">
        <v>209</v>
      </c>
      <c r="C475" s="36">
        <v>1960</v>
      </c>
      <c r="D475" s="36">
        <v>2</v>
      </c>
      <c r="E475" s="38">
        <v>1</v>
      </c>
      <c r="F475" s="43">
        <v>571</v>
      </c>
      <c r="G475" s="43">
        <v>527.46</v>
      </c>
      <c r="H475" s="41">
        <v>38</v>
      </c>
      <c r="I475" s="42">
        <f>прил.2!C472</f>
        <v>717055.82</v>
      </c>
      <c r="J475" s="42">
        <v>0</v>
      </c>
      <c r="K475" s="42">
        <v>0</v>
      </c>
      <c r="L475" s="42">
        <v>0</v>
      </c>
      <c r="M475" s="42">
        <f t="shared" si="51"/>
        <v>717055.82</v>
      </c>
      <c r="N475" s="42">
        <f t="shared" si="52"/>
        <v>1359.4506123687102</v>
      </c>
      <c r="O475" s="51" t="s">
        <v>29</v>
      </c>
      <c r="P475" s="44" t="s">
        <v>416</v>
      </c>
    </row>
    <row r="476" spans="1:16" s="6" customFormat="1" ht="24.75" customHeight="1" x14ac:dyDescent="0.25">
      <c r="A476" s="36">
        <v>129</v>
      </c>
      <c r="B476" s="50" t="s">
        <v>514</v>
      </c>
      <c r="C476" s="36">
        <v>1960</v>
      </c>
      <c r="D476" s="36">
        <v>2</v>
      </c>
      <c r="E476" s="38">
        <v>1</v>
      </c>
      <c r="F476" s="43">
        <v>555</v>
      </c>
      <c r="G476" s="43">
        <v>450.6</v>
      </c>
      <c r="H476" s="41">
        <v>42</v>
      </c>
      <c r="I476" s="42">
        <f>прил.2!C473</f>
        <v>6730726.3100000005</v>
      </c>
      <c r="J476" s="42">
        <v>0</v>
      </c>
      <c r="K476" s="42">
        <v>0</v>
      </c>
      <c r="L476" s="42">
        <v>0</v>
      </c>
      <c r="M476" s="42">
        <f t="shared" si="51"/>
        <v>6730726.3100000005</v>
      </c>
      <c r="N476" s="42">
        <f t="shared" si="52"/>
        <v>14937.253240124279</v>
      </c>
      <c r="O476" s="51" t="s">
        <v>29</v>
      </c>
      <c r="P476" s="44" t="s">
        <v>416</v>
      </c>
    </row>
    <row r="477" spans="1:16" s="6" customFormat="1" ht="24.75" customHeight="1" x14ac:dyDescent="0.25">
      <c r="A477" s="36">
        <v>130</v>
      </c>
      <c r="B477" s="50" t="s">
        <v>210</v>
      </c>
      <c r="C477" s="36">
        <v>1960</v>
      </c>
      <c r="D477" s="36">
        <v>2</v>
      </c>
      <c r="E477" s="38">
        <v>2</v>
      </c>
      <c r="F477" s="43">
        <v>555.29999999999995</v>
      </c>
      <c r="G477" s="43">
        <v>485.7</v>
      </c>
      <c r="H477" s="41">
        <v>35</v>
      </c>
      <c r="I477" s="42">
        <f>прил.2!C474</f>
        <v>3552038.3999999994</v>
      </c>
      <c r="J477" s="42">
        <v>0</v>
      </c>
      <c r="K477" s="42">
        <v>0</v>
      </c>
      <c r="L477" s="42">
        <v>0</v>
      </c>
      <c r="M477" s="42">
        <f t="shared" si="51"/>
        <v>3552038.3999999994</v>
      </c>
      <c r="N477" s="42">
        <f t="shared" si="52"/>
        <v>7313.2353304508943</v>
      </c>
      <c r="O477" s="51" t="s">
        <v>29</v>
      </c>
      <c r="P477" s="44" t="s">
        <v>416</v>
      </c>
    </row>
    <row r="478" spans="1:16" s="6" customFormat="1" ht="24.75" customHeight="1" x14ac:dyDescent="0.25">
      <c r="A478" s="36">
        <v>131</v>
      </c>
      <c r="B478" s="50" t="s">
        <v>515</v>
      </c>
      <c r="C478" s="36">
        <v>1961</v>
      </c>
      <c r="D478" s="36">
        <v>2</v>
      </c>
      <c r="E478" s="38">
        <v>2</v>
      </c>
      <c r="F478" s="43">
        <v>766.2</v>
      </c>
      <c r="G478" s="43">
        <v>717.4</v>
      </c>
      <c r="H478" s="41">
        <v>40</v>
      </c>
      <c r="I478" s="42">
        <f>прил.2!C475</f>
        <v>3949660.5500000003</v>
      </c>
      <c r="J478" s="42">
        <v>0</v>
      </c>
      <c r="K478" s="42">
        <v>0</v>
      </c>
      <c r="L478" s="42">
        <v>0</v>
      </c>
      <c r="M478" s="42">
        <f t="shared" si="51"/>
        <v>3949660.5500000003</v>
      </c>
      <c r="N478" s="42">
        <f t="shared" si="52"/>
        <v>5505.5206997490941</v>
      </c>
      <c r="O478" s="51" t="s">
        <v>29</v>
      </c>
      <c r="P478" s="44" t="s">
        <v>416</v>
      </c>
    </row>
    <row r="479" spans="1:16" s="6" customFormat="1" ht="24.75" customHeight="1" x14ac:dyDescent="0.25">
      <c r="A479" s="36">
        <v>132</v>
      </c>
      <c r="B479" s="50" t="s">
        <v>516</v>
      </c>
      <c r="C479" s="36">
        <v>1961</v>
      </c>
      <c r="D479" s="36">
        <v>2</v>
      </c>
      <c r="E479" s="38">
        <v>2</v>
      </c>
      <c r="F479" s="43">
        <v>2202.42</v>
      </c>
      <c r="G479" s="43">
        <v>2002.2</v>
      </c>
      <c r="H479" s="41">
        <v>44</v>
      </c>
      <c r="I479" s="42">
        <f>прил.2!C476</f>
        <v>3623264.22</v>
      </c>
      <c r="J479" s="42">
        <v>0</v>
      </c>
      <c r="K479" s="42">
        <v>0</v>
      </c>
      <c r="L479" s="42">
        <v>0</v>
      </c>
      <c r="M479" s="42">
        <f t="shared" si="51"/>
        <v>3623264.22</v>
      </c>
      <c r="N479" s="42">
        <f t="shared" si="52"/>
        <v>1809.6415043452203</v>
      </c>
      <c r="O479" s="51" t="s">
        <v>29</v>
      </c>
      <c r="P479" s="44" t="s">
        <v>416</v>
      </c>
    </row>
    <row r="480" spans="1:16" s="6" customFormat="1" ht="24.75" customHeight="1" x14ac:dyDescent="0.25">
      <c r="A480" s="36">
        <v>133</v>
      </c>
      <c r="B480" s="50" t="s">
        <v>193</v>
      </c>
      <c r="C480" s="36">
        <v>1961</v>
      </c>
      <c r="D480" s="36">
        <v>2</v>
      </c>
      <c r="E480" s="38">
        <v>2</v>
      </c>
      <c r="F480" s="43">
        <v>774</v>
      </c>
      <c r="G480" s="43">
        <v>686.11</v>
      </c>
      <c r="H480" s="41">
        <v>48</v>
      </c>
      <c r="I480" s="42">
        <f>прил.2!C477</f>
        <v>971981.09</v>
      </c>
      <c r="J480" s="42">
        <v>0</v>
      </c>
      <c r="K480" s="42">
        <v>0</v>
      </c>
      <c r="L480" s="42">
        <v>0</v>
      </c>
      <c r="M480" s="42">
        <f t="shared" si="51"/>
        <v>971981.09</v>
      </c>
      <c r="N480" s="42">
        <f t="shared" si="52"/>
        <v>1416.6548949876842</v>
      </c>
      <c r="O480" s="51" t="s">
        <v>29</v>
      </c>
      <c r="P480" s="44" t="s">
        <v>416</v>
      </c>
    </row>
    <row r="481" spans="1:16" s="6" customFormat="1" ht="24.75" customHeight="1" x14ac:dyDescent="0.25">
      <c r="A481" s="36">
        <v>134</v>
      </c>
      <c r="B481" s="50" t="s">
        <v>517</v>
      </c>
      <c r="C481" s="36">
        <v>1961</v>
      </c>
      <c r="D481" s="36">
        <v>4</v>
      </c>
      <c r="E481" s="38">
        <v>4</v>
      </c>
      <c r="F481" s="43">
        <v>2188.34</v>
      </c>
      <c r="G481" s="43">
        <v>1989.4</v>
      </c>
      <c r="H481" s="41">
        <v>66</v>
      </c>
      <c r="I481" s="42">
        <f>прил.2!C478</f>
        <v>9867732.7300000004</v>
      </c>
      <c r="J481" s="42">
        <v>0</v>
      </c>
      <c r="K481" s="42">
        <v>0</v>
      </c>
      <c r="L481" s="42">
        <v>0</v>
      </c>
      <c r="M481" s="42">
        <f t="shared" si="51"/>
        <v>9867732.7300000004</v>
      </c>
      <c r="N481" s="42">
        <f t="shared" si="52"/>
        <v>4960.1551874937168</v>
      </c>
      <c r="O481" s="51" t="s">
        <v>29</v>
      </c>
      <c r="P481" s="44" t="s">
        <v>416</v>
      </c>
    </row>
    <row r="482" spans="1:16" s="6" customFormat="1" ht="24.75" customHeight="1" x14ac:dyDescent="0.25">
      <c r="A482" s="36">
        <v>135</v>
      </c>
      <c r="B482" s="50" t="s">
        <v>518</v>
      </c>
      <c r="C482" s="36">
        <v>1962</v>
      </c>
      <c r="D482" s="36">
        <v>2</v>
      </c>
      <c r="E482" s="38">
        <v>2</v>
      </c>
      <c r="F482" s="43">
        <v>465.96</v>
      </c>
      <c r="G482" s="43">
        <v>423.6</v>
      </c>
      <c r="H482" s="41">
        <v>24</v>
      </c>
      <c r="I482" s="42">
        <f>прил.2!C479</f>
        <v>585147.69000000006</v>
      </c>
      <c r="J482" s="42">
        <v>0</v>
      </c>
      <c r="K482" s="42">
        <v>0</v>
      </c>
      <c r="L482" s="42">
        <v>0</v>
      </c>
      <c r="M482" s="42">
        <f t="shared" si="51"/>
        <v>585147.69000000006</v>
      </c>
      <c r="N482" s="42">
        <f t="shared" si="52"/>
        <v>1381.3684844192635</v>
      </c>
      <c r="O482" s="51" t="s">
        <v>29</v>
      </c>
      <c r="P482" s="44" t="s">
        <v>416</v>
      </c>
    </row>
    <row r="483" spans="1:16" s="6" customFormat="1" ht="24.75" customHeight="1" x14ac:dyDescent="0.25">
      <c r="A483" s="36">
        <v>136</v>
      </c>
      <c r="B483" s="50" t="s">
        <v>519</v>
      </c>
      <c r="C483" s="36">
        <v>1966</v>
      </c>
      <c r="D483" s="36">
        <v>5</v>
      </c>
      <c r="E483" s="38">
        <v>2</v>
      </c>
      <c r="F483" s="43">
        <v>1611</v>
      </c>
      <c r="G483" s="43">
        <v>1569.4</v>
      </c>
      <c r="H483" s="41">
        <v>77</v>
      </c>
      <c r="I483" s="42">
        <f>прил.2!C480</f>
        <v>16237893.76</v>
      </c>
      <c r="J483" s="42">
        <v>0</v>
      </c>
      <c r="K483" s="42">
        <v>0</v>
      </c>
      <c r="L483" s="42">
        <v>0</v>
      </c>
      <c r="M483" s="42">
        <f t="shared" ref="M483:M486" si="53">I483-J483-K483-L483</f>
        <v>16237893.76</v>
      </c>
      <c r="N483" s="42">
        <f t="shared" si="52"/>
        <v>10346.561590416719</v>
      </c>
      <c r="O483" s="51" t="s">
        <v>29</v>
      </c>
      <c r="P483" s="44" t="s">
        <v>416</v>
      </c>
    </row>
    <row r="484" spans="1:16" s="6" customFormat="1" ht="24.75" customHeight="1" x14ac:dyDescent="0.25">
      <c r="A484" s="36">
        <v>137</v>
      </c>
      <c r="B484" s="50" t="s">
        <v>520</v>
      </c>
      <c r="C484" s="36">
        <v>1971</v>
      </c>
      <c r="D484" s="36">
        <v>5</v>
      </c>
      <c r="E484" s="38">
        <v>4</v>
      </c>
      <c r="F484" s="43">
        <v>3521.1</v>
      </c>
      <c r="G484" s="43">
        <v>3235.17</v>
      </c>
      <c r="H484" s="41">
        <v>163</v>
      </c>
      <c r="I484" s="42">
        <f>прил.2!C481</f>
        <v>50000</v>
      </c>
      <c r="J484" s="42">
        <v>0</v>
      </c>
      <c r="K484" s="42">
        <v>0</v>
      </c>
      <c r="L484" s="42">
        <v>0</v>
      </c>
      <c r="M484" s="42">
        <f t="shared" si="53"/>
        <v>50000</v>
      </c>
      <c r="N484" s="42">
        <f t="shared" si="52"/>
        <v>15.455138369853826</v>
      </c>
      <c r="O484" s="51" t="s">
        <v>29</v>
      </c>
      <c r="P484" s="44" t="s">
        <v>416</v>
      </c>
    </row>
    <row r="485" spans="1:16" s="6" customFormat="1" ht="24.75" customHeight="1" x14ac:dyDescent="0.25">
      <c r="A485" s="36">
        <v>138</v>
      </c>
      <c r="B485" s="50" t="s">
        <v>521</v>
      </c>
      <c r="C485" s="36">
        <v>1971</v>
      </c>
      <c r="D485" s="36">
        <v>5</v>
      </c>
      <c r="E485" s="38">
        <v>6</v>
      </c>
      <c r="F485" s="43">
        <v>4775</v>
      </c>
      <c r="G485" s="43">
        <v>4332.3500000000004</v>
      </c>
      <c r="H485" s="41">
        <v>205</v>
      </c>
      <c r="I485" s="42">
        <f>прил.2!C482</f>
        <v>250000</v>
      </c>
      <c r="J485" s="42">
        <v>0</v>
      </c>
      <c r="K485" s="42">
        <v>0</v>
      </c>
      <c r="L485" s="42">
        <v>0</v>
      </c>
      <c r="M485" s="42">
        <f t="shared" si="53"/>
        <v>250000</v>
      </c>
      <c r="N485" s="42">
        <f t="shared" si="52"/>
        <v>57.705402379770788</v>
      </c>
      <c r="O485" s="51" t="s">
        <v>29</v>
      </c>
      <c r="P485" s="44" t="s">
        <v>416</v>
      </c>
    </row>
    <row r="486" spans="1:16" s="6" customFormat="1" ht="24.75" customHeight="1" x14ac:dyDescent="0.25">
      <c r="A486" s="36">
        <v>139</v>
      </c>
      <c r="B486" s="65" t="s">
        <v>522</v>
      </c>
      <c r="C486" s="66">
        <v>1960</v>
      </c>
      <c r="D486" s="66">
        <v>3</v>
      </c>
      <c r="E486" s="38">
        <v>1</v>
      </c>
      <c r="F486" s="67">
        <v>1448.9</v>
      </c>
      <c r="G486" s="67">
        <v>801</v>
      </c>
      <c r="H486" s="41">
        <v>30</v>
      </c>
      <c r="I486" s="42">
        <f>прил.2!C483</f>
        <v>13808140.41</v>
      </c>
      <c r="J486" s="42">
        <v>0</v>
      </c>
      <c r="K486" s="42">
        <v>0</v>
      </c>
      <c r="L486" s="42">
        <v>0</v>
      </c>
      <c r="M486" s="42">
        <f t="shared" si="53"/>
        <v>13808140.41</v>
      </c>
      <c r="N486" s="42">
        <f t="shared" si="52"/>
        <v>17238.627228464418</v>
      </c>
      <c r="O486" s="51" t="s">
        <v>29</v>
      </c>
      <c r="P486" s="44" t="s">
        <v>416</v>
      </c>
    </row>
    <row r="487" spans="1:16" s="6" customFormat="1" ht="24.75" customHeight="1" x14ac:dyDescent="0.25">
      <c r="A487" s="58" t="s">
        <v>51</v>
      </c>
      <c r="B487" s="29"/>
      <c r="C487" s="30" t="s">
        <v>26</v>
      </c>
      <c r="D487" s="30" t="s">
        <v>26</v>
      </c>
      <c r="E487" s="30" t="s">
        <v>26</v>
      </c>
      <c r="F487" s="31">
        <f t="shared" ref="F487:M487" si="54">SUM(F488:F495)</f>
        <v>5080.2</v>
      </c>
      <c r="G487" s="31">
        <f t="shared" si="54"/>
        <v>4415.71</v>
      </c>
      <c r="H487" s="32">
        <f t="shared" si="54"/>
        <v>247</v>
      </c>
      <c r="I487" s="31">
        <f t="shared" si="54"/>
        <v>30413628.070000004</v>
      </c>
      <c r="J487" s="31">
        <f t="shared" si="54"/>
        <v>0</v>
      </c>
      <c r="K487" s="31">
        <f t="shared" si="54"/>
        <v>0</v>
      </c>
      <c r="L487" s="31">
        <f t="shared" si="54"/>
        <v>0</v>
      </c>
      <c r="M487" s="31">
        <f t="shared" si="54"/>
        <v>30413628.070000004</v>
      </c>
      <c r="N487" s="33">
        <f t="shared" si="52"/>
        <v>6887.5963480391611</v>
      </c>
      <c r="O487" s="34" t="s">
        <v>26</v>
      </c>
      <c r="P487" s="34" t="s">
        <v>26</v>
      </c>
    </row>
    <row r="488" spans="1:16" s="6" customFormat="1" ht="24.75" customHeight="1" x14ac:dyDescent="0.25">
      <c r="A488" s="36">
        <v>140</v>
      </c>
      <c r="B488" s="50" t="s">
        <v>523</v>
      </c>
      <c r="C488" s="36">
        <v>1963</v>
      </c>
      <c r="D488" s="36">
        <v>2</v>
      </c>
      <c r="E488" s="38">
        <v>2</v>
      </c>
      <c r="F488" s="43">
        <v>408.4</v>
      </c>
      <c r="G488" s="43">
        <v>406.8</v>
      </c>
      <c r="H488" s="41">
        <v>30</v>
      </c>
      <c r="I488" s="42">
        <f>прил.2!C485</f>
        <v>2105248.46</v>
      </c>
      <c r="J488" s="42">
        <v>0</v>
      </c>
      <c r="K488" s="42">
        <v>0</v>
      </c>
      <c r="L488" s="42">
        <v>0</v>
      </c>
      <c r="M488" s="42">
        <f t="shared" ref="M488:M495" si="55">I488-J488-K488-L488</f>
        <v>2105248.46</v>
      </c>
      <c r="N488" s="42">
        <f t="shared" si="52"/>
        <v>5175.1437069813173</v>
      </c>
      <c r="O488" s="51" t="s">
        <v>29</v>
      </c>
      <c r="P488" s="44" t="s">
        <v>416</v>
      </c>
    </row>
    <row r="489" spans="1:16" s="6" customFormat="1" ht="24.75" customHeight="1" x14ac:dyDescent="0.25">
      <c r="A489" s="36">
        <v>141</v>
      </c>
      <c r="B489" s="50" t="s">
        <v>524</v>
      </c>
      <c r="C489" s="36">
        <v>1964</v>
      </c>
      <c r="D489" s="36">
        <v>2</v>
      </c>
      <c r="E489" s="38">
        <v>2</v>
      </c>
      <c r="F489" s="43">
        <v>633.5</v>
      </c>
      <c r="G489" s="43">
        <v>581.79999999999995</v>
      </c>
      <c r="H489" s="41">
        <v>33</v>
      </c>
      <c r="I489" s="42">
        <f>прил.2!C486</f>
        <v>7798605.7600000007</v>
      </c>
      <c r="J489" s="42">
        <v>0</v>
      </c>
      <c r="K489" s="42">
        <v>0</v>
      </c>
      <c r="L489" s="42">
        <v>0</v>
      </c>
      <c r="M489" s="42">
        <f t="shared" si="55"/>
        <v>7798605.7600000007</v>
      </c>
      <c r="N489" s="42">
        <f t="shared" si="52"/>
        <v>13404.272533516674</v>
      </c>
      <c r="O489" s="51" t="s">
        <v>29</v>
      </c>
      <c r="P489" s="44" t="s">
        <v>416</v>
      </c>
    </row>
    <row r="490" spans="1:16" s="6" customFormat="1" ht="24.75" customHeight="1" x14ac:dyDescent="0.25">
      <c r="A490" s="36">
        <v>142</v>
      </c>
      <c r="B490" s="50" t="s">
        <v>525</v>
      </c>
      <c r="C490" s="36">
        <v>1964</v>
      </c>
      <c r="D490" s="36">
        <v>2</v>
      </c>
      <c r="E490" s="38">
        <v>2</v>
      </c>
      <c r="F490" s="43">
        <v>688.6</v>
      </c>
      <c r="G490" s="43">
        <v>626</v>
      </c>
      <c r="H490" s="41">
        <v>31</v>
      </c>
      <c r="I490" s="42">
        <f>прил.2!C487</f>
        <v>3699642.7199999997</v>
      </c>
      <c r="J490" s="42">
        <v>0</v>
      </c>
      <c r="K490" s="42">
        <v>0</v>
      </c>
      <c r="L490" s="42">
        <v>0</v>
      </c>
      <c r="M490" s="42">
        <f t="shared" si="55"/>
        <v>3699642.7199999997</v>
      </c>
      <c r="N490" s="42">
        <f t="shared" si="52"/>
        <v>5909.9723961661339</v>
      </c>
      <c r="O490" s="51" t="s">
        <v>29</v>
      </c>
      <c r="P490" s="44" t="s">
        <v>416</v>
      </c>
    </row>
    <row r="491" spans="1:16" s="6" customFormat="1" ht="24.75" customHeight="1" x14ac:dyDescent="0.25">
      <c r="A491" s="36">
        <v>143</v>
      </c>
      <c r="B491" s="50" t="s">
        <v>526</v>
      </c>
      <c r="C491" s="36">
        <v>1964</v>
      </c>
      <c r="D491" s="36">
        <v>2</v>
      </c>
      <c r="E491" s="38">
        <v>2</v>
      </c>
      <c r="F491" s="43">
        <v>679.21</v>
      </c>
      <c r="G491" s="43">
        <v>617.46</v>
      </c>
      <c r="H491" s="41">
        <v>26</v>
      </c>
      <c r="I491" s="42">
        <f>прил.2!C488</f>
        <v>4849250.09</v>
      </c>
      <c r="J491" s="42">
        <v>0</v>
      </c>
      <c r="K491" s="42">
        <v>0</v>
      </c>
      <c r="L491" s="42">
        <v>0</v>
      </c>
      <c r="M491" s="42">
        <f t="shared" si="55"/>
        <v>4849250.09</v>
      </c>
      <c r="N491" s="42">
        <f t="shared" si="52"/>
        <v>7853.5453146762538</v>
      </c>
      <c r="O491" s="51" t="s">
        <v>29</v>
      </c>
      <c r="P491" s="44" t="s">
        <v>416</v>
      </c>
    </row>
    <row r="492" spans="1:16" s="6" customFormat="1" ht="24.75" customHeight="1" x14ac:dyDescent="0.25">
      <c r="A492" s="36">
        <v>144</v>
      </c>
      <c r="B492" s="50" t="s">
        <v>527</v>
      </c>
      <c r="C492" s="36">
        <v>1964</v>
      </c>
      <c r="D492" s="36">
        <v>2</v>
      </c>
      <c r="E492" s="38">
        <v>2</v>
      </c>
      <c r="F492" s="43">
        <v>696.89</v>
      </c>
      <c r="G492" s="43">
        <v>633.54</v>
      </c>
      <c r="H492" s="41">
        <v>33</v>
      </c>
      <c r="I492" s="42">
        <f>прил.2!C489</f>
        <v>5021572.71</v>
      </c>
      <c r="J492" s="42">
        <v>0</v>
      </c>
      <c r="K492" s="42">
        <v>0</v>
      </c>
      <c r="L492" s="42">
        <v>0</v>
      </c>
      <c r="M492" s="42">
        <f t="shared" si="55"/>
        <v>5021572.71</v>
      </c>
      <c r="N492" s="42">
        <f t="shared" si="52"/>
        <v>7926.2125674779809</v>
      </c>
      <c r="O492" s="51" t="s">
        <v>86</v>
      </c>
      <c r="P492" s="44" t="s">
        <v>416</v>
      </c>
    </row>
    <row r="493" spans="1:16" s="6" customFormat="1" ht="24.75" customHeight="1" x14ac:dyDescent="0.25">
      <c r="A493" s="36">
        <v>145</v>
      </c>
      <c r="B493" s="50" t="s">
        <v>528</v>
      </c>
      <c r="C493" s="36">
        <v>1965</v>
      </c>
      <c r="D493" s="36">
        <v>2</v>
      </c>
      <c r="E493" s="38">
        <v>2</v>
      </c>
      <c r="F493" s="43">
        <v>684.1</v>
      </c>
      <c r="G493" s="43">
        <v>594.20000000000005</v>
      </c>
      <c r="H493" s="41">
        <v>36</v>
      </c>
      <c r="I493" s="42">
        <f>прил.2!C490</f>
        <v>50000</v>
      </c>
      <c r="J493" s="42">
        <v>0</v>
      </c>
      <c r="K493" s="42">
        <v>0</v>
      </c>
      <c r="L493" s="42">
        <v>0</v>
      </c>
      <c r="M493" s="42">
        <f t="shared" si="55"/>
        <v>50000</v>
      </c>
      <c r="N493" s="42">
        <f t="shared" si="52"/>
        <v>84.146751935375292</v>
      </c>
      <c r="O493" s="51" t="s">
        <v>29</v>
      </c>
      <c r="P493" s="44" t="s">
        <v>416</v>
      </c>
    </row>
    <row r="494" spans="1:16" s="6" customFormat="1" ht="24.75" customHeight="1" x14ac:dyDescent="0.25">
      <c r="A494" s="36">
        <v>146</v>
      </c>
      <c r="B494" s="50" t="s">
        <v>529</v>
      </c>
      <c r="C494" s="36">
        <v>1969</v>
      </c>
      <c r="D494" s="36">
        <v>2</v>
      </c>
      <c r="E494" s="38">
        <v>2</v>
      </c>
      <c r="F494" s="43">
        <v>621.29999999999995</v>
      </c>
      <c r="G494" s="43">
        <v>514.71</v>
      </c>
      <c r="H494" s="41">
        <v>29</v>
      </c>
      <c r="I494" s="42">
        <f>прил.2!C491</f>
        <v>50000</v>
      </c>
      <c r="J494" s="42">
        <v>0</v>
      </c>
      <c r="K494" s="42">
        <v>0</v>
      </c>
      <c r="L494" s="42">
        <v>0</v>
      </c>
      <c r="M494" s="42">
        <f t="shared" si="55"/>
        <v>50000</v>
      </c>
      <c r="N494" s="42">
        <f t="shared" si="52"/>
        <v>97.142080006217085</v>
      </c>
      <c r="O494" s="51" t="s">
        <v>29</v>
      </c>
      <c r="P494" s="44" t="s">
        <v>416</v>
      </c>
    </row>
    <row r="495" spans="1:16" s="6" customFormat="1" ht="24.75" customHeight="1" x14ac:dyDescent="0.25">
      <c r="A495" s="36">
        <v>147</v>
      </c>
      <c r="B495" s="50" t="s">
        <v>530</v>
      </c>
      <c r="C495" s="38">
        <v>1918</v>
      </c>
      <c r="D495" s="38">
        <v>3</v>
      </c>
      <c r="E495" s="38">
        <v>2</v>
      </c>
      <c r="F495" s="42">
        <v>668.2</v>
      </c>
      <c r="G495" s="42">
        <v>441.2</v>
      </c>
      <c r="H495" s="41">
        <v>29</v>
      </c>
      <c r="I495" s="42">
        <f>прил.2!C492</f>
        <v>6839308.330000001</v>
      </c>
      <c r="J495" s="42">
        <v>0</v>
      </c>
      <c r="K495" s="42">
        <v>0</v>
      </c>
      <c r="L495" s="42">
        <v>0</v>
      </c>
      <c r="M495" s="42">
        <f t="shared" si="55"/>
        <v>6839308.330000001</v>
      </c>
      <c r="N495" s="42">
        <f t="shared" si="52"/>
        <v>15501.605462375343</v>
      </c>
      <c r="O495" s="51" t="s">
        <v>29</v>
      </c>
      <c r="P495" s="44" t="s">
        <v>416</v>
      </c>
    </row>
    <row r="496" spans="1:16" s="6" customFormat="1" ht="24.75" customHeight="1" x14ac:dyDescent="0.25">
      <c r="A496" s="35" t="s">
        <v>52</v>
      </c>
      <c r="B496" s="29"/>
      <c r="C496" s="30" t="s">
        <v>26</v>
      </c>
      <c r="D496" s="30" t="s">
        <v>26</v>
      </c>
      <c r="E496" s="30" t="s">
        <v>26</v>
      </c>
      <c r="F496" s="31">
        <f t="shared" ref="F496:M496" si="56">SUM(F497:F510)</f>
        <v>6271.27</v>
      </c>
      <c r="G496" s="31">
        <f t="shared" si="56"/>
        <v>4927.0099999999993</v>
      </c>
      <c r="H496" s="32">
        <f t="shared" si="56"/>
        <v>215</v>
      </c>
      <c r="I496" s="31">
        <f t="shared" si="56"/>
        <v>34978429.100000001</v>
      </c>
      <c r="J496" s="31">
        <f t="shared" si="56"/>
        <v>0</v>
      </c>
      <c r="K496" s="31">
        <f t="shared" si="56"/>
        <v>0</v>
      </c>
      <c r="L496" s="31">
        <f t="shared" si="56"/>
        <v>0</v>
      </c>
      <c r="M496" s="31">
        <f t="shared" si="56"/>
        <v>34978429.100000001</v>
      </c>
      <c r="N496" s="33">
        <f t="shared" si="52"/>
        <v>7099.3217184458745</v>
      </c>
      <c r="O496" s="34" t="s">
        <v>26</v>
      </c>
      <c r="P496" s="34" t="s">
        <v>26</v>
      </c>
    </row>
    <row r="497" spans="1:16" s="6" customFormat="1" ht="24.75" customHeight="1" x14ac:dyDescent="0.25">
      <c r="A497" s="52">
        <v>148</v>
      </c>
      <c r="B497" s="50" t="s">
        <v>223</v>
      </c>
      <c r="C497" s="36">
        <v>1970</v>
      </c>
      <c r="D497" s="36">
        <v>1</v>
      </c>
      <c r="E497" s="38">
        <v>2</v>
      </c>
      <c r="F497" s="43">
        <v>220.3</v>
      </c>
      <c r="G497" s="43">
        <v>155.30000000000001</v>
      </c>
      <c r="H497" s="41">
        <v>10</v>
      </c>
      <c r="I497" s="42">
        <f>прил.2!C494</f>
        <v>1198293.8700000001</v>
      </c>
      <c r="J497" s="42">
        <v>0</v>
      </c>
      <c r="K497" s="42">
        <v>0</v>
      </c>
      <c r="L497" s="42">
        <v>0</v>
      </c>
      <c r="M497" s="42">
        <f t="shared" ref="M497:M510" si="57">I497-J497-K497-L497</f>
        <v>1198293.8700000001</v>
      </c>
      <c r="N497" s="42">
        <f t="shared" si="52"/>
        <v>7715.9940115904701</v>
      </c>
      <c r="O497" s="51" t="s">
        <v>29</v>
      </c>
      <c r="P497" s="44" t="s">
        <v>416</v>
      </c>
    </row>
    <row r="498" spans="1:16" s="6" customFormat="1" ht="24.75" customHeight="1" x14ac:dyDescent="0.25">
      <c r="A498" s="52">
        <v>149</v>
      </c>
      <c r="B498" s="50" t="s">
        <v>531</v>
      </c>
      <c r="C498" s="36">
        <v>1917</v>
      </c>
      <c r="D498" s="36">
        <v>1</v>
      </c>
      <c r="E498" s="38">
        <v>3</v>
      </c>
      <c r="F498" s="43">
        <v>595.9</v>
      </c>
      <c r="G498" s="43">
        <v>415.91</v>
      </c>
      <c r="H498" s="41">
        <v>23</v>
      </c>
      <c r="I498" s="42">
        <f>прил.2!C495</f>
        <v>1864735.35</v>
      </c>
      <c r="J498" s="42">
        <v>0</v>
      </c>
      <c r="K498" s="42">
        <v>0</v>
      </c>
      <c r="L498" s="42">
        <v>0</v>
      </c>
      <c r="M498" s="42">
        <f t="shared" si="57"/>
        <v>1864735.35</v>
      </c>
      <c r="N498" s="42">
        <f t="shared" si="52"/>
        <v>4483.5068885095334</v>
      </c>
      <c r="O498" s="51" t="s">
        <v>29</v>
      </c>
      <c r="P498" s="44" t="s">
        <v>416</v>
      </c>
    </row>
    <row r="499" spans="1:16" s="6" customFormat="1" ht="24.75" customHeight="1" x14ac:dyDescent="0.25">
      <c r="A499" s="52">
        <v>150</v>
      </c>
      <c r="B499" s="61" t="s">
        <v>221</v>
      </c>
      <c r="C499" s="36">
        <v>1949</v>
      </c>
      <c r="D499" s="36">
        <v>2</v>
      </c>
      <c r="E499" s="38">
        <v>1</v>
      </c>
      <c r="F499" s="43">
        <v>404.91</v>
      </c>
      <c r="G499" s="43">
        <v>367.3</v>
      </c>
      <c r="H499" s="41">
        <v>13</v>
      </c>
      <c r="I499" s="42">
        <f>прил.2!C496</f>
        <v>552794.02999999991</v>
      </c>
      <c r="J499" s="42">
        <v>0</v>
      </c>
      <c r="K499" s="42">
        <v>0</v>
      </c>
      <c r="L499" s="42">
        <v>0</v>
      </c>
      <c r="M499" s="42">
        <f t="shared" si="57"/>
        <v>552794.02999999991</v>
      </c>
      <c r="N499" s="42">
        <f t="shared" si="52"/>
        <v>1505.0205009528993</v>
      </c>
      <c r="O499" s="51" t="s">
        <v>29</v>
      </c>
      <c r="P499" s="44" t="s">
        <v>416</v>
      </c>
    </row>
    <row r="500" spans="1:16" s="6" customFormat="1" ht="24.75" customHeight="1" x14ac:dyDescent="0.25">
      <c r="A500" s="52">
        <v>151</v>
      </c>
      <c r="B500" s="50" t="s">
        <v>532</v>
      </c>
      <c r="C500" s="36">
        <v>1962</v>
      </c>
      <c r="D500" s="36">
        <v>2</v>
      </c>
      <c r="E500" s="38">
        <v>1</v>
      </c>
      <c r="F500" s="43">
        <v>458.92</v>
      </c>
      <c r="G500" s="43">
        <v>417.2</v>
      </c>
      <c r="H500" s="41">
        <v>16</v>
      </c>
      <c r="I500" s="42">
        <f>прил.2!C497</f>
        <v>5114495.21</v>
      </c>
      <c r="J500" s="42">
        <v>0</v>
      </c>
      <c r="K500" s="42">
        <v>0</v>
      </c>
      <c r="L500" s="42">
        <v>0</v>
      </c>
      <c r="M500" s="42">
        <f t="shared" si="57"/>
        <v>5114495.21</v>
      </c>
      <c r="N500" s="42">
        <f t="shared" si="52"/>
        <v>12259.096860019175</v>
      </c>
      <c r="O500" s="51" t="s">
        <v>29</v>
      </c>
      <c r="P500" s="44" t="s">
        <v>416</v>
      </c>
    </row>
    <row r="501" spans="1:16" s="6" customFormat="1" ht="24.75" customHeight="1" x14ac:dyDescent="0.25">
      <c r="A501" s="52">
        <v>152</v>
      </c>
      <c r="B501" s="61" t="s">
        <v>222</v>
      </c>
      <c r="C501" s="36">
        <v>1963</v>
      </c>
      <c r="D501" s="36">
        <v>2</v>
      </c>
      <c r="E501" s="38">
        <v>2</v>
      </c>
      <c r="F501" s="43">
        <v>379.2</v>
      </c>
      <c r="G501" s="43">
        <v>365.5</v>
      </c>
      <c r="H501" s="41">
        <v>22</v>
      </c>
      <c r="I501" s="42">
        <f>прил.2!C498</f>
        <v>2167801.6</v>
      </c>
      <c r="J501" s="42">
        <v>0</v>
      </c>
      <c r="K501" s="42">
        <v>0</v>
      </c>
      <c r="L501" s="42">
        <v>0</v>
      </c>
      <c r="M501" s="42">
        <f t="shared" si="57"/>
        <v>2167801.6</v>
      </c>
      <c r="N501" s="42">
        <f t="shared" si="52"/>
        <v>5931.0577291381669</v>
      </c>
      <c r="O501" s="51" t="s">
        <v>28</v>
      </c>
      <c r="P501" s="44" t="s">
        <v>416</v>
      </c>
    </row>
    <row r="502" spans="1:16" s="6" customFormat="1" ht="24.75" customHeight="1" x14ac:dyDescent="0.25">
      <c r="A502" s="52">
        <v>153</v>
      </c>
      <c r="B502" s="61" t="s">
        <v>533</v>
      </c>
      <c r="C502" s="36">
        <v>1917</v>
      </c>
      <c r="D502" s="36">
        <v>2</v>
      </c>
      <c r="E502" s="38">
        <v>3</v>
      </c>
      <c r="F502" s="43">
        <v>430.6</v>
      </c>
      <c r="G502" s="43">
        <v>232.8</v>
      </c>
      <c r="H502" s="41">
        <v>13</v>
      </c>
      <c r="I502" s="42">
        <f>прил.2!C499</f>
        <v>5849534.7199999997</v>
      </c>
      <c r="J502" s="42">
        <v>0</v>
      </c>
      <c r="K502" s="42">
        <v>0</v>
      </c>
      <c r="L502" s="42">
        <v>0</v>
      </c>
      <c r="M502" s="42">
        <f t="shared" si="57"/>
        <v>5849534.7199999997</v>
      </c>
      <c r="N502" s="42">
        <f t="shared" si="52"/>
        <v>25126.867353951886</v>
      </c>
      <c r="O502" s="51" t="s">
        <v>29</v>
      </c>
      <c r="P502" s="44" t="s">
        <v>416</v>
      </c>
    </row>
    <row r="503" spans="1:16" s="6" customFormat="1" ht="24.75" customHeight="1" x14ac:dyDescent="0.25">
      <c r="A503" s="52">
        <v>154</v>
      </c>
      <c r="B503" s="61" t="s">
        <v>534</v>
      </c>
      <c r="C503" s="36">
        <v>1965</v>
      </c>
      <c r="D503" s="36">
        <v>2</v>
      </c>
      <c r="E503" s="38">
        <v>2</v>
      </c>
      <c r="F503" s="43">
        <v>643.79999999999995</v>
      </c>
      <c r="G503" s="43">
        <v>589.6</v>
      </c>
      <c r="H503" s="41">
        <v>28</v>
      </c>
      <c r="I503" s="42">
        <f>прил.2!C500</f>
        <v>8175473.290000001</v>
      </c>
      <c r="J503" s="42">
        <v>0</v>
      </c>
      <c r="K503" s="42">
        <v>0</v>
      </c>
      <c r="L503" s="42">
        <v>0</v>
      </c>
      <c r="M503" s="42">
        <f t="shared" si="57"/>
        <v>8175473.290000001</v>
      </c>
      <c r="N503" s="42">
        <f t="shared" si="52"/>
        <v>13866.135159430123</v>
      </c>
      <c r="O503" s="51" t="s">
        <v>29</v>
      </c>
      <c r="P503" s="44" t="s">
        <v>416</v>
      </c>
    </row>
    <row r="504" spans="1:16" s="6" customFormat="1" ht="24.75" customHeight="1" x14ac:dyDescent="0.25">
      <c r="A504" s="52">
        <v>155</v>
      </c>
      <c r="B504" s="50" t="s">
        <v>535</v>
      </c>
      <c r="C504" s="36">
        <v>1967</v>
      </c>
      <c r="D504" s="36">
        <v>2</v>
      </c>
      <c r="E504" s="38">
        <v>2</v>
      </c>
      <c r="F504" s="43">
        <v>450</v>
      </c>
      <c r="G504" s="43">
        <v>391</v>
      </c>
      <c r="H504" s="41">
        <v>18</v>
      </c>
      <c r="I504" s="42">
        <f>прил.2!C501</f>
        <v>134007.07</v>
      </c>
      <c r="J504" s="42">
        <v>0</v>
      </c>
      <c r="K504" s="42">
        <v>0</v>
      </c>
      <c r="L504" s="42">
        <v>0</v>
      </c>
      <c r="M504" s="42">
        <f t="shared" si="57"/>
        <v>134007.07</v>
      </c>
      <c r="N504" s="42">
        <f t="shared" si="52"/>
        <v>342.72907928388747</v>
      </c>
      <c r="O504" s="51" t="s">
        <v>29</v>
      </c>
      <c r="P504" s="44" t="s">
        <v>416</v>
      </c>
    </row>
    <row r="505" spans="1:16" s="6" customFormat="1" ht="24.75" customHeight="1" x14ac:dyDescent="0.25">
      <c r="A505" s="52">
        <v>156</v>
      </c>
      <c r="B505" s="50" t="s">
        <v>536</v>
      </c>
      <c r="C505" s="36">
        <v>1967</v>
      </c>
      <c r="D505" s="36">
        <v>2</v>
      </c>
      <c r="E505" s="38">
        <v>2</v>
      </c>
      <c r="F505" s="43">
        <v>450</v>
      </c>
      <c r="G505" s="43">
        <v>391</v>
      </c>
      <c r="H505" s="41">
        <v>14</v>
      </c>
      <c r="I505" s="42">
        <f>прил.2!C502</f>
        <v>565105.29</v>
      </c>
      <c r="J505" s="42">
        <v>0</v>
      </c>
      <c r="K505" s="42">
        <v>0</v>
      </c>
      <c r="L505" s="42">
        <v>0</v>
      </c>
      <c r="M505" s="42">
        <f t="shared" si="57"/>
        <v>565105.29</v>
      </c>
      <c r="N505" s="42">
        <f t="shared" si="52"/>
        <v>1445.2820716112533</v>
      </c>
      <c r="O505" s="51" t="s">
        <v>29</v>
      </c>
      <c r="P505" s="44" t="s">
        <v>416</v>
      </c>
    </row>
    <row r="506" spans="1:16" s="6" customFormat="1" ht="24.75" customHeight="1" x14ac:dyDescent="0.25">
      <c r="A506" s="52">
        <v>157</v>
      </c>
      <c r="B506" s="50" t="s">
        <v>537</v>
      </c>
      <c r="C506" s="36">
        <v>1972</v>
      </c>
      <c r="D506" s="36">
        <v>2</v>
      </c>
      <c r="E506" s="38">
        <v>1</v>
      </c>
      <c r="F506" s="43">
        <v>371.1</v>
      </c>
      <c r="G506" s="43">
        <v>339.7</v>
      </c>
      <c r="H506" s="41">
        <v>11</v>
      </c>
      <c r="I506" s="42">
        <f>прил.2!C503</f>
        <v>4630501.3599999994</v>
      </c>
      <c r="J506" s="42">
        <v>0</v>
      </c>
      <c r="K506" s="42">
        <v>0</v>
      </c>
      <c r="L506" s="42">
        <v>0</v>
      </c>
      <c r="M506" s="42">
        <f t="shared" si="57"/>
        <v>4630501.3599999994</v>
      </c>
      <c r="N506" s="42">
        <f t="shared" si="52"/>
        <v>13631.149131586693</v>
      </c>
      <c r="O506" s="51" t="s">
        <v>29</v>
      </c>
      <c r="P506" s="44" t="s">
        <v>416</v>
      </c>
    </row>
    <row r="507" spans="1:16" s="6" customFormat="1" ht="24.75" customHeight="1" x14ac:dyDescent="0.25">
      <c r="A507" s="52">
        <v>158</v>
      </c>
      <c r="B507" s="50" t="s">
        <v>53</v>
      </c>
      <c r="C507" s="36">
        <v>1973</v>
      </c>
      <c r="D507" s="36">
        <v>2</v>
      </c>
      <c r="E507" s="38">
        <v>1</v>
      </c>
      <c r="F507" s="43">
        <v>371.14</v>
      </c>
      <c r="G507" s="43">
        <v>326.7</v>
      </c>
      <c r="H507" s="41">
        <v>13</v>
      </c>
      <c r="I507" s="42">
        <f>прил.2!C504</f>
        <v>926934.10000000009</v>
      </c>
      <c r="J507" s="42">
        <v>0</v>
      </c>
      <c r="K507" s="42">
        <v>0</v>
      </c>
      <c r="L507" s="42">
        <v>0</v>
      </c>
      <c r="M507" s="42">
        <f t="shared" si="57"/>
        <v>926934.10000000009</v>
      </c>
      <c r="N507" s="42">
        <f t="shared" si="52"/>
        <v>2837.2638506274875</v>
      </c>
      <c r="O507" s="51" t="s">
        <v>29</v>
      </c>
      <c r="P507" s="44" t="s">
        <v>416</v>
      </c>
    </row>
    <row r="508" spans="1:16" s="6" customFormat="1" ht="24.75" customHeight="1" x14ac:dyDescent="0.25">
      <c r="A508" s="52">
        <v>159</v>
      </c>
      <c r="B508" s="50" t="s">
        <v>538</v>
      </c>
      <c r="C508" s="46">
        <v>1917</v>
      </c>
      <c r="D508" s="46">
        <v>1</v>
      </c>
      <c r="E508" s="38">
        <v>1</v>
      </c>
      <c r="F508" s="39">
        <v>581</v>
      </c>
      <c r="G508" s="39">
        <v>333.9</v>
      </c>
      <c r="H508" s="41">
        <v>20</v>
      </c>
      <c r="I508" s="42">
        <f>прил.2!C505</f>
        <v>1133985.6299999999</v>
      </c>
      <c r="J508" s="42">
        <v>0</v>
      </c>
      <c r="K508" s="42">
        <v>0</v>
      </c>
      <c r="L508" s="42">
        <v>0</v>
      </c>
      <c r="M508" s="42">
        <f t="shared" si="57"/>
        <v>1133985.6299999999</v>
      </c>
      <c r="N508" s="42">
        <f t="shared" si="52"/>
        <v>3396.1833782569629</v>
      </c>
      <c r="O508" s="51" t="s">
        <v>29</v>
      </c>
      <c r="P508" s="44" t="s">
        <v>416</v>
      </c>
    </row>
    <row r="509" spans="1:16" s="6" customFormat="1" ht="24.75" customHeight="1" x14ac:dyDescent="0.25">
      <c r="A509" s="52">
        <v>160</v>
      </c>
      <c r="B509" s="50" t="s">
        <v>539</v>
      </c>
      <c r="C509" s="36">
        <v>1917</v>
      </c>
      <c r="D509" s="36">
        <v>2</v>
      </c>
      <c r="E509" s="38">
        <v>3</v>
      </c>
      <c r="F509" s="39">
        <v>384</v>
      </c>
      <c r="G509" s="43">
        <v>233.4</v>
      </c>
      <c r="H509" s="41">
        <v>8</v>
      </c>
      <c r="I509" s="42">
        <f>прил.2!C506</f>
        <v>512640.64</v>
      </c>
      <c r="J509" s="42">
        <v>0</v>
      </c>
      <c r="K509" s="42">
        <v>0</v>
      </c>
      <c r="L509" s="42">
        <v>0</v>
      </c>
      <c r="M509" s="42">
        <f t="shared" si="57"/>
        <v>512640.64</v>
      </c>
      <c r="N509" s="42">
        <f t="shared" si="52"/>
        <v>2196.4037703513281</v>
      </c>
      <c r="O509" s="51" t="s">
        <v>29</v>
      </c>
      <c r="P509" s="44" t="s">
        <v>416</v>
      </c>
    </row>
    <row r="510" spans="1:16" s="6" customFormat="1" ht="24.75" customHeight="1" x14ac:dyDescent="0.25">
      <c r="A510" s="52">
        <v>161</v>
      </c>
      <c r="B510" s="50" t="s">
        <v>224</v>
      </c>
      <c r="C510" s="46">
        <v>1917</v>
      </c>
      <c r="D510" s="46">
        <v>2</v>
      </c>
      <c r="E510" s="38">
        <v>1</v>
      </c>
      <c r="F510" s="39">
        <v>530.4</v>
      </c>
      <c r="G510" s="39">
        <v>367.7</v>
      </c>
      <c r="H510" s="41">
        <v>6</v>
      </c>
      <c r="I510" s="42">
        <f>прил.2!C507</f>
        <v>2152126.94</v>
      </c>
      <c r="J510" s="42">
        <v>0</v>
      </c>
      <c r="K510" s="42">
        <v>0</v>
      </c>
      <c r="L510" s="42">
        <v>0</v>
      </c>
      <c r="M510" s="42">
        <f t="shared" si="57"/>
        <v>2152126.94</v>
      </c>
      <c r="N510" s="42">
        <f t="shared" si="52"/>
        <v>5852.9424530867554</v>
      </c>
      <c r="O510" s="51" t="s">
        <v>29</v>
      </c>
      <c r="P510" s="44" t="s">
        <v>416</v>
      </c>
    </row>
    <row r="511" spans="1:16" s="6" customFormat="1" ht="24.75" customHeight="1" x14ac:dyDescent="0.25">
      <c r="A511" s="35" t="s">
        <v>55</v>
      </c>
      <c r="B511" s="29"/>
      <c r="C511" s="30" t="s">
        <v>26</v>
      </c>
      <c r="D511" s="30" t="s">
        <v>26</v>
      </c>
      <c r="E511" s="30" t="s">
        <v>26</v>
      </c>
      <c r="F511" s="31">
        <f t="shared" ref="F511:M511" si="58">SUM(F512:F519)</f>
        <v>3751.67</v>
      </c>
      <c r="G511" s="31">
        <f t="shared" si="58"/>
        <v>3459.8100000000004</v>
      </c>
      <c r="H511" s="32">
        <f t="shared" si="58"/>
        <v>143</v>
      </c>
      <c r="I511" s="31">
        <f t="shared" si="58"/>
        <v>13458811.940000001</v>
      </c>
      <c r="J511" s="31">
        <f t="shared" si="58"/>
        <v>0</v>
      </c>
      <c r="K511" s="31">
        <f t="shared" si="58"/>
        <v>0</v>
      </c>
      <c r="L511" s="31">
        <f t="shared" si="58"/>
        <v>0</v>
      </c>
      <c r="M511" s="31">
        <f t="shared" si="58"/>
        <v>13458811.940000001</v>
      </c>
      <c r="N511" s="33">
        <f t="shared" si="52"/>
        <v>3890.0436555764622</v>
      </c>
      <c r="O511" s="34" t="s">
        <v>26</v>
      </c>
      <c r="P511" s="34" t="s">
        <v>26</v>
      </c>
    </row>
    <row r="512" spans="1:16" s="6" customFormat="1" ht="24.75" customHeight="1" x14ac:dyDescent="0.25">
      <c r="A512" s="52">
        <v>162</v>
      </c>
      <c r="B512" s="50" t="s">
        <v>226</v>
      </c>
      <c r="C512" s="36">
        <v>1974</v>
      </c>
      <c r="D512" s="36">
        <v>2</v>
      </c>
      <c r="E512" s="38">
        <v>1</v>
      </c>
      <c r="F512" s="39">
        <v>407.55</v>
      </c>
      <c r="G512" s="43">
        <v>367.7</v>
      </c>
      <c r="H512" s="41">
        <v>15</v>
      </c>
      <c r="I512" s="42">
        <f>прил.2!C509</f>
        <v>1017869.24</v>
      </c>
      <c r="J512" s="42">
        <v>0</v>
      </c>
      <c r="K512" s="42">
        <v>0</v>
      </c>
      <c r="L512" s="42">
        <v>0</v>
      </c>
      <c r="M512" s="42">
        <f t="shared" ref="M512:M519" si="59">I512-J512-K512-L512</f>
        <v>1017869.24</v>
      </c>
      <c r="N512" s="42">
        <f t="shared" si="52"/>
        <v>2768.2057111775903</v>
      </c>
      <c r="O512" s="51" t="s">
        <v>29</v>
      </c>
      <c r="P512" s="44" t="s">
        <v>416</v>
      </c>
    </row>
    <row r="513" spans="1:16" s="6" customFormat="1" ht="24.75" customHeight="1" x14ac:dyDescent="0.25">
      <c r="A513" s="52">
        <v>163</v>
      </c>
      <c r="B513" s="50" t="s">
        <v>227</v>
      </c>
      <c r="C513" s="36">
        <v>1979</v>
      </c>
      <c r="D513" s="36">
        <v>2</v>
      </c>
      <c r="E513" s="38">
        <v>1</v>
      </c>
      <c r="F513" s="39">
        <v>411.62</v>
      </c>
      <c r="G513" s="43">
        <v>373.3</v>
      </c>
      <c r="H513" s="41">
        <v>17</v>
      </c>
      <c r="I513" s="42">
        <f>прил.2!C510</f>
        <v>1028034.2</v>
      </c>
      <c r="J513" s="42">
        <v>0</v>
      </c>
      <c r="K513" s="42">
        <v>0</v>
      </c>
      <c r="L513" s="42">
        <v>0</v>
      </c>
      <c r="M513" s="42">
        <f t="shared" si="59"/>
        <v>1028034.2</v>
      </c>
      <c r="N513" s="42">
        <f t="shared" si="52"/>
        <v>2753.9089204393249</v>
      </c>
      <c r="O513" s="51" t="s">
        <v>29</v>
      </c>
      <c r="P513" s="44" t="s">
        <v>416</v>
      </c>
    </row>
    <row r="514" spans="1:16" s="6" customFormat="1" ht="24.75" customHeight="1" x14ac:dyDescent="0.25">
      <c r="A514" s="52">
        <v>164</v>
      </c>
      <c r="B514" s="50" t="s">
        <v>228</v>
      </c>
      <c r="C514" s="36">
        <v>1979</v>
      </c>
      <c r="D514" s="36">
        <v>2</v>
      </c>
      <c r="E514" s="38">
        <v>1</v>
      </c>
      <c r="F514" s="39">
        <v>391.5</v>
      </c>
      <c r="G514" s="43">
        <v>361.5</v>
      </c>
      <c r="H514" s="41">
        <v>13</v>
      </c>
      <c r="I514" s="42">
        <f>прил.2!C511</f>
        <v>602728.41</v>
      </c>
      <c r="J514" s="42">
        <v>0</v>
      </c>
      <c r="K514" s="42">
        <v>0</v>
      </c>
      <c r="L514" s="42">
        <v>0</v>
      </c>
      <c r="M514" s="42">
        <f t="shared" si="59"/>
        <v>602728.41</v>
      </c>
      <c r="N514" s="42">
        <f t="shared" si="52"/>
        <v>1667.2985062240664</v>
      </c>
      <c r="O514" s="51" t="s">
        <v>29</v>
      </c>
      <c r="P514" s="44" t="s">
        <v>416</v>
      </c>
    </row>
    <row r="515" spans="1:16" s="6" customFormat="1" ht="24.75" customHeight="1" x14ac:dyDescent="0.25">
      <c r="A515" s="52">
        <v>165</v>
      </c>
      <c r="B515" s="50" t="s">
        <v>229</v>
      </c>
      <c r="C515" s="36">
        <v>1966</v>
      </c>
      <c r="D515" s="36">
        <v>2</v>
      </c>
      <c r="E515" s="38">
        <v>2</v>
      </c>
      <c r="F515" s="39">
        <v>428.8</v>
      </c>
      <c r="G515" s="43">
        <v>394.3</v>
      </c>
      <c r="H515" s="41">
        <v>9</v>
      </c>
      <c r="I515" s="42">
        <f>прил.2!C512</f>
        <v>4766357.540000001</v>
      </c>
      <c r="J515" s="42">
        <v>0</v>
      </c>
      <c r="K515" s="42">
        <v>0</v>
      </c>
      <c r="L515" s="42">
        <v>0</v>
      </c>
      <c r="M515" s="42">
        <f t="shared" si="59"/>
        <v>4766357.540000001</v>
      </c>
      <c r="N515" s="42">
        <f t="shared" si="52"/>
        <v>12088.149987319302</v>
      </c>
      <c r="O515" s="51" t="s">
        <v>29</v>
      </c>
      <c r="P515" s="44" t="s">
        <v>416</v>
      </c>
    </row>
    <row r="516" spans="1:16" s="6" customFormat="1" ht="24.75" customHeight="1" x14ac:dyDescent="0.25">
      <c r="A516" s="52">
        <v>166</v>
      </c>
      <c r="B516" s="50" t="s">
        <v>57</v>
      </c>
      <c r="C516" s="36">
        <v>1967</v>
      </c>
      <c r="D516" s="36">
        <v>2</v>
      </c>
      <c r="E516" s="38">
        <v>2</v>
      </c>
      <c r="F516" s="39">
        <v>421.9</v>
      </c>
      <c r="G516" s="43">
        <v>378.2</v>
      </c>
      <c r="H516" s="41">
        <v>18</v>
      </c>
      <c r="I516" s="42">
        <f>прил.2!C513</f>
        <v>503367.41</v>
      </c>
      <c r="J516" s="42">
        <v>0</v>
      </c>
      <c r="K516" s="42">
        <v>0</v>
      </c>
      <c r="L516" s="42">
        <v>0</v>
      </c>
      <c r="M516" s="42">
        <f t="shared" si="59"/>
        <v>503367.41</v>
      </c>
      <c r="N516" s="42">
        <f t="shared" si="52"/>
        <v>1330.9556054997356</v>
      </c>
      <c r="O516" s="51" t="s">
        <v>29</v>
      </c>
      <c r="P516" s="44" t="s">
        <v>416</v>
      </c>
    </row>
    <row r="517" spans="1:16" s="6" customFormat="1" ht="24.75" customHeight="1" x14ac:dyDescent="0.25">
      <c r="A517" s="52">
        <v>167</v>
      </c>
      <c r="B517" s="50" t="s">
        <v>58</v>
      </c>
      <c r="C517" s="36">
        <v>1967</v>
      </c>
      <c r="D517" s="36">
        <v>2</v>
      </c>
      <c r="E517" s="38">
        <v>2</v>
      </c>
      <c r="F517" s="39">
        <v>417.4</v>
      </c>
      <c r="G517" s="43">
        <v>372.3</v>
      </c>
      <c r="H517" s="41">
        <v>21</v>
      </c>
      <c r="I517" s="42">
        <f>прил.2!C514</f>
        <v>548531.77</v>
      </c>
      <c r="J517" s="42">
        <v>0</v>
      </c>
      <c r="K517" s="42">
        <v>0</v>
      </c>
      <c r="L517" s="42">
        <v>0</v>
      </c>
      <c r="M517" s="42">
        <f t="shared" si="59"/>
        <v>548531.77</v>
      </c>
      <c r="N517" s="42">
        <f t="shared" si="52"/>
        <v>1473.3595756110662</v>
      </c>
      <c r="O517" s="51" t="s">
        <v>29</v>
      </c>
      <c r="P517" s="44" t="s">
        <v>416</v>
      </c>
    </row>
    <row r="518" spans="1:16" s="6" customFormat="1" ht="24.75" customHeight="1" x14ac:dyDescent="0.25">
      <c r="A518" s="52">
        <v>168</v>
      </c>
      <c r="B518" s="50" t="s">
        <v>59</v>
      </c>
      <c r="C518" s="36">
        <v>1966</v>
      </c>
      <c r="D518" s="36">
        <v>2</v>
      </c>
      <c r="E518" s="38">
        <v>2</v>
      </c>
      <c r="F518" s="39">
        <v>431.1</v>
      </c>
      <c r="G518" s="43">
        <v>388.4</v>
      </c>
      <c r="H518" s="41">
        <v>28</v>
      </c>
      <c r="I518" s="42">
        <f>прил.2!C515</f>
        <v>4941923.370000001</v>
      </c>
      <c r="J518" s="42">
        <v>0</v>
      </c>
      <c r="K518" s="42">
        <v>0</v>
      </c>
      <c r="L518" s="42">
        <v>0</v>
      </c>
      <c r="M518" s="42">
        <f t="shared" si="59"/>
        <v>4941923.370000001</v>
      </c>
      <c r="N518" s="42">
        <f t="shared" si="52"/>
        <v>12723.798583934093</v>
      </c>
      <c r="O518" s="51" t="s">
        <v>29</v>
      </c>
      <c r="P518" s="44" t="s">
        <v>416</v>
      </c>
    </row>
    <row r="519" spans="1:16" s="6" customFormat="1" ht="24.75" customHeight="1" x14ac:dyDescent="0.25">
      <c r="A519" s="52">
        <v>169</v>
      </c>
      <c r="B519" s="50" t="s">
        <v>540</v>
      </c>
      <c r="C519" s="36">
        <v>1980</v>
      </c>
      <c r="D519" s="36">
        <v>2</v>
      </c>
      <c r="E519" s="38">
        <v>3</v>
      </c>
      <c r="F519" s="39">
        <v>841.8</v>
      </c>
      <c r="G519" s="43">
        <v>824.11</v>
      </c>
      <c r="H519" s="41">
        <v>22</v>
      </c>
      <c r="I519" s="42">
        <f>прил.2!C516</f>
        <v>50000</v>
      </c>
      <c r="J519" s="42">
        <v>0</v>
      </c>
      <c r="K519" s="42">
        <v>0</v>
      </c>
      <c r="L519" s="42">
        <v>0</v>
      </c>
      <c r="M519" s="42">
        <f t="shared" si="59"/>
        <v>50000</v>
      </c>
      <c r="N519" s="42">
        <f t="shared" si="52"/>
        <v>60.671512298115545</v>
      </c>
      <c r="O519" s="51" t="s">
        <v>29</v>
      </c>
      <c r="P519" s="44" t="s">
        <v>416</v>
      </c>
    </row>
    <row r="520" spans="1:16" s="6" customFormat="1" ht="24.75" customHeight="1" x14ac:dyDescent="0.25">
      <c r="A520" s="35" t="s">
        <v>60</v>
      </c>
      <c r="B520" s="29"/>
      <c r="C520" s="30" t="s">
        <v>26</v>
      </c>
      <c r="D520" s="30" t="s">
        <v>26</v>
      </c>
      <c r="E520" s="30" t="s">
        <v>26</v>
      </c>
      <c r="F520" s="31">
        <f t="shared" ref="F520:M520" si="60">SUM(F521:F530)</f>
        <v>8727.94</v>
      </c>
      <c r="G520" s="31">
        <f t="shared" si="60"/>
        <v>6881.45</v>
      </c>
      <c r="H520" s="32">
        <f t="shared" si="60"/>
        <v>404</v>
      </c>
      <c r="I520" s="31">
        <f t="shared" si="60"/>
        <v>27685061.590000004</v>
      </c>
      <c r="J520" s="31">
        <f t="shared" si="60"/>
        <v>0</v>
      </c>
      <c r="K520" s="31">
        <f t="shared" si="60"/>
        <v>0</v>
      </c>
      <c r="L520" s="31">
        <f t="shared" si="60"/>
        <v>0</v>
      </c>
      <c r="M520" s="31">
        <f t="shared" si="60"/>
        <v>27685061.590000004</v>
      </c>
      <c r="N520" s="33">
        <f t="shared" si="52"/>
        <v>4023.1436092683962</v>
      </c>
      <c r="O520" s="34" t="s">
        <v>26</v>
      </c>
      <c r="P520" s="34" t="s">
        <v>26</v>
      </c>
    </row>
    <row r="521" spans="1:16" s="6" customFormat="1" ht="24.75" customHeight="1" x14ac:dyDescent="0.25">
      <c r="A521" s="36">
        <v>170</v>
      </c>
      <c r="B521" s="50" t="s">
        <v>230</v>
      </c>
      <c r="C521" s="36">
        <v>1977</v>
      </c>
      <c r="D521" s="45">
        <v>2</v>
      </c>
      <c r="E521" s="38">
        <v>1</v>
      </c>
      <c r="F521" s="43">
        <v>389.4</v>
      </c>
      <c r="G521" s="43">
        <v>354</v>
      </c>
      <c r="H521" s="41">
        <v>15</v>
      </c>
      <c r="I521" s="42">
        <f>прил.2!C518</f>
        <v>5205957.7</v>
      </c>
      <c r="J521" s="42">
        <v>0</v>
      </c>
      <c r="K521" s="42">
        <v>0</v>
      </c>
      <c r="L521" s="42">
        <v>0</v>
      </c>
      <c r="M521" s="42">
        <f t="shared" ref="M521:M530" si="61">I521-J521-K521-L521</f>
        <v>5205957.7</v>
      </c>
      <c r="N521" s="42">
        <f t="shared" si="52"/>
        <v>14706.095197740113</v>
      </c>
      <c r="O521" s="51" t="s">
        <v>29</v>
      </c>
      <c r="P521" s="44" t="s">
        <v>416</v>
      </c>
    </row>
    <row r="522" spans="1:16" s="6" customFormat="1" ht="24.75" customHeight="1" x14ac:dyDescent="0.25">
      <c r="A522" s="36">
        <v>171</v>
      </c>
      <c r="B522" s="50" t="s">
        <v>231</v>
      </c>
      <c r="C522" s="36">
        <v>1977</v>
      </c>
      <c r="D522" s="45">
        <v>2</v>
      </c>
      <c r="E522" s="38">
        <v>2</v>
      </c>
      <c r="F522" s="43">
        <v>792.33</v>
      </c>
      <c r="G522" s="43">
        <v>720.3</v>
      </c>
      <c r="H522" s="41">
        <v>49</v>
      </c>
      <c r="I522" s="42">
        <f>прил.2!C519</f>
        <v>9833751.3600000013</v>
      </c>
      <c r="J522" s="42">
        <v>0</v>
      </c>
      <c r="K522" s="42">
        <v>0</v>
      </c>
      <c r="L522" s="42">
        <v>0</v>
      </c>
      <c r="M522" s="42">
        <f t="shared" si="61"/>
        <v>9833751.3600000013</v>
      </c>
      <c r="N522" s="42">
        <f t="shared" si="52"/>
        <v>13652.299541857563</v>
      </c>
      <c r="O522" s="51" t="s">
        <v>29</v>
      </c>
      <c r="P522" s="44" t="s">
        <v>416</v>
      </c>
    </row>
    <row r="523" spans="1:16" s="6" customFormat="1" ht="24.75" customHeight="1" x14ac:dyDescent="0.25">
      <c r="A523" s="36">
        <v>172</v>
      </c>
      <c r="B523" s="50" t="s">
        <v>541</v>
      </c>
      <c r="C523" s="36">
        <v>1972</v>
      </c>
      <c r="D523" s="36">
        <v>2</v>
      </c>
      <c r="E523" s="38">
        <v>1</v>
      </c>
      <c r="F523" s="39">
        <v>413.2</v>
      </c>
      <c r="G523" s="43">
        <v>217</v>
      </c>
      <c r="H523" s="41">
        <v>21</v>
      </c>
      <c r="I523" s="42">
        <f>прил.2!C520</f>
        <v>4953279.08</v>
      </c>
      <c r="J523" s="42">
        <v>0</v>
      </c>
      <c r="K523" s="42">
        <v>0</v>
      </c>
      <c r="L523" s="42">
        <v>0</v>
      </c>
      <c r="M523" s="42">
        <f t="shared" si="61"/>
        <v>4953279.08</v>
      </c>
      <c r="N523" s="42">
        <f t="shared" si="52"/>
        <v>22826.170875576037</v>
      </c>
      <c r="O523" s="51" t="s">
        <v>29</v>
      </c>
      <c r="P523" s="44" t="s">
        <v>416</v>
      </c>
    </row>
    <row r="524" spans="1:16" s="6" customFormat="1" ht="24.75" customHeight="1" x14ac:dyDescent="0.25">
      <c r="A524" s="36">
        <v>173</v>
      </c>
      <c r="B524" s="50" t="s">
        <v>542</v>
      </c>
      <c r="C524" s="36">
        <v>1976</v>
      </c>
      <c r="D524" s="45">
        <v>2</v>
      </c>
      <c r="E524" s="38">
        <v>1</v>
      </c>
      <c r="F524" s="43">
        <v>500.8</v>
      </c>
      <c r="G524" s="43">
        <v>446.5</v>
      </c>
      <c r="H524" s="41">
        <v>49</v>
      </c>
      <c r="I524" s="42">
        <f>прил.2!C521</f>
        <v>149134.97999999998</v>
      </c>
      <c r="J524" s="42">
        <v>0</v>
      </c>
      <c r="K524" s="42">
        <v>0</v>
      </c>
      <c r="L524" s="42">
        <v>0</v>
      </c>
      <c r="M524" s="42">
        <f t="shared" si="61"/>
        <v>149134.97999999998</v>
      </c>
      <c r="N524" s="42">
        <f t="shared" si="52"/>
        <v>334.00891377379617</v>
      </c>
      <c r="O524" s="51" t="s">
        <v>29</v>
      </c>
      <c r="P524" s="44" t="s">
        <v>416</v>
      </c>
    </row>
    <row r="525" spans="1:16" s="6" customFormat="1" ht="24.75" customHeight="1" x14ac:dyDescent="0.25">
      <c r="A525" s="36">
        <v>174</v>
      </c>
      <c r="B525" s="50" t="s">
        <v>543</v>
      </c>
      <c r="C525" s="36">
        <v>1978</v>
      </c>
      <c r="D525" s="45">
        <v>2</v>
      </c>
      <c r="E525" s="38">
        <v>2</v>
      </c>
      <c r="F525" s="43">
        <v>732.1</v>
      </c>
      <c r="G525" s="43">
        <v>730.9</v>
      </c>
      <c r="H525" s="41">
        <v>55</v>
      </c>
      <c r="I525" s="42">
        <f>прил.2!C522</f>
        <v>218014.61000000002</v>
      </c>
      <c r="J525" s="42">
        <v>0</v>
      </c>
      <c r="K525" s="42">
        <v>0</v>
      </c>
      <c r="L525" s="42">
        <v>0</v>
      </c>
      <c r="M525" s="42">
        <f t="shared" si="61"/>
        <v>218014.61000000002</v>
      </c>
      <c r="N525" s="42">
        <f t="shared" si="52"/>
        <v>298.2824052537967</v>
      </c>
      <c r="O525" s="51" t="s">
        <v>29</v>
      </c>
      <c r="P525" s="44" t="s">
        <v>416</v>
      </c>
    </row>
    <row r="526" spans="1:16" s="6" customFormat="1" ht="24.75" customHeight="1" x14ac:dyDescent="0.25">
      <c r="A526" s="36">
        <v>175</v>
      </c>
      <c r="B526" s="50" t="s">
        <v>544</v>
      </c>
      <c r="C526" s="36">
        <v>1978</v>
      </c>
      <c r="D526" s="45">
        <v>2</v>
      </c>
      <c r="E526" s="38">
        <v>1</v>
      </c>
      <c r="F526" s="43">
        <v>451.88</v>
      </c>
      <c r="G526" s="43">
        <v>410.8</v>
      </c>
      <c r="H526" s="41">
        <v>17</v>
      </c>
      <c r="I526" s="42">
        <f>прил.2!C523</f>
        <v>6191263.9200000009</v>
      </c>
      <c r="J526" s="42">
        <v>0</v>
      </c>
      <c r="K526" s="42">
        <v>0</v>
      </c>
      <c r="L526" s="42">
        <v>0</v>
      </c>
      <c r="M526" s="42">
        <f t="shared" si="61"/>
        <v>6191263.9200000009</v>
      </c>
      <c r="N526" s="42">
        <f t="shared" si="52"/>
        <v>15071.23641674781</v>
      </c>
      <c r="O526" s="51" t="s">
        <v>29</v>
      </c>
      <c r="P526" s="44" t="s">
        <v>416</v>
      </c>
    </row>
    <row r="527" spans="1:16" s="6" customFormat="1" ht="24.75" customHeight="1" x14ac:dyDescent="0.25">
      <c r="A527" s="36">
        <v>176</v>
      </c>
      <c r="B527" s="50" t="s">
        <v>232</v>
      </c>
      <c r="C527" s="36">
        <v>1978</v>
      </c>
      <c r="D527" s="45">
        <v>2</v>
      </c>
      <c r="E527" s="38">
        <v>2</v>
      </c>
      <c r="F527" s="43">
        <v>783.3</v>
      </c>
      <c r="G527" s="43">
        <v>736.6</v>
      </c>
      <c r="H527" s="41">
        <v>49</v>
      </c>
      <c r="I527" s="42">
        <f>прил.2!C524</f>
        <v>983659.94</v>
      </c>
      <c r="J527" s="42">
        <v>0</v>
      </c>
      <c r="K527" s="42">
        <v>0</v>
      </c>
      <c r="L527" s="42">
        <v>0</v>
      </c>
      <c r="M527" s="42">
        <f t="shared" si="61"/>
        <v>983659.94</v>
      </c>
      <c r="N527" s="42">
        <f t="shared" si="52"/>
        <v>1335.4058376323649</v>
      </c>
      <c r="O527" s="51" t="s">
        <v>28</v>
      </c>
      <c r="P527" s="44" t="s">
        <v>416</v>
      </c>
    </row>
    <row r="528" spans="1:16" s="6" customFormat="1" ht="24.75" customHeight="1" x14ac:dyDescent="0.25">
      <c r="A528" s="36">
        <v>177</v>
      </c>
      <c r="B528" s="50" t="s">
        <v>545</v>
      </c>
      <c r="C528" s="36">
        <v>1980</v>
      </c>
      <c r="D528" s="45">
        <v>2</v>
      </c>
      <c r="E528" s="38">
        <v>3</v>
      </c>
      <c r="F528" s="43">
        <v>903.43</v>
      </c>
      <c r="G528" s="43">
        <v>821.3</v>
      </c>
      <c r="H528" s="41">
        <v>56</v>
      </c>
      <c r="I528" s="42">
        <f>прил.2!C525</f>
        <v>50000</v>
      </c>
      <c r="J528" s="42">
        <v>0</v>
      </c>
      <c r="K528" s="42">
        <v>0</v>
      </c>
      <c r="L528" s="42">
        <v>0</v>
      </c>
      <c r="M528" s="42">
        <f t="shared" si="61"/>
        <v>50000</v>
      </c>
      <c r="N528" s="42">
        <f t="shared" si="52"/>
        <v>60.879094119079511</v>
      </c>
      <c r="O528" s="51" t="s">
        <v>29</v>
      </c>
      <c r="P528" s="44" t="s">
        <v>416</v>
      </c>
    </row>
    <row r="529" spans="1:16" s="6" customFormat="1" ht="24.75" customHeight="1" x14ac:dyDescent="0.25">
      <c r="A529" s="36">
        <v>178</v>
      </c>
      <c r="B529" s="50" t="s">
        <v>546</v>
      </c>
      <c r="C529" s="36">
        <v>1987</v>
      </c>
      <c r="D529" s="36">
        <v>2</v>
      </c>
      <c r="E529" s="38">
        <v>3</v>
      </c>
      <c r="F529" s="39">
        <v>878.7</v>
      </c>
      <c r="G529" s="43">
        <v>765.6</v>
      </c>
      <c r="H529" s="41">
        <v>30</v>
      </c>
      <c r="I529" s="42">
        <f>прил.2!C526</f>
        <v>50000</v>
      </c>
      <c r="J529" s="42">
        <v>0</v>
      </c>
      <c r="K529" s="42">
        <v>0</v>
      </c>
      <c r="L529" s="42">
        <v>0</v>
      </c>
      <c r="M529" s="42">
        <f t="shared" si="61"/>
        <v>50000</v>
      </c>
      <c r="N529" s="42">
        <f t="shared" si="52"/>
        <v>65.308254963427373</v>
      </c>
      <c r="O529" s="51" t="s">
        <v>29</v>
      </c>
      <c r="P529" s="44" t="s">
        <v>416</v>
      </c>
    </row>
    <row r="530" spans="1:16" s="6" customFormat="1" ht="24.75" customHeight="1" x14ac:dyDescent="0.25">
      <c r="A530" s="36">
        <v>179</v>
      </c>
      <c r="B530" s="50" t="s">
        <v>547</v>
      </c>
      <c r="C530" s="36">
        <v>1989</v>
      </c>
      <c r="D530" s="36">
        <v>3</v>
      </c>
      <c r="E530" s="38">
        <v>3</v>
      </c>
      <c r="F530" s="39">
        <v>2882.8</v>
      </c>
      <c r="G530" s="43">
        <v>1678.45</v>
      </c>
      <c r="H530" s="41">
        <v>63</v>
      </c>
      <c r="I530" s="42">
        <f>прил.2!C527</f>
        <v>50000</v>
      </c>
      <c r="J530" s="42">
        <v>0</v>
      </c>
      <c r="K530" s="42">
        <v>0</v>
      </c>
      <c r="L530" s="42">
        <v>0</v>
      </c>
      <c r="M530" s="42">
        <f t="shared" si="61"/>
        <v>50000</v>
      </c>
      <c r="N530" s="42">
        <f t="shared" si="52"/>
        <v>29.789389019631205</v>
      </c>
      <c r="O530" s="51" t="s">
        <v>29</v>
      </c>
      <c r="P530" s="44" t="s">
        <v>416</v>
      </c>
    </row>
    <row r="531" spans="1:16" s="6" customFormat="1" ht="24.75" customHeight="1" x14ac:dyDescent="0.25">
      <c r="A531" s="35" t="s">
        <v>61</v>
      </c>
      <c r="B531" s="29"/>
      <c r="C531" s="30" t="s">
        <v>26</v>
      </c>
      <c r="D531" s="30" t="s">
        <v>26</v>
      </c>
      <c r="E531" s="30" t="s">
        <v>26</v>
      </c>
      <c r="F531" s="31">
        <f t="shared" ref="F531:M531" si="62">SUM(F532:F585)</f>
        <v>58714.34</v>
      </c>
      <c r="G531" s="31">
        <f t="shared" si="62"/>
        <v>52162.11</v>
      </c>
      <c r="H531" s="32">
        <f t="shared" si="62"/>
        <v>1906</v>
      </c>
      <c r="I531" s="31">
        <f t="shared" si="62"/>
        <v>189253849.20000002</v>
      </c>
      <c r="J531" s="31">
        <f t="shared" si="62"/>
        <v>0</v>
      </c>
      <c r="K531" s="31">
        <f t="shared" si="62"/>
        <v>0</v>
      </c>
      <c r="L531" s="31">
        <f t="shared" si="62"/>
        <v>0</v>
      </c>
      <c r="M531" s="31">
        <f t="shared" si="62"/>
        <v>189253849.20000002</v>
      </c>
      <c r="N531" s="33">
        <f t="shared" si="52"/>
        <v>3628.186229429753</v>
      </c>
      <c r="O531" s="34" t="s">
        <v>26</v>
      </c>
      <c r="P531" s="34" t="s">
        <v>26</v>
      </c>
    </row>
    <row r="532" spans="1:16" s="6" customFormat="1" ht="24.75" customHeight="1" x14ac:dyDescent="0.25">
      <c r="A532" s="36">
        <v>180</v>
      </c>
      <c r="B532" s="50" t="s">
        <v>235</v>
      </c>
      <c r="C532" s="36">
        <v>1957</v>
      </c>
      <c r="D532" s="36">
        <v>2</v>
      </c>
      <c r="E532" s="38">
        <v>2</v>
      </c>
      <c r="F532" s="43">
        <v>412.5</v>
      </c>
      <c r="G532" s="43">
        <v>375</v>
      </c>
      <c r="H532" s="41">
        <v>12</v>
      </c>
      <c r="I532" s="42">
        <f>прил.2!C529</f>
        <v>518013.18</v>
      </c>
      <c r="J532" s="42">
        <v>0</v>
      </c>
      <c r="K532" s="42">
        <v>0</v>
      </c>
      <c r="L532" s="42">
        <v>0</v>
      </c>
      <c r="M532" s="42">
        <f t="shared" ref="M532:M563" si="63">I532-J532-K532-L532</f>
        <v>518013.18</v>
      </c>
      <c r="N532" s="42">
        <f t="shared" si="52"/>
        <v>1381.3684800000001</v>
      </c>
      <c r="O532" s="51" t="s">
        <v>29</v>
      </c>
      <c r="P532" s="44" t="s">
        <v>416</v>
      </c>
    </row>
    <row r="533" spans="1:16" s="6" customFormat="1" ht="24.75" customHeight="1" x14ac:dyDescent="0.25">
      <c r="A533" s="36">
        <v>181</v>
      </c>
      <c r="B533" s="50" t="s">
        <v>236</v>
      </c>
      <c r="C533" s="36">
        <v>1960</v>
      </c>
      <c r="D533" s="36">
        <v>2</v>
      </c>
      <c r="E533" s="38">
        <v>2</v>
      </c>
      <c r="F533" s="43">
        <v>421.65</v>
      </c>
      <c r="G533" s="43">
        <v>383.61</v>
      </c>
      <c r="H533" s="41">
        <v>23</v>
      </c>
      <c r="I533" s="42">
        <f>прил.2!C530</f>
        <v>1864185.32</v>
      </c>
      <c r="J533" s="42">
        <v>0</v>
      </c>
      <c r="K533" s="42">
        <v>0</v>
      </c>
      <c r="L533" s="42">
        <v>0</v>
      </c>
      <c r="M533" s="42">
        <f t="shared" si="63"/>
        <v>1864185.32</v>
      </c>
      <c r="N533" s="42">
        <f t="shared" ref="N533:N596" si="64">I533/G533</f>
        <v>4859.5847866322565</v>
      </c>
      <c r="O533" s="51" t="s">
        <v>29</v>
      </c>
      <c r="P533" s="44" t="s">
        <v>416</v>
      </c>
    </row>
    <row r="534" spans="1:16" s="6" customFormat="1" ht="24.75" customHeight="1" x14ac:dyDescent="0.25">
      <c r="A534" s="36">
        <v>182</v>
      </c>
      <c r="B534" s="50" t="s">
        <v>238</v>
      </c>
      <c r="C534" s="36">
        <v>1961</v>
      </c>
      <c r="D534" s="36">
        <v>2</v>
      </c>
      <c r="E534" s="38">
        <v>1</v>
      </c>
      <c r="F534" s="43">
        <v>317.35000000000002</v>
      </c>
      <c r="G534" s="43">
        <v>287.60000000000002</v>
      </c>
      <c r="H534" s="41">
        <v>17</v>
      </c>
      <c r="I534" s="42">
        <f>прил.2!C531</f>
        <v>792591.85</v>
      </c>
      <c r="J534" s="42">
        <v>0</v>
      </c>
      <c r="K534" s="42">
        <v>0</v>
      </c>
      <c r="L534" s="42">
        <v>0</v>
      </c>
      <c r="M534" s="42">
        <f t="shared" si="63"/>
        <v>792591.85</v>
      </c>
      <c r="N534" s="42">
        <f t="shared" si="64"/>
        <v>2755.8826495132125</v>
      </c>
      <c r="O534" s="51" t="s">
        <v>29</v>
      </c>
      <c r="P534" s="44" t="s">
        <v>416</v>
      </c>
    </row>
    <row r="535" spans="1:16" s="6" customFormat="1" ht="24.75" customHeight="1" x14ac:dyDescent="0.25">
      <c r="A535" s="36">
        <v>183</v>
      </c>
      <c r="B535" s="50" t="s">
        <v>239</v>
      </c>
      <c r="C535" s="36">
        <v>1962</v>
      </c>
      <c r="D535" s="36">
        <v>2</v>
      </c>
      <c r="E535" s="38">
        <v>2</v>
      </c>
      <c r="F535" s="43">
        <v>686.95</v>
      </c>
      <c r="G535" s="43">
        <v>626.1</v>
      </c>
      <c r="H535" s="41">
        <v>26</v>
      </c>
      <c r="I535" s="42">
        <f>прил.2!C532</f>
        <v>862664.60999999987</v>
      </c>
      <c r="J535" s="42">
        <v>0</v>
      </c>
      <c r="K535" s="42">
        <v>0</v>
      </c>
      <c r="L535" s="42">
        <v>0</v>
      </c>
      <c r="M535" s="42">
        <f t="shared" si="63"/>
        <v>862664.60999999987</v>
      </c>
      <c r="N535" s="42">
        <f t="shared" si="64"/>
        <v>1377.8383804504069</v>
      </c>
      <c r="O535" s="51" t="s">
        <v>29</v>
      </c>
      <c r="P535" s="44" t="s">
        <v>416</v>
      </c>
    </row>
    <row r="536" spans="1:16" s="6" customFormat="1" ht="24.75" customHeight="1" x14ac:dyDescent="0.25">
      <c r="A536" s="36">
        <v>184</v>
      </c>
      <c r="B536" s="50" t="s">
        <v>240</v>
      </c>
      <c r="C536" s="36">
        <v>1962</v>
      </c>
      <c r="D536" s="36">
        <v>2</v>
      </c>
      <c r="E536" s="38">
        <v>2</v>
      </c>
      <c r="F536" s="43">
        <v>791.68</v>
      </c>
      <c r="G536" s="43">
        <v>719.7</v>
      </c>
      <c r="H536" s="41">
        <v>29</v>
      </c>
      <c r="I536" s="42">
        <f>прил.2!C533</f>
        <v>5520040.96</v>
      </c>
      <c r="J536" s="42">
        <v>0</v>
      </c>
      <c r="K536" s="42">
        <v>0</v>
      </c>
      <c r="L536" s="42">
        <v>0</v>
      </c>
      <c r="M536" s="42">
        <f t="shared" si="63"/>
        <v>5520040.96</v>
      </c>
      <c r="N536" s="42">
        <f t="shared" si="64"/>
        <v>7669.9193552869247</v>
      </c>
      <c r="O536" s="51" t="s">
        <v>29</v>
      </c>
      <c r="P536" s="44" t="s">
        <v>416</v>
      </c>
    </row>
    <row r="537" spans="1:16" s="6" customFormat="1" ht="24.75" customHeight="1" x14ac:dyDescent="0.25">
      <c r="A537" s="36">
        <v>185</v>
      </c>
      <c r="B537" s="50" t="s">
        <v>241</v>
      </c>
      <c r="C537" s="36">
        <v>1962</v>
      </c>
      <c r="D537" s="36">
        <v>2</v>
      </c>
      <c r="E537" s="38">
        <v>2</v>
      </c>
      <c r="F537" s="43">
        <v>704.77</v>
      </c>
      <c r="G537" s="43">
        <v>640.70000000000005</v>
      </c>
      <c r="H537" s="41">
        <v>39</v>
      </c>
      <c r="I537" s="42">
        <f>прил.2!C534</f>
        <v>885042.78</v>
      </c>
      <c r="J537" s="42">
        <v>0</v>
      </c>
      <c r="K537" s="42">
        <v>0</v>
      </c>
      <c r="L537" s="42">
        <v>0</v>
      </c>
      <c r="M537" s="42">
        <f t="shared" si="63"/>
        <v>885042.78</v>
      </c>
      <c r="N537" s="42">
        <f t="shared" si="64"/>
        <v>1381.3684719837677</v>
      </c>
      <c r="O537" s="51" t="s">
        <v>29</v>
      </c>
      <c r="P537" s="44" t="s">
        <v>416</v>
      </c>
    </row>
    <row r="538" spans="1:16" s="6" customFormat="1" ht="24.75" customHeight="1" x14ac:dyDescent="0.25">
      <c r="A538" s="36">
        <v>186</v>
      </c>
      <c r="B538" s="50" t="s">
        <v>242</v>
      </c>
      <c r="C538" s="36">
        <v>1963</v>
      </c>
      <c r="D538" s="36">
        <v>2</v>
      </c>
      <c r="E538" s="38">
        <v>2</v>
      </c>
      <c r="F538" s="43">
        <v>371.4</v>
      </c>
      <c r="G538" s="43">
        <v>260.8</v>
      </c>
      <c r="H538" s="41">
        <v>28</v>
      </c>
      <c r="I538" s="42">
        <f>прил.2!C535</f>
        <v>466400.23</v>
      </c>
      <c r="J538" s="42">
        <v>0</v>
      </c>
      <c r="K538" s="42">
        <v>0</v>
      </c>
      <c r="L538" s="42">
        <v>0</v>
      </c>
      <c r="M538" s="42">
        <f t="shared" si="63"/>
        <v>466400.23</v>
      </c>
      <c r="N538" s="42">
        <f t="shared" si="64"/>
        <v>1788.3444401840488</v>
      </c>
      <c r="O538" s="51" t="s">
        <v>29</v>
      </c>
      <c r="P538" s="44" t="s">
        <v>416</v>
      </c>
    </row>
    <row r="539" spans="1:16" s="6" customFormat="1" ht="24.75" customHeight="1" x14ac:dyDescent="0.25">
      <c r="A539" s="36">
        <v>187</v>
      </c>
      <c r="B539" s="50" t="s">
        <v>71</v>
      </c>
      <c r="C539" s="36">
        <v>1988</v>
      </c>
      <c r="D539" s="36">
        <v>5</v>
      </c>
      <c r="E539" s="38">
        <v>4</v>
      </c>
      <c r="F539" s="43">
        <v>2747.37</v>
      </c>
      <c r="G539" s="43">
        <v>2499.5100000000002</v>
      </c>
      <c r="H539" s="41">
        <v>64</v>
      </c>
      <c r="I539" s="42">
        <f>прил.2!C536</f>
        <v>10291471.029999999</v>
      </c>
      <c r="J539" s="42">
        <v>0</v>
      </c>
      <c r="K539" s="42">
        <v>0</v>
      </c>
      <c r="L539" s="42">
        <v>0</v>
      </c>
      <c r="M539" s="42">
        <f t="shared" si="63"/>
        <v>10291471.029999999</v>
      </c>
      <c r="N539" s="42">
        <f t="shared" si="64"/>
        <v>4117.3954215026142</v>
      </c>
      <c r="O539" s="51" t="s">
        <v>28</v>
      </c>
      <c r="P539" s="44" t="s">
        <v>416</v>
      </c>
    </row>
    <row r="540" spans="1:16" s="6" customFormat="1" ht="24.75" customHeight="1" x14ac:dyDescent="0.25">
      <c r="A540" s="36">
        <v>188</v>
      </c>
      <c r="B540" s="50" t="s">
        <v>70</v>
      </c>
      <c r="C540" s="36">
        <v>1984</v>
      </c>
      <c r="D540" s="36">
        <v>2</v>
      </c>
      <c r="E540" s="38">
        <v>2</v>
      </c>
      <c r="F540" s="43">
        <v>831.1</v>
      </c>
      <c r="G540" s="43">
        <v>748.21</v>
      </c>
      <c r="H540" s="41">
        <v>46</v>
      </c>
      <c r="I540" s="42">
        <f>прил.2!C537</f>
        <v>6826911.8499999996</v>
      </c>
      <c r="J540" s="42">
        <v>0</v>
      </c>
      <c r="K540" s="42">
        <v>0</v>
      </c>
      <c r="L540" s="42">
        <v>0</v>
      </c>
      <c r="M540" s="42">
        <f t="shared" si="63"/>
        <v>6826911.8499999996</v>
      </c>
      <c r="N540" s="42">
        <f t="shared" si="64"/>
        <v>9124.3258577137422</v>
      </c>
      <c r="O540" s="51" t="s">
        <v>28</v>
      </c>
      <c r="P540" s="44" t="s">
        <v>416</v>
      </c>
    </row>
    <row r="541" spans="1:16" s="6" customFormat="1" ht="24.75" customHeight="1" x14ac:dyDescent="0.25">
      <c r="A541" s="36">
        <v>189</v>
      </c>
      <c r="B541" s="50" t="s">
        <v>72</v>
      </c>
      <c r="C541" s="36">
        <v>1988</v>
      </c>
      <c r="D541" s="36">
        <v>5</v>
      </c>
      <c r="E541" s="38">
        <v>6</v>
      </c>
      <c r="F541" s="43">
        <v>5969.2</v>
      </c>
      <c r="G541" s="43">
        <v>5720.81</v>
      </c>
      <c r="H541" s="41">
        <v>147</v>
      </c>
      <c r="I541" s="42">
        <f>прил.2!C538</f>
        <v>18424506.619999997</v>
      </c>
      <c r="J541" s="42">
        <v>0</v>
      </c>
      <c r="K541" s="42">
        <v>0</v>
      </c>
      <c r="L541" s="42">
        <v>0</v>
      </c>
      <c r="M541" s="42">
        <f t="shared" si="63"/>
        <v>18424506.619999997</v>
      </c>
      <c r="N541" s="42">
        <f t="shared" si="64"/>
        <v>3220.6115252909981</v>
      </c>
      <c r="O541" s="51" t="s">
        <v>28</v>
      </c>
      <c r="P541" s="44" t="s">
        <v>416</v>
      </c>
    </row>
    <row r="542" spans="1:16" s="6" customFormat="1" ht="24.75" customHeight="1" x14ac:dyDescent="0.25">
      <c r="A542" s="36">
        <v>190</v>
      </c>
      <c r="B542" s="50" t="s">
        <v>548</v>
      </c>
      <c r="C542" s="36">
        <v>1957</v>
      </c>
      <c r="D542" s="36">
        <v>2</v>
      </c>
      <c r="E542" s="38">
        <v>2</v>
      </c>
      <c r="F542" s="43">
        <v>638.70000000000005</v>
      </c>
      <c r="G542" s="43">
        <v>482.5</v>
      </c>
      <c r="H542" s="41">
        <v>20</v>
      </c>
      <c r="I542" s="42">
        <f>прил.2!C539</f>
        <v>190200.71</v>
      </c>
      <c r="J542" s="42">
        <v>0</v>
      </c>
      <c r="K542" s="42">
        <v>0</v>
      </c>
      <c r="L542" s="42">
        <v>0</v>
      </c>
      <c r="M542" s="42">
        <f t="shared" si="63"/>
        <v>190200.71</v>
      </c>
      <c r="N542" s="42">
        <f t="shared" si="64"/>
        <v>394.1983626943005</v>
      </c>
      <c r="O542" s="51" t="s">
        <v>29</v>
      </c>
      <c r="P542" s="44" t="s">
        <v>416</v>
      </c>
    </row>
    <row r="543" spans="1:16" s="6" customFormat="1" ht="24.75" customHeight="1" x14ac:dyDescent="0.25">
      <c r="A543" s="36">
        <v>191</v>
      </c>
      <c r="B543" s="50" t="s">
        <v>549</v>
      </c>
      <c r="C543" s="36">
        <v>1963</v>
      </c>
      <c r="D543" s="36">
        <v>2</v>
      </c>
      <c r="E543" s="38">
        <v>2</v>
      </c>
      <c r="F543" s="43">
        <v>386.9</v>
      </c>
      <c r="G543" s="43">
        <v>376</v>
      </c>
      <c r="H543" s="41">
        <v>16</v>
      </c>
      <c r="I543" s="42">
        <f>прил.2!C540</f>
        <v>485864.97</v>
      </c>
      <c r="J543" s="42">
        <v>0</v>
      </c>
      <c r="K543" s="42">
        <v>0</v>
      </c>
      <c r="L543" s="42">
        <v>0</v>
      </c>
      <c r="M543" s="42">
        <f t="shared" si="63"/>
        <v>485864.97</v>
      </c>
      <c r="N543" s="42">
        <f t="shared" si="64"/>
        <v>1292.194069148936</v>
      </c>
      <c r="O543" s="51" t="s">
        <v>29</v>
      </c>
      <c r="P543" s="44" t="s">
        <v>416</v>
      </c>
    </row>
    <row r="544" spans="1:16" s="6" customFormat="1" ht="24.75" customHeight="1" x14ac:dyDescent="0.25">
      <c r="A544" s="36">
        <v>192</v>
      </c>
      <c r="B544" s="50" t="s">
        <v>550</v>
      </c>
      <c r="C544" s="36">
        <v>1964</v>
      </c>
      <c r="D544" s="36">
        <v>2</v>
      </c>
      <c r="E544" s="38">
        <v>2</v>
      </c>
      <c r="F544" s="43">
        <v>367.9</v>
      </c>
      <c r="G544" s="43">
        <v>367.1</v>
      </c>
      <c r="H544" s="41">
        <v>13</v>
      </c>
      <c r="I544" s="42">
        <f>прил.2!C541</f>
        <v>2088552.54</v>
      </c>
      <c r="J544" s="42">
        <v>0</v>
      </c>
      <c r="K544" s="42">
        <v>0</v>
      </c>
      <c r="L544" s="42">
        <v>0</v>
      </c>
      <c r="M544" s="42">
        <f t="shared" si="63"/>
        <v>2088552.54</v>
      </c>
      <c r="N544" s="42">
        <f t="shared" si="64"/>
        <v>5689.3286298011435</v>
      </c>
      <c r="O544" s="51" t="s">
        <v>29</v>
      </c>
      <c r="P544" s="44" t="s">
        <v>416</v>
      </c>
    </row>
    <row r="545" spans="1:16" s="6" customFormat="1" ht="24.75" customHeight="1" x14ac:dyDescent="0.25">
      <c r="A545" s="36">
        <v>193</v>
      </c>
      <c r="B545" s="50" t="s">
        <v>551</v>
      </c>
      <c r="C545" s="36">
        <v>1964</v>
      </c>
      <c r="D545" s="36">
        <v>2</v>
      </c>
      <c r="E545" s="38">
        <v>2</v>
      </c>
      <c r="F545" s="43">
        <v>380</v>
      </c>
      <c r="G545" s="43">
        <v>375.3</v>
      </c>
      <c r="H545" s="41">
        <v>15</v>
      </c>
      <c r="I545" s="42">
        <f>прил.2!C542</f>
        <v>2436050.19</v>
      </c>
      <c r="J545" s="42">
        <v>0</v>
      </c>
      <c r="K545" s="42">
        <v>0</v>
      </c>
      <c r="L545" s="42">
        <v>0</v>
      </c>
      <c r="M545" s="42">
        <f t="shared" si="63"/>
        <v>2436050.19</v>
      </c>
      <c r="N545" s="42">
        <f t="shared" si="64"/>
        <v>6490.9410871302953</v>
      </c>
      <c r="O545" s="51" t="s">
        <v>29</v>
      </c>
      <c r="P545" s="44" t="s">
        <v>416</v>
      </c>
    </row>
    <row r="546" spans="1:16" s="6" customFormat="1" ht="24.75" customHeight="1" x14ac:dyDescent="0.25">
      <c r="A546" s="36">
        <v>194</v>
      </c>
      <c r="B546" s="50" t="s">
        <v>552</v>
      </c>
      <c r="C546" s="36">
        <v>1964</v>
      </c>
      <c r="D546" s="36">
        <v>2</v>
      </c>
      <c r="E546" s="38">
        <v>2</v>
      </c>
      <c r="F546" s="43">
        <v>403.15</v>
      </c>
      <c r="G546" s="43">
        <v>366.5</v>
      </c>
      <c r="H546" s="41">
        <v>14</v>
      </c>
      <c r="I546" s="42">
        <f>прил.2!C543</f>
        <v>2288665.27</v>
      </c>
      <c r="J546" s="42">
        <v>0</v>
      </c>
      <c r="K546" s="42">
        <v>0</v>
      </c>
      <c r="L546" s="42">
        <v>0</v>
      </c>
      <c r="M546" s="42">
        <f t="shared" si="63"/>
        <v>2288665.27</v>
      </c>
      <c r="N546" s="42">
        <f t="shared" si="64"/>
        <v>6244.652851296044</v>
      </c>
      <c r="O546" s="51" t="s">
        <v>29</v>
      </c>
      <c r="P546" s="44" t="s">
        <v>416</v>
      </c>
    </row>
    <row r="547" spans="1:16" s="6" customFormat="1" ht="24.75" customHeight="1" x14ac:dyDescent="0.25">
      <c r="A547" s="36">
        <v>195</v>
      </c>
      <c r="B547" s="50" t="s">
        <v>553</v>
      </c>
      <c r="C547" s="36">
        <v>1964</v>
      </c>
      <c r="D547" s="36">
        <v>2</v>
      </c>
      <c r="E547" s="38">
        <v>2</v>
      </c>
      <c r="F547" s="43">
        <v>698.61</v>
      </c>
      <c r="G547" s="43">
        <v>635.1</v>
      </c>
      <c r="H547" s="41">
        <v>37</v>
      </c>
      <c r="I547" s="42">
        <f>прил.2!C544</f>
        <v>3965979.02</v>
      </c>
      <c r="J547" s="42">
        <v>0</v>
      </c>
      <c r="K547" s="42">
        <v>0</v>
      </c>
      <c r="L547" s="42">
        <v>0</v>
      </c>
      <c r="M547" s="42">
        <f t="shared" si="63"/>
        <v>3965979.02</v>
      </c>
      <c r="N547" s="42">
        <f t="shared" si="64"/>
        <v>6244.6528420721143</v>
      </c>
      <c r="O547" s="51" t="s">
        <v>29</v>
      </c>
      <c r="P547" s="44" t="s">
        <v>416</v>
      </c>
    </row>
    <row r="548" spans="1:16" s="6" customFormat="1" ht="24.75" customHeight="1" x14ac:dyDescent="0.25">
      <c r="A548" s="36">
        <v>196</v>
      </c>
      <c r="B548" s="50" t="s">
        <v>554</v>
      </c>
      <c r="C548" s="36">
        <v>1964</v>
      </c>
      <c r="D548" s="36">
        <v>2</v>
      </c>
      <c r="E548" s="38">
        <v>2</v>
      </c>
      <c r="F548" s="43">
        <v>712.69</v>
      </c>
      <c r="G548" s="43">
        <v>647.9</v>
      </c>
      <c r="H548" s="41">
        <v>41</v>
      </c>
      <c r="I548" s="42">
        <f>прил.2!C545</f>
        <v>7719734.0899999999</v>
      </c>
      <c r="J548" s="42">
        <v>0</v>
      </c>
      <c r="K548" s="42">
        <v>0</v>
      </c>
      <c r="L548" s="42">
        <v>0</v>
      </c>
      <c r="M548" s="42">
        <f t="shared" si="63"/>
        <v>7719734.0899999999</v>
      </c>
      <c r="N548" s="42">
        <f t="shared" si="64"/>
        <v>11915.008627874673</v>
      </c>
      <c r="O548" s="51" t="s">
        <v>29</v>
      </c>
      <c r="P548" s="44" t="s">
        <v>416</v>
      </c>
    </row>
    <row r="549" spans="1:16" s="6" customFormat="1" ht="24.75" customHeight="1" x14ac:dyDescent="0.25">
      <c r="A549" s="36">
        <v>197</v>
      </c>
      <c r="B549" s="50" t="s">
        <v>555</v>
      </c>
      <c r="C549" s="36">
        <v>1964</v>
      </c>
      <c r="D549" s="36">
        <v>2</v>
      </c>
      <c r="E549" s="38">
        <v>2</v>
      </c>
      <c r="F549" s="43">
        <v>694.2</v>
      </c>
      <c r="G549" s="43">
        <v>648.79999999999995</v>
      </c>
      <c r="H549" s="41">
        <v>26</v>
      </c>
      <c r="I549" s="42">
        <f>прил.2!C546</f>
        <v>871769.10000000009</v>
      </c>
      <c r="J549" s="42">
        <v>0</v>
      </c>
      <c r="K549" s="42">
        <v>0</v>
      </c>
      <c r="L549" s="42">
        <v>0</v>
      </c>
      <c r="M549" s="42">
        <f t="shared" si="63"/>
        <v>871769.10000000009</v>
      </c>
      <c r="N549" s="42">
        <f t="shared" si="64"/>
        <v>1343.6638409371149</v>
      </c>
      <c r="O549" s="51" t="s">
        <v>29</v>
      </c>
      <c r="P549" s="44" t="s">
        <v>416</v>
      </c>
    </row>
    <row r="550" spans="1:16" s="6" customFormat="1" ht="24.75" customHeight="1" x14ac:dyDescent="0.25">
      <c r="A550" s="36">
        <v>198</v>
      </c>
      <c r="B550" s="50" t="s">
        <v>64</v>
      </c>
      <c r="C550" s="36">
        <v>1964</v>
      </c>
      <c r="D550" s="36">
        <v>2</v>
      </c>
      <c r="E550" s="38">
        <v>2</v>
      </c>
      <c r="F550" s="43">
        <v>379.1</v>
      </c>
      <c r="G550" s="43">
        <v>366.3</v>
      </c>
      <c r="H550" s="41">
        <v>27</v>
      </c>
      <c r="I550" s="42">
        <f>прил.2!C547</f>
        <v>162893.51</v>
      </c>
      <c r="J550" s="42">
        <v>0</v>
      </c>
      <c r="K550" s="42">
        <v>0</v>
      </c>
      <c r="L550" s="42">
        <v>0</v>
      </c>
      <c r="M550" s="42">
        <f t="shared" si="63"/>
        <v>162893.51</v>
      </c>
      <c r="N550" s="42">
        <f t="shared" si="64"/>
        <v>444.69972699972703</v>
      </c>
      <c r="O550" s="51" t="s">
        <v>29</v>
      </c>
      <c r="P550" s="44" t="s">
        <v>416</v>
      </c>
    </row>
    <row r="551" spans="1:16" s="6" customFormat="1" ht="24.75" customHeight="1" x14ac:dyDescent="0.25">
      <c r="A551" s="36">
        <v>199</v>
      </c>
      <c r="B551" s="50" t="s">
        <v>556</v>
      </c>
      <c r="C551" s="36">
        <v>1964</v>
      </c>
      <c r="D551" s="36">
        <v>2</v>
      </c>
      <c r="E551" s="38">
        <v>2</v>
      </c>
      <c r="F551" s="43">
        <v>421.3</v>
      </c>
      <c r="G551" s="43">
        <v>383.3</v>
      </c>
      <c r="H551" s="41">
        <v>14</v>
      </c>
      <c r="I551" s="42">
        <f>прил.2!C548</f>
        <v>2533938.29</v>
      </c>
      <c r="J551" s="42">
        <v>0</v>
      </c>
      <c r="K551" s="42">
        <v>0</v>
      </c>
      <c r="L551" s="42">
        <v>0</v>
      </c>
      <c r="M551" s="42">
        <f t="shared" si="63"/>
        <v>2533938.29</v>
      </c>
      <c r="N551" s="42">
        <f t="shared" si="64"/>
        <v>6610.8486564049044</v>
      </c>
      <c r="O551" s="51" t="s">
        <v>29</v>
      </c>
      <c r="P551" s="44" t="s">
        <v>416</v>
      </c>
    </row>
    <row r="552" spans="1:16" s="6" customFormat="1" ht="24.75" customHeight="1" x14ac:dyDescent="0.25">
      <c r="A552" s="36">
        <v>200</v>
      </c>
      <c r="B552" s="50" t="s">
        <v>557</v>
      </c>
      <c r="C552" s="36">
        <v>1964</v>
      </c>
      <c r="D552" s="36">
        <v>2</v>
      </c>
      <c r="E552" s="38">
        <v>2</v>
      </c>
      <c r="F552" s="43">
        <v>380</v>
      </c>
      <c r="G552" s="43">
        <v>373.6</v>
      </c>
      <c r="H552" s="41">
        <v>26</v>
      </c>
      <c r="I552" s="42">
        <f>прил.2!C549</f>
        <v>2649575.04</v>
      </c>
      <c r="J552" s="42">
        <v>0</v>
      </c>
      <c r="K552" s="42">
        <v>0</v>
      </c>
      <c r="L552" s="42">
        <v>0</v>
      </c>
      <c r="M552" s="42">
        <f t="shared" si="63"/>
        <v>2649575.04</v>
      </c>
      <c r="N552" s="42">
        <f t="shared" si="64"/>
        <v>7092.0102783725906</v>
      </c>
      <c r="O552" s="51" t="s">
        <v>29</v>
      </c>
      <c r="P552" s="44" t="s">
        <v>416</v>
      </c>
    </row>
    <row r="553" spans="1:16" s="6" customFormat="1" ht="24.75" customHeight="1" x14ac:dyDescent="0.25">
      <c r="A553" s="36">
        <v>201</v>
      </c>
      <c r="B553" s="50" t="s">
        <v>558</v>
      </c>
      <c r="C553" s="36">
        <v>1965</v>
      </c>
      <c r="D553" s="36">
        <v>2</v>
      </c>
      <c r="E553" s="38">
        <v>3</v>
      </c>
      <c r="F553" s="43">
        <v>1562.3</v>
      </c>
      <c r="G553" s="43">
        <v>996.6</v>
      </c>
      <c r="H553" s="41">
        <v>23</v>
      </c>
      <c r="I553" s="42">
        <f>прил.2!C550</f>
        <v>22108691.68</v>
      </c>
      <c r="J553" s="42">
        <v>0</v>
      </c>
      <c r="K553" s="42">
        <v>0</v>
      </c>
      <c r="L553" s="42">
        <v>0</v>
      </c>
      <c r="M553" s="42">
        <f t="shared" si="63"/>
        <v>22108691.68</v>
      </c>
      <c r="N553" s="42">
        <f t="shared" si="64"/>
        <v>22184.11768011238</v>
      </c>
      <c r="O553" s="51" t="s">
        <v>29</v>
      </c>
      <c r="P553" s="44" t="s">
        <v>416</v>
      </c>
    </row>
    <row r="554" spans="1:16" s="6" customFormat="1" ht="24.75" customHeight="1" x14ac:dyDescent="0.25">
      <c r="A554" s="36">
        <v>202</v>
      </c>
      <c r="B554" s="50" t="s">
        <v>559</v>
      </c>
      <c r="C554" s="36">
        <v>1965</v>
      </c>
      <c r="D554" s="36">
        <v>2</v>
      </c>
      <c r="E554" s="38">
        <v>2</v>
      </c>
      <c r="F554" s="43">
        <v>620</v>
      </c>
      <c r="G554" s="43">
        <v>613.29999999999995</v>
      </c>
      <c r="H554" s="41">
        <v>33</v>
      </c>
      <c r="I554" s="42">
        <f>прил.2!C551</f>
        <v>2741123.9199999995</v>
      </c>
      <c r="J554" s="42">
        <v>0</v>
      </c>
      <c r="K554" s="42">
        <v>0</v>
      </c>
      <c r="L554" s="42">
        <v>0</v>
      </c>
      <c r="M554" s="42">
        <f t="shared" si="63"/>
        <v>2741123.9199999995</v>
      </c>
      <c r="N554" s="42">
        <f t="shared" si="64"/>
        <v>4469.4666884069784</v>
      </c>
      <c r="O554" s="51" t="s">
        <v>29</v>
      </c>
      <c r="P554" s="44" t="s">
        <v>416</v>
      </c>
    </row>
    <row r="555" spans="1:16" s="6" customFormat="1" ht="24.75" customHeight="1" x14ac:dyDescent="0.25">
      <c r="A555" s="36">
        <v>203</v>
      </c>
      <c r="B555" s="50" t="s">
        <v>65</v>
      </c>
      <c r="C555" s="36">
        <v>1965</v>
      </c>
      <c r="D555" s="36">
        <v>2</v>
      </c>
      <c r="E555" s="38">
        <v>2</v>
      </c>
      <c r="F555" s="39">
        <v>406.23</v>
      </c>
      <c r="G555" s="43">
        <v>369.3</v>
      </c>
      <c r="H555" s="41">
        <v>25</v>
      </c>
      <c r="I555" s="42">
        <f>прил.2!C552</f>
        <v>2990626.67</v>
      </c>
      <c r="J555" s="42">
        <v>0</v>
      </c>
      <c r="K555" s="42">
        <v>0</v>
      </c>
      <c r="L555" s="42">
        <v>0</v>
      </c>
      <c r="M555" s="42">
        <f t="shared" si="63"/>
        <v>2990626.67</v>
      </c>
      <c r="N555" s="42">
        <f t="shared" si="64"/>
        <v>8098.0955050094772</v>
      </c>
      <c r="O555" s="51" t="s">
        <v>29</v>
      </c>
      <c r="P555" s="44" t="s">
        <v>416</v>
      </c>
    </row>
    <row r="556" spans="1:16" s="6" customFormat="1" ht="24.75" customHeight="1" x14ac:dyDescent="0.25">
      <c r="A556" s="36">
        <v>204</v>
      </c>
      <c r="B556" s="50" t="s">
        <v>560</v>
      </c>
      <c r="C556" s="36">
        <v>1966</v>
      </c>
      <c r="D556" s="36">
        <v>2</v>
      </c>
      <c r="E556" s="38">
        <v>2</v>
      </c>
      <c r="F556" s="43">
        <v>639.76</v>
      </c>
      <c r="G556" s="43">
        <v>583.1</v>
      </c>
      <c r="H556" s="41">
        <v>24</v>
      </c>
      <c r="I556" s="42">
        <f>прил.2!C553</f>
        <v>1597821.2</v>
      </c>
      <c r="J556" s="42">
        <v>0</v>
      </c>
      <c r="K556" s="42">
        <v>0</v>
      </c>
      <c r="L556" s="42">
        <v>0</v>
      </c>
      <c r="M556" s="42">
        <f t="shared" si="63"/>
        <v>1597821.2</v>
      </c>
      <c r="N556" s="42">
        <f t="shared" si="64"/>
        <v>2740.2181444006173</v>
      </c>
      <c r="O556" s="51" t="s">
        <v>29</v>
      </c>
      <c r="P556" s="44" t="s">
        <v>416</v>
      </c>
    </row>
    <row r="557" spans="1:16" s="6" customFormat="1" ht="24.75" customHeight="1" x14ac:dyDescent="0.25">
      <c r="A557" s="36">
        <v>205</v>
      </c>
      <c r="B557" s="50" t="s">
        <v>561</v>
      </c>
      <c r="C557" s="36">
        <v>1967</v>
      </c>
      <c r="D557" s="36">
        <v>2</v>
      </c>
      <c r="E557" s="38">
        <v>1</v>
      </c>
      <c r="F557" s="43">
        <v>527.66999999999996</v>
      </c>
      <c r="G557" s="43">
        <v>479.7</v>
      </c>
      <c r="H557" s="41">
        <v>13</v>
      </c>
      <c r="I557" s="42">
        <f>прил.2!C554</f>
        <v>6095897.6100000003</v>
      </c>
      <c r="J557" s="42">
        <v>0</v>
      </c>
      <c r="K557" s="42">
        <v>0</v>
      </c>
      <c r="L557" s="42">
        <v>0</v>
      </c>
      <c r="M557" s="42">
        <f t="shared" si="63"/>
        <v>6095897.6100000003</v>
      </c>
      <c r="N557" s="42">
        <f t="shared" si="64"/>
        <v>12707.729018136337</v>
      </c>
      <c r="O557" s="51" t="s">
        <v>29</v>
      </c>
      <c r="P557" s="44" t="s">
        <v>416</v>
      </c>
    </row>
    <row r="558" spans="1:16" s="6" customFormat="1" ht="24.75" customHeight="1" x14ac:dyDescent="0.25">
      <c r="A558" s="36">
        <v>206</v>
      </c>
      <c r="B558" s="50" t="s">
        <v>66</v>
      </c>
      <c r="C558" s="36">
        <v>1964</v>
      </c>
      <c r="D558" s="36">
        <v>2</v>
      </c>
      <c r="E558" s="38">
        <v>2</v>
      </c>
      <c r="F558" s="39">
        <v>370.8</v>
      </c>
      <c r="G558" s="43">
        <v>279.8</v>
      </c>
      <c r="H558" s="41">
        <v>10</v>
      </c>
      <c r="I558" s="42">
        <f>прил.2!C555</f>
        <v>2690406.0900000003</v>
      </c>
      <c r="J558" s="42">
        <v>0</v>
      </c>
      <c r="K558" s="42">
        <v>0</v>
      </c>
      <c r="L558" s="42">
        <v>0</v>
      </c>
      <c r="M558" s="42">
        <f t="shared" si="63"/>
        <v>2690406.0900000003</v>
      </c>
      <c r="N558" s="42">
        <f t="shared" si="64"/>
        <v>9615.4613652609005</v>
      </c>
      <c r="O558" s="51" t="s">
        <v>29</v>
      </c>
      <c r="P558" s="44" t="s">
        <v>416</v>
      </c>
    </row>
    <row r="559" spans="1:16" s="6" customFormat="1" ht="24.75" customHeight="1" x14ac:dyDescent="0.25">
      <c r="A559" s="36">
        <v>207</v>
      </c>
      <c r="B559" s="50" t="s">
        <v>562</v>
      </c>
      <c r="C559" s="36">
        <v>1962</v>
      </c>
      <c r="D559" s="36">
        <v>2</v>
      </c>
      <c r="E559" s="38">
        <v>2</v>
      </c>
      <c r="F559" s="43">
        <v>689.15</v>
      </c>
      <c r="G559" s="43">
        <v>626.5</v>
      </c>
      <c r="H559" s="41">
        <v>42</v>
      </c>
      <c r="I559" s="42">
        <f>прил.2!C556</f>
        <v>1721174.3199999998</v>
      </c>
      <c r="J559" s="42">
        <v>0</v>
      </c>
      <c r="K559" s="42">
        <v>0</v>
      </c>
      <c r="L559" s="42">
        <v>0</v>
      </c>
      <c r="M559" s="42">
        <f t="shared" si="63"/>
        <v>1721174.3199999998</v>
      </c>
      <c r="N559" s="42">
        <f t="shared" si="64"/>
        <v>2747.2854269752593</v>
      </c>
      <c r="O559" s="51" t="s">
        <v>29</v>
      </c>
      <c r="P559" s="44" t="s">
        <v>416</v>
      </c>
    </row>
    <row r="560" spans="1:16" s="6" customFormat="1" ht="24.75" customHeight="1" x14ac:dyDescent="0.25">
      <c r="A560" s="36">
        <v>208</v>
      </c>
      <c r="B560" s="50" t="s">
        <v>67</v>
      </c>
      <c r="C560" s="36">
        <v>1965</v>
      </c>
      <c r="D560" s="36">
        <v>2</v>
      </c>
      <c r="E560" s="38">
        <v>2</v>
      </c>
      <c r="F560" s="43">
        <v>413.1</v>
      </c>
      <c r="G560" s="43">
        <v>365.8</v>
      </c>
      <c r="H560" s="41">
        <v>10</v>
      </c>
      <c r="I560" s="42">
        <f>прил.2!C557</f>
        <v>5007322.8800000008</v>
      </c>
      <c r="J560" s="42">
        <v>0</v>
      </c>
      <c r="K560" s="42">
        <v>0</v>
      </c>
      <c r="L560" s="42">
        <v>0</v>
      </c>
      <c r="M560" s="42">
        <f t="shared" si="63"/>
        <v>5007322.8800000008</v>
      </c>
      <c r="N560" s="42">
        <f t="shared" si="64"/>
        <v>13688.690213231275</v>
      </c>
      <c r="O560" s="51" t="s">
        <v>29</v>
      </c>
      <c r="P560" s="44" t="s">
        <v>416</v>
      </c>
    </row>
    <row r="561" spans="1:16" s="6" customFormat="1" ht="24.75" customHeight="1" x14ac:dyDescent="0.25">
      <c r="A561" s="36">
        <v>209</v>
      </c>
      <c r="B561" s="50" t="s">
        <v>563</v>
      </c>
      <c r="C561" s="36">
        <v>1966</v>
      </c>
      <c r="D561" s="36">
        <v>2</v>
      </c>
      <c r="E561" s="38">
        <v>2</v>
      </c>
      <c r="F561" s="43">
        <v>627</v>
      </c>
      <c r="G561" s="43">
        <v>619.70000000000005</v>
      </c>
      <c r="H561" s="41">
        <v>35</v>
      </c>
      <c r="I561" s="42">
        <f>прил.2!C558</f>
        <v>1565952.6800000002</v>
      </c>
      <c r="J561" s="42">
        <v>0</v>
      </c>
      <c r="K561" s="42">
        <v>0</v>
      </c>
      <c r="L561" s="42">
        <v>0</v>
      </c>
      <c r="M561" s="42">
        <f t="shared" si="63"/>
        <v>1565952.6800000002</v>
      </c>
      <c r="N561" s="42">
        <f t="shared" si="64"/>
        <v>2526.9528481523321</v>
      </c>
      <c r="O561" s="51" t="s">
        <v>29</v>
      </c>
      <c r="P561" s="44" t="s">
        <v>416</v>
      </c>
    </row>
    <row r="562" spans="1:16" s="6" customFormat="1" ht="24.75" customHeight="1" x14ac:dyDescent="0.25">
      <c r="A562" s="36">
        <v>210</v>
      </c>
      <c r="B562" s="50" t="s">
        <v>564</v>
      </c>
      <c r="C562" s="36">
        <v>1967</v>
      </c>
      <c r="D562" s="36">
        <v>2</v>
      </c>
      <c r="E562" s="38">
        <v>3</v>
      </c>
      <c r="F562" s="43">
        <v>1110.0999999999999</v>
      </c>
      <c r="G562" s="43">
        <v>1000.1</v>
      </c>
      <c r="H562" s="41">
        <v>30</v>
      </c>
      <c r="I562" s="42">
        <f>прил.2!C559</f>
        <v>5099757.09</v>
      </c>
      <c r="J562" s="42">
        <v>0</v>
      </c>
      <c r="K562" s="42">
        <v>0</v>
      </c>
      <c r="L562" s="42">
        <v>0</v>
      </c>
      <c r="M562" s="42">
        <f t="shared" si="63"/>
        <v>5099757.09</v>
      </c>
      <c r="N562" s="42">
        <f t="shared" si="64"/>
        <v>5099.2471652834711</v>
      </c>
      <c r="O562" s="51" t="s">
        <v>29</v>
      </c>
      <c r="P562" s="44" t="s">
        <v>416</v>
      </c>
    </row>
    <row r="563" spans="1:16" s="6" customFormat="1" ht="24.75" customHeight="1" x14ac:dyDescent="0.25">
      <c r="A563" s="36">
        <v>211</v>
      </c>
      <c r="B563" s="50" t="s">
        <v>68</v>
      </c>
      <c r="C563" s="36">
        <v>1967</v>
      </c>
      <c r="D563" s="36">
        <v>2</v>
      </c>
      <c r="E563" s="38">
        <v>2</v>
      </c>
      <c r="F563" s="43">
        <v>368.9</v>
      </c>
      <c r="G563" s="43">
        <v>353.2</v>
      </c>
      <c r="H563" s="41">
        <v>10</v>
      </c>
      <c r="I563" s="42">
        <f>прил.2!C560</f>
        <v>5705262.4699999997</v>
      </c>
      <c r="J563" s="42">
        <v>0</v>
      </c>
      <c r="K563" s="42">
        <v>0</v>
      </c>
      <c r="L563" s="42">
        <v>0</v>
      </c>
      <c r="M563" s="42">
        <f t="shared" si="63"/>
        <v>5705262.4699999997</v>
      </c>
      <c r="N563" s="42">
        <f t="shared" si="64"/>
        <v>16153.064750849377</v>
      </c>
      <c r="O563" s="51" t="s">
        <v>29</v>
      </c>
      <c r="P563" s="44" t="s">
        <v>416</v>
      </c>
    </row>
    <row r="564" spans="1:16" s="6" customFormat="1" ht="24.75" customHeight="1" x14ac:dyDescent="0.25">
      <c r="A564" s="36">
        <v>212</v>
      </c>
      <c r="B564" s="50" t="s">
        <v>565</v>
      </c>
      <c r="C564" s="36">
        <v>1967</v>
      </c>
      <c r="D564" s="36">
        <v>2</v>
      </c>
      <c r="E564" s="38">
        <v>2</v>
      </c>
      <c r="F564" s="43">
        <v>792</v>
      </c>
      <c r="G564" s="43">
        <v>236.9</v>
      </c>
      <c r="H564" s="41">
        <v>30</v>
      </c>
      <c r="I564" s="42">
        <f>прил.2!C561</f>
        <v>5366936.870000001</v>
      </c>
      <c r="J564" s="42">
        <v>0</v>
      </c>
      <c r="K564" s="42">
        <v>0</v>
      </c>
      <c r="L564" s="42">
        <v>0</v>
      </c>
      <c r="M564" s="42">
        <f t="shared" ref="M564:M585" si="65">I564-J564-K564-L564</f>
        <v>5366936.870000001</v>
      </c>
      <c r="N564" s="42">
        <f t="shared" si="64"/>
        <v>22654.862262558046</v>
      </c>
      <c r="O564" s="51" t="s">
        <v>29</v>
      </c>
      <c r="P564" s="44" t="s">
        <v>416</v>
      </c>
    </row>
    <row r="565" spans="1:16" s="6" customFormat="1" ht="24.75" customHeight="1" x14ac:dyDescent="0.25">
      <c r="A565" s="36">
        <v>213</v>
      </c>
      <c r="B565" s="50" t="s">
        <v>566</v>
      </c>
      <c r="C565" s="36">
        <v>1968</v>
      </c>
      <c r="D565" s="36">
        <v>2</v>
      </c>
      <c r="E565" s="38">
        <v>2</v>
      </c>
      <c r="F565" s="43">
        <v>615.79999999999995</v>
      </c>
      <c r="G565" s="43">
        <v>547</v>
      </c>
      <c r="H565" s="41">
        <v>38</v>
      </c>
      <c r="I565" s="42">
        <f>прил.2!C562</f>
        <v>1537980.32</v>
      </c>
      <c r="J565" s="42">
        <v>0</v>
      </c>
      <c r="K565" s="42">
        <v>0</v>
      </c>
      <c r="L565" s="42">
        <v>0</v>
      </c>
      <c r="M565" s="42">
        <f t="shared" si="65"/>
        <v>1537980.32</v>
      </c>
      <c r="N565" s="42">
        <f t="shared" si="64"/>
        <v>2811.6642047531996</v>
      </c>
      <c r="O565" s="51" t="s">
        <v>29</v>
      </c>
      <c r="P565" s="44" t="s">
        <v>416</v>
      </c>
    </row>
    <row r="566" spans="1:16" s="6" customFormat="1" ht="24.75" customHeight="1" x14ac:dyDescent="0.25">
      <c r="A566" s="36">
        <v>214</v>
      </c>
      <c r="B566" s="50" t="s">
        <v>567</v>
      </c>
      <c r="C566" s="36">
        <v>1968</v>
      </c>
      <c r="D566" s="36">
        <v>2</v>
      </c>
      <c r="E566" s="38">
        <v>2</v>
      </c>
      <c r="F566" s="43">
        <v>626.4</v>
      </c>
      <c r="G566" s="43">
        <v>598.29999999999995</v>
      </c>
      <c r="H566" s="41">
        <v>28</v>
      </c>
      <c r="I566" s="42">
        <f>прил.2!C563</f>
        <v>4943464.04</v>
      </c>
      <c r="J566" s="42">
        <v>0</v>
      </c>
      <c r="K566" s="42">
        <v>0</v>
      </c>
      <c r="L566" s="42">
        <v>0</v>
      </c>
      <c r="M566" s="42">
        <f t="shared" si="65"/>
        <v>4943464.04</v>
      </c>
      <c r="N566" s="42">
        <f t="shared" si="64"/>
        <v>8262.5171987297344</v>
      </c>
      <c r="O566" s="51" t="s">
        <v>29</v>
      </c>
      <c r="P566" s="44" t="s">
        <v>416</v>
      </c>
    </row>
    <row r="567" spans="1:16" s="6" customFormat="1" ht="24.75" customHeight="1" x14ac:dyDescent="0.25">
      <c r="A567" s="36">
        <v>215</v>
      </c>
      <c r="B567" s="50" t="s">
        <v>568</v>
      </c>
      <c r="C567" s="36">
        <v>1968</v>
      </c>
      <c r="D567" s="36">
        <v>2</v>
      </c>
      <c r="E567" s="38">
        <v>2</v>
      </c>
      <c r="F567" s="43">
        <v>629.70000000000005</v>
      </c>
      <c r="G567" s="43">
        <v>597.6</v>
      </c>
      <c r="H567" s="41">
        <v>21</v>
      </c>
      <c r="I567" s="42">
        <f>прил.2!C564</f>
        <v>4968716.96</v>
      </c>
      <c r="J567" s="42">
        <v>0</v>
      </c>
      <c r="K567" s="42">
        <v>0</v>
      </c>
      <c r="L567" s="42">
        <v>0</v>
      </c>
      <c r="M567" s="42">
        <f t="shared" si="65"/>
        <v>4968716.96</v>
      </c>
      <c r="N567" s="42">
        <f t="shared" si="64"/>
        <v>8314.4527443105744</v>
      </c>
      <c r="O567" s="51" t="s">
        <v>29</v>
      </c>
      <c r="P567" s="44" t="s">
        <v>416</v>
      </c>
    </row>
    <row r="568" spans="1:16" s="6" customFormat="1" ht="24.75" customHeight="1" x14ac:dyDescent="0.25">
      <c r="A568" s="36">
        <v>216</v>
      </c>
      <c r="B568" s="50" t="s">
        <v>569</v>
      </c>
      <c r="C568" s="36">
        <v>1968</v>
      </c>
      <c r="D568" s="36">
        <v>2</v>
      </c>
      <c r="E568" s="38">
        <v>3</v>
      </c>
      <c r="F568" s="39">
        <v>923.6</v>
      </c>
      <c r="G568" s="43">
        <v>832.2</v>
      </c>
      <c r="H568" s="41">
        <v>22</v>
      </c>
      <c r="I568" s="42">
        <f>прил.2!C565</f>
        <v>5280014.6500000004</v>
      </c>
      <c r="J568" s="42">
        <v>0</v>
      </c>
      <c r="K568" s="42">
        <v>0</v>
      </c>
      <c r="L568" s="42">
        <v>0</v>
      </c>
      <c r="M568" s="42">
        <f t="shared" si="65"/>
        <v>5280014.6500000004</v>
      </c>
      <c r="N568" s="42">
        <f t="shared" si="64"/>
        <v>6344.6462989665943</v>
      </c>
      <c r="O568" s="51" t="s">
        <v>29</v>
      </c>
      <c r="P568" s="44" t="s">
        <v>416</v>
      </c>
    </row>
    <row r="569" spans="1:16" s="6" customFormat="1" ht="24.75" customHeight="1" x14ac:dyDescent="0.25">
      <c r="A569" s="36">
        <v>217</v>
      </c>
      <c r="B569" s="50" t="s">
        <v>570</v>
      </c>
      <c r="C569" s="36">
        <v>1969</v>
      </c>
      <c r="D569" s="36">
        <v>2</v>
      </c>
      <c r="E569" s="38">
        <v>3</v>
      </c>
      <c r="F569" s="43">
        <v>917.7</v>
      </c>
      <c r="G569" s="43">
        <v>897.2</v>
      </c>
      <c r="H569" s="41">
        <v>23</v>
      </c>
      <c r="I569" s="42">
        <f>прил.2!C566</f>
        <v>10601711.74</v>
      </c>
      <c r="J569" s="42">
        <v>0</v>
      </c>
      <c r="K569" s="42">
        <v>0</v>
      </c>
      <c r="L569" s="42">
        <v>0</v>
      </c>
      <c r="M569" s="42">
        <f t="shared" si="65"/>
        <v>10601711.74</v>
      </c>
      <c r="N569" s="42">
        <f t="shared" si="64"/>
        <v>11816.441975033436</v>
      </c>
      <c r="O569" s="51" t="s">
        <v>29</v>
      </c>
      <c r="P569" s="44" t="s">
        <v>416</v>
      </c>
    </row>
    <row r="570" spans="1:16" s="6" customFormat="1" ht="24.75" customHeight="1" x14ac:dyDescent="0.25">
      <c r="A570" s="36">
        <v>218</v>
      </c>
      <c r="B570" s="50" t="s">
        <v>571</v>
      </c>
      <c r="C570" s="36">
        <v>1970</v>
      </c>
      <c r="D570" s="36">
        <v>2</v>
      </c>
      <c r="E570" s="38">
        <v>2</v>
      </c>
      <c r="F570" s="43">
        <v>434.7</v>
      </c>
      <c r="G570" s="43">
        <v>349.65</v>
      </c>
      <c r="H570" s="41">
        <v>50</v>
      </c>
      <c r="I570" s="42">
        <f>прил.2!C567</f>
        <v>5415689.7299999986</v>
      </c>
      <c r="J570" s="42">
        <v>0</v>
      </c>
      <c r="K570" s="42">
        <v>0</v>
      </c>
      <c r="L570" s="42">
        <v>0</v>
      </c>
      <c r="M570" s="42">
        <f t="shared" si="65"/>
        <v>5415689.7299999986</v>
      </c>
      <c r="N570" s="42">
        <f t="shared" si="64"/>
        <v>15488.888116688113</v>
      </c>
      <c r="O570" s="51" t="s">
        <v>29</v>
      </c>
      <c r="P570" s="44" t="s">
        <v>416</v>
      </c>
    </row>
    <row r="571" spans="1:16" s="6" customFormat="1" ht="24.75" customHeight="1" x14ac:dyDescent="0.25">
      <c r="A571" s="36">
        <v>219</v>
      </c>
      <c r="B571" s="50" t="s">
        <v>572</v>
      </c>
      <c r="C571" s="36">
        <v>1970</v>
      </c>
      <c r="D571" s="36">
        <v>2</v>
      </c>
      <c r="E571" s="38">
        <v>2</v>
      </c>
      <c r="F571" s="43">
        <v>695.4</v>
      </c>
      <c r="G571" s="43">
        <v>651.03</v>
      </c>
      <c r="H571" s="41">
        <v>35</v>
      </c>
      <c r="I571" s="42">
        <f>прил.2!C568</f>
        <v>1023276.04</v>
      </c>
      <c r="J571" s="42">
        <v>0</v>
      </c>
      <c r="K571" s="42">
        <v>0</v>
      </c>
      <c r="L571" s="42">
        <v>0</v>
      </c>
      <c r="M571" s="42">
        <f t="shared" si="65"/>
        <v>1023276.04</v>
      </c>
      <c r="N571" s="42">
        <f t="shared" si="64"/>
        <v>1571.7801637405344</v>
      </c>
      <c r="O571" s="51" t="s">
        <v>29</v>
      </c>
      <c r="P571" s="44" t="s">
        <v>416</v>
      </c>
    </row>
    <row r="572" spans="1:16" s="6" customFormat="1" ht="24.75" customHeight="1" x14ac:dyDescent="0.25">
      <c r="A572" s="36">
        <v>220</v>
      </c>
      <c r="B572" s="50" t="s">
        <v>246</v>
      </c>
      <c r="C572" s="36">
        <v>1970</v>
      </c>
      <c r="D572" s="36">
        <v>2</v>
      </c>
      <c r="E572" s="38">
        <v>2</v>
      </c>
      <c r="F572" s="43">
        <v>735.9</v>
      </c>
      <c r="G572" s="43">
        <v>636.9</v>
      </c>
      <c r="H572" s="41">
        <v>31</v>
      </c>
      <c r="I572" s="42">
        <f>прил.2!C569</f>
        <v>913798.42999999993</v>
      </c>
      <c r="J572" s="42">
        <v>0</v>
      </c>
      <c r="K572" s="42">
        <v>0</v>
      </c>
      <c r="L572" s="42">
        <v>0</v>
      </c>
      <c r="M572" s="42">
        <f t="shared" si="65"/>
        <v>913798.42999999993</v>
      </c>
      <c r="N572" s="42">
        <f t="shared" si="64"/>
        <v>1434.7596639974877</v>
      </c>
      <c r="O572" s="51" t="s">
        <v>29</v>
      </c>
      <c r="P572" s="44" t="s">
        <v>416</v>
      </c>
    </row>
    <row r="573" spans="1:16" s="6" customFormat="1" ht="24.75" customHeight="1" x14ac:dyDescent="0.25">
      <c r="A573" s="36">
        <v>221</v>
      </c>
      <c r="B573" s="50" t="s">
        <v>573</v>
      </c>
      <c r="C573" s="36">
        <v>1970</v>
      </c>
      <c r="D573" s="36">
        <v>2</v>
      </c>
      <c r="E573" s="38">
        <v>2</v>
      </c>
      <c r="F573" s="43">
        <v>609</v>
      </c>
      <c r="G573" s="43">
        <v>595.5</v>
      </c>
      <c r="H573" s="41">
        <v>25</v>
      </c>
      <c r="I573" s="42">
        <f>прил.2!C570</f>
        <v>1670997.1099999999</v>
      </c>
      <c r="J573" s="42">
        <v>0</v>
      </c>
      <c r="K573" s="42">
        <v>0</v>
      </c>
      <c r="L573" s="42">
        <v>0</v>
      </c>
      <c r="M573" s="42">
        <f t="shared" si="65"/>
        <v>1670997.1099999999</v>
      </c>
      <c r="N573" s="42">
        <f t="shared" si="64"/>
        <v>2806.0404869857261</v>
      </c>
      <c r="O573" s="51" t="s">
        <v>29</v>
      </c>
      <c r="P573" s="44" t="s">
        <v>416</v>
      </c>
    </row>
    <row r="574" spans="1:16" s="6" customFormat="1" ht="24.75" customHeight="1" x14ac:dyDescent="0.25">
      <c r="A574" s="36">
        <v>222</v>
      </c>
      <c r="B574" s="50" t="s">
        <v>574</v>
      </c>
      <c r="C574" s="36">
        <v>1973</v>
      </c>
      <c r="D574" s="36">
        <v>4</v>
      </c>
      <c r="E574" s="38">
        <v>3</v>
      </c>
      <c r="F574" s="43">
        <v>3457.3</v>
      </c>
      <c r="G574" s="43">
        <v>2513.65</v>
      </c>
      <c r="H574" s="41">
        <v>58</v>
      </c>
      <c r="I574" s="42">
        <f>прил.2!C571</f>
        <v>300000</v>
      </c>
      <c r="J574" s="42">
        <v>0</v>
      </c>
      <c r="K574" s="42">
        <v>0</v>
      </c>
      <c r="L574" s="42">
        <v>0</v>
      </c>
      <c r="M574" s="42">
        <f t="shared" si="65"/>
        <v>300000</v>
      </c>
      <c r="N574" s="42">
        <f t="shared" si="64"/>
        <v>119.34835796550831</v>
      </c>
      <c r="O574" s="51" t="s">
        <v>29</v>
      </c>
      <c r="P574" s="44" t="s">
        <v>416</v>
      </c>
    </row>
    <row r="575" spans="1:16" s="6" customFormat="1" ht="24.75" customHeight="1" x14ac:dyDescent="0.25">
      <c r="A575" s="36">
        <v>223</v>
      </c>
      <c r="B575" s="50" t="s">
        <v>575</v>
      </c>
      <c r="C575" s="36">
        <v>1975</v>
      </c>
      <c r="D575" s="36">
        <v>2</v>
      </c>
      <c r="E575" s="38">
        <v>3</v>
      </c>
      <c r="F575" s="43">
        <v>408.32</v>
      </c>
      <c r="G575" s="43">
        <v>371.2</v>
      </c>
      <c r="H575" s="41">
        <v>5</v>
      </c>
      <c r="I575" s="42">
        <f>прил.2!C572</f>
        <v>50000</v>
      </c>
      <c r="J575" s="42">
        <v>0</v>
      </c>
      <c r="K575" s="42">
        <v>0</v>
      </c>
      <c r="L575" s="42">
        <v>0</v>
      </c>
      <c r="M575" s="42">
        <f t="shared" si="65"/>
        <v>50000</v>
      </c>
      <c r="N575" s="42">
        <f t="shared" si="64"/>
        <v>134.69827586206898</v>
      </c>
      <c r="O575" s="51" t="s">
        <v>29</v>
      </c>
      <c r="P575" s="44" t="s">
        <v>416</v>
      </c>
    </row>
    <row r="576" spans="1:16" s="6" customFormat="1" ht="24.75" customHeight="1" x14ac:dyDescent="0.25">
      <c r="A576" s="36">
        <v>224</v>
      </c>
      <c r="B576" s="50" t="s">
        <v>576</v>
      </c>
      <c r="C576" s="36">
        <v>1977</v>
      </c>
      <c r="D576" s="36">
        <v>2</v>
      </c>
      <c r="E576" s="38">
        <v>3</v>
      </c>
      <c r="F576" s="43">
        <v>944.02</v>
      </c>
      <c r="G576" s="43">
        <v>858.2</v>
      </c>
      <c r="H576" s="41">
        <v>37</v>
      </c>
      <c r="I576" s="42">
        <f>прил.2!C573</f>
        <v>50000</v>
      </c>
      <c r="J576" s="42">
        <v>0</v>
      </c>
      <c r="K576" s="42">
        <v>0</v>
      </c>
      <c r="L576" s="42">
        <v>0</v>
      </c>
      <c r="M576" s="42">
        <f t="shared" si="65"/>
        <v>50000</v>
      </c>
      <c r="N576" s="42">
        <f t="shared" si="64"/>
        <v>58.261477511069678</v>
      </c>
      <c r="O576" s="51" t="s">
        <v>29</v>
      </c>
      <c r="P576" s="44" t="s">
        <v>416</v>
      </c>
    </row>
    <row r="577" spans="1:16" s="6" customFormat="1" ht="24.75" customHeight="1" x14ac:dyDescent="0.25">
      <c r="A577" s="36">
        <v>225</v>
      </c>
      <c r="B577" s="50" t="s">
        <v>577</v>
      </c>
      <c r="C577" s="36">
        <v>1978</v>
      </c>
      <c r="D577" s="36">
        <v>2</v>
      </c>
      <c r="E577" s="38">
        <v>3</v>
      </c>
      <c r="F577" s="43">
        <v>813.4</v>
      </c>
      <c r="G577" s="43">
        <v>784</v>
      </c>
      <c r="H577" s="41">
        <v>35</v>
      </c>
      <c r="I577" s="42">
        <f>прил.2!C574</f>
        <v>50000</v>
      </c>
      <c r="J577" s="42">
        <v>0</v>
      </c>
      <c r="K577" s="42">
        <v>0</v>
      </c>
      <c r="L577" s="42">
        <v>0</v>
      </c>
      <c r="M577" s="42">
        <f t="shared" si="65"/>
        <v>50000</v>
      </c>
      <c r="N577" s="42">
        <f t="shared" si="64"/>
        <v>63.775510204081634</v>
      </c>
      <c r="O577" s="51" t="s">
        <v>29</v>
      </c>
      <c r="P577" s="44" t="s">
        <v>416</v>
      </c>
    </row>
    <row r="578" spans="1:16" s="6" customFormat="1" ht="24.75" customHeight="1" x14ac:dyDescent="0.25">
      <c r="A578" s="36">
        <v>226</v>
      </c>
      <c r="B578" s="50" t="s">
        <v>578</v>
      </c>
      <c r="C578" s="36">
        <v>1979</v>
      </c>
      <c r="D578" s="36">
        <v>5</v>
      </c>
      <c r="E578" s="38">
        <v>4</v>
      </c>
      <c r="F578" s="43">
        <v>3630.11</v>
      </c>
      <c r="G578" s="43">
        <v>3300.7</v>
      </c>
      <c r="H578" s="41">
        <v>79</v>
      </c>
      <c r="I578" s="42">
        <f>прил.2!C575</f>
        <v>200000</v>
      </c>
      <c r="J578" s="42">
        <v>0</v>
      </c>
      <c r="K578" s="42">
        <v>0</v>
      </c>
      <c r="L578" s="42">
        <v>0</v>
      </c>
      <c r="M578" s="42">
        <f t="shared" si="65"/>
        <v>200000</v>
      </c>
      <c r="N578" s="42">
        <f t="shared" si="64"/>
        <v>60.593207501439089</v>
      </c>
      <c r="O578" s="51" t="s">
        <v>29</v>
      </c>
      <c r="P578" s="44" t="s">
        <v>416</v>
      </c>
    </row>
    <row r="579" spans="1:16" s="6" customFormat="1" ht="24.75" customHeight="1" x14ac:dyDescent="0.25">
      <c r="A579" s="36">
        <v>227</v>
      </c>
      <c r="B579" s="50" t="s">
        <v>579</v>
      </c>
      <c r="C579" s="36">
        <v>1980</v>
      </c>
      <c r="D579" s="36">
        <v>5</v>
      </c>
      <c r="E579" s="38">
        <v>4</v>
      </c>
      <c r="F579" s="43">
        <v>3242.5</v>
      </c>
      <c r="G579" s="43">
        <v>2758.3</v>
      </c>
      <c r="H579" s="41">
        <v>57</v>
      </c>
      <c r="I579" s="42">
        <f>прил.2!C576</f>
        <v>50000</v>
      </c>
      <c r="J579" s="42">
        <v>0</v>
      </c>
      <c r="K579" s="42">
        <v>0</v>
      </c>
      <c r="L579" s="42">
        <v>0</v>
      </c>
      <c r="M579" s="42">
        <f t="shared" si="65"/>
        <v>50000</v>
      </c>
      <c r="N579" s="42">
        <f t="shared" si="64"/>
        <v>18.127107276220858</v>
      </c>
      <c r="O579" s="51" t="s">
        <v>29</v>
      </c>
      <c r="P579" s="44" t="s">
        <v>416</v>
      </c>
    </row>
    <row r="580" spans="1:16" s="6" customFormat="1" ht="24.75" customHeight="1" x14ac:dyDescent="0.25">
      <c r="A580" s="36">
        <v>228</v>
      </c>
      <c r="B580" s="50" t="s">
        <v>73</v>
      </c>
      <c r="C580" s="36">
        <v>1980</v>
      </c>
      <c r="D580" s="36">
        <v>2</v>
      </c>
      <c r="E580" s="38">
        <v>2</v>
      </c>
      <c r="F580" s="43">
        <v>809.2</v>
      </c>
      <c r="G580" s="43">
        <v>775.8</v>
      </c>
      <c r="H580" s="41">
        <v>74</v>
      </c>
      <c r="I580" s="42">
        <f>прил.2!C577</f>
        <v>11097916.65</v>
      </c>
      <c r="J580" s="42">
        <v>0</v>
      </c>
      <c r="K580" s="42">
        <v>0</v>
      </c>
      <c r="L580" s="42">
        <v>0</v>
      </c>
      <c r="M580" s="42">
        <f t="shared" si="65"/>
        <v>11097916.65</v>
      </c>
      <c r="N580" s="42">
        <f t="shared" si="64"/>
        <v>14305.125870069607</v>
      </c>
      <c r="O580" s="51" t="s">
        <v>28</v>
      </c>
      <c r="P580" s="44" t="s">
        <v>416</v>
      </c>
    </row>
    <row r="581" spans="1:16" s="6" customFormat="1" ht="24.75" customHeight="1" x14ac:dyDescent="0.25">
      <c r="A581" s="36">
        <v>229</v>
      </c>
      <c r="B581" s="50" t="s">
        <v>580</v>
      </c>
      <c r="C581" s="36">
        <v>1989</v>
      </c>
      <c r="D581" s="36">
        <v>3</v>
      </c>
      <c r="E581" s="38">
        <v>3</v>
      </c>
      <c r="F581" s="43">
        <v>1427.3</v>
      </c>
      <c r="G581" s="43">
        <v>1269.2</v>
      </c>
      <c r="H581" s="41">
        <v>26</v>
      </c>
      <c r="I581" s="42">
        <f>прил.2!C578</f>
        <v>50000</v>
      </c>
      <c r="J581" s="42">
        <v>0</v>
      </c>
      <c r="K581" s="42">
        <v>0</v>
      </c>
      <c r="L581" s="42">
        <v>0</v>
      </c>
      <c r="M581" s="42">
        <f t="shared" si="65"/>
        <v>50000</v>
      </c>
      <c r="N581" s="42">
        <f t="shared" si="64"/>
        <v>39.394894421682949</v>
      </c>
      <c r="O581" s="51" t="s">
        <v>29</v>
      </c>
      <c r="P581" s="44" t="s">
        <v>416</v>
      </c>
    </row>
    <row r="582" spans="1:16" s="6" customFormat="1" ht="24.75" customHeight="1" x14ac:dyDescent="0.25">
      <c r="A582" s="36">
        <v>230</v>
      </c>
      <c r="B582" s="50" t="s">
        <v>581</v>
      </c>
      <c r="C582" s="36">
        <v>1996</v>
      </c>
      <c r="D582" s="36">
        <v>2</v>
      </c>
      <c r="E582" s="38">
        <v>2</v>
      </c>
      <c r="F582" s="43">
        <v>696.96</v>
      </c>
      <c r="G582" s="43">
        <v>632.70000000000005</v>
      </c>
      <c r="H582" s="41">
        <v>5</v>
      </c>
      <c r="I582" s="42">
        <f>прил.2!C579</f>
        <v>350000</v>
      </c>
      <c r="J582" s="42">
        <v>0</v>
      </c>
      <c r="K582" s="42">
        <v>0</v>
      </c>
      <c r="L582" s="42">
        <v>0</v>
      </c>
      <c r="M582" s="42">
        <f t="shared" si="65"/>
        <v>350000</v>
      </c>
      <c r="N582" s="42">
        <f t="shared" si="64"/>
        <v>553.18476371107943</v>
      </c>
      <c r="O582" s="51" t="s">
        <v>29</v>
      </c>
      <c r="P582" s="44" t="s">
        <v>416</v>
      </c>
    </row>
    <row r="583" spans="1:16" s="6" customFormat="1" ht="24.75" customHeight="1" x14ac:dyDescent="0.25">
      <c r="A583" s="36">
        <v>231</v>
      </c>
      <c r="B583" s="50" t="s">
        <v>69</v>
      </c>
      <c r="C583" s="36">
        <v>1967</v>
      </c>
      <c r="D583" s="36">
        <v>2</v>
      </c>
      <c r="E583" s="38">
        <v>2</v>
      </c>
      <c r="F583" s="43">
        <v>453.6</v>
      </c>
      <c r="G583" s="43">
        <v>438.01</v>
      </c>
      <c r="H583" s="41">
        <v>22</v>
      </c>
      <c r="I583" s="42">
        <f>прил.2!C580</f>
        <v>6064258.8899999997</v>
      </c>
      <c r="J583" s="42">
        <v>0</v>
      </c>
      <c r="K583" s="42">
        <v>0</v>
      </c>
      <c r="L583" s="42">
        <v>0</v>
      </c>
      <c r="M583" s="42">
        <f t="shared" si="65"/>
        <v>6064258.8899999997</v>
      </c>
      <c r="N583" s="42">
        <f t="shared" si="64"/>
        <v>13845.023835072257</v>
      </c>
      <c r="O583" s="51" t="s">
        <v>86</v>
      </c>
      <c r="P583" s="44" t="s">
        <v>416</v>
      </c>
    </row>
    <row r="584" spans="1:16" s="6" customFormat="1" ht="24.75" customHeight="1" x14ac:dyDescent="0.25">
      <c r="A584" s="36">
        <v>232</v>
      </c>
      <c r="B584" s="50" t="s">
        <v>582</v>
      </c>
      <c r="C584" s="36">
        <v>1990</v>
      </c>
      <c r="D584" s="36">
        <v>5</v>
      </c>
      <c r="E584" s="38">
        <v>4</v>
      </c>
      <c r="F584" s="43">
        <v>4063.62</v>
      </c>
      <c r="G584" s="43">
        <v>3731.73</v>
      </c>
      <c r="H584" s="41">
        <v>60</v>
      </c>
      <c r="I584" s="42">
        <f>прил.2!C581</f>
        <v>50000</v>
      </c>
      <c r="J584" s="42">
        <v>0</v>
      </c>
      <c r="K584" s="42">
        <v>0</v>
      </c>
      <c r="L584" s="42">
        <v>0</v>
      </c>
      <c r="M584" s="42">
        <f t="shared" si="65"/>
        <v>50000</v>
      </c>
      <c r="N584" s="42">
        <f t="shared" si="64"/>
        <v>13.398611367917828</v>
      </c>
      <c r="O584" s="51" t="s">
        <v>29</v>
      </c>
      <c r="P584" s="44" t="s">
        <v>416</v>
      </c>
    </row>
    <row r="585" spans="1:16" s="6" customFormat="1" ht="24.75" customHeight="1" x14ac:dyDescent="0.25">
      <c r="A585" s="36">
        <v>233</v>
      </c>
      <c r="B585" s="50" t="s">
        <v>583</v>
      </c>
      <c r="C585" s="36">
        <v>2002</v>
      </c>
      <c r="D585" s="36">
        <v>5</v>
      </c>
      <c r="E585" s="38">
        <v>6</v>
      </c>
      <c r="F585" s="39">
        <v>5736.28</v>
      </c>
      <c r="G585" s="43">
        <v>5214.8</v>
      </c>
      <c r="H585" s="41">
        <v>210</v>
      </c>
      <c r="I585" s="42">
        <f>прил.2!C582</f>
        <v>50000</v>
      </c>
      <c r="J585" s="42">
        <v>0</v>
      </c>
      <c r="K585" s="42">
        <v>0</v>
      </c>
      <c r="L585" s="42">
        <v>0</v>
      </c>
      <c r="M585" s="42">
        <f t="shared" si="65"/>
        <v>50000</v>
      </c>
      <c r="N585" s="42">
        <f t="shared" si="64"/>
        <v>9.5880954207256259</v>
      </c>
      <c r="O585" s="51" t="s">
        <v>29</v>
      </c>
      <c r="P585" s="44" t="s">
        <v>416</v>
      </c>
    </row>
    <row r="586" spans="1:16" s="6" customFormat="1" ht="24.75" customHeight="1" x14ac:dyDescent="0.25">
      <c r="A586" s="35" t="s">
        <v>74</v>
      </c>
      <c r="B586" s="29"/>
      <c r="C586" s="30" t="s">
        <v>26</v>
      </c>
      <c r="D586" s="30" t="s">
        <v>26</v>
      </c>
      <c r="E586" s="30" t="s">
        <v>26</v>
      </c>
      <c r="F586" s="31">
        <f t="shared" ref="F586:M586" si="66">SUM(F587:F592)</f>
        <v>2774.8</v>
      </c>
      <c r="G586" s="31">
        <f t="shared" si="66"/>
        <v>2362.5</v>
      </c>
      <c r="H586" s="32">
        <f t="shared" si="66"/>
        <v>154</v>
      </c>
      <c r="I586" s="31">
        <f t="shared" si="66"/>
        <v>20992254.839999996</v>
      </c>
      <c r="J586" s="31">
        <f t="shared" si="66"/>
        <v>0</v>
      </c>
      <c r="K586" s="31">
        <f t="shared" si="66"/>
        <v>0</v>
      </c>
      <c r="L586" s="31">
        <f t="shared" si="66"/>
        <v>0</v>
      </c>
      <c r="M586" s="31">
        <f t="shared" si="66"/>
        <v>20992254.839999996</v>
      </c>
      <c r="N586" s="33">
        <f t="shared" si="64"/>
        <v>8885.6105142857123</v>
      </c>
      <c r="O586" s="34" t="s">
        <v>26</v>
      </c>
      <c r="P586" s="34" t="s">
        <v>26</v>
      </c>
    </row>
    <row r="587" spans="1:16" s="6" customFormat="1" ht="24.75" customHeight="1" x14ac:dyDescent="0.25">
      <c r="A587" s="46">
        <v>234</v>
      </c>
      <c r="B587" s="50" t="s">
        <v>251</v>
      </c>
      <c r="C587" s="36">
        <v>1961</v>
      </c>
      <c r="D587" s="36">
        <v>2</v>
      </c>
      <c r="E587" s="38">
        <v>2</v>
      </c>
      <c r="F587" s="39">
        <v>524.70000000000005</v>
      </c>
      <c r="G587" s="43">
        <v>464.3</v>
      </c>
      <c r="H587" s="41">
        <v>63</v>
      </c>
      <c r="I587" s="42">
        <f>прил.2!C584</f>
        <v>3127581.26</v>
      </c>
      <c r="J587" s="42">
        <v>0</v>
      </c>
      <c r="K587" s="42">
        <v>0</v>
      </c>
      <c r="L587" s="42">
        <v>0</v>
      </c>
      <c r="M587" s="42">
        <f t="shared" ref="M587:M592" si="67">I587-J587-K587-L587</f>
        <v>3127581.26</v>
      </c>
      <c r="N587" s="42">
        <f t="shared" si="64"/>
        <v>6736.1216024122332</v>
      </c>
      <c r="O587" s="51" t="s">
        <v>29</v>
      </c>
      <c r="P587" s="44" t="s">
        <v>416</v>
      </c>
    </row>
    <row r="588" spans="1:16" s="6" customFormat="1" ht="24.75" customHeight="1" x14ac:dyDescent="0.25">
      <c r="A588" s="46">
        <v>235</v>
      </c>
      <c r="B588" s="50" t="s">
        <v>252</v>
      </c>
      <c r="C588" s="36">
        <v>1961</v>
      </c>
      <c r="D588" s="36">
        <v>2</v>
      </c>
      <c r="E588" s="38">
        <v>2</v>
      </c>
      <c r="F588" s="39">
        <v>556.5</v>
      </c>
      <c r="G588" s="43">
        <v>384</v>
      </c>
      <c r="H588" s="41">
        <v>15</v>
      </c>
      <c r="I588" s="42">
        <f>прил.2!C585</f>
        <v>6021182.0699999994</v>
      </c>
      <c r="J588" s="42">
        <v>0</v>
      </c>
      <c r="K588" s="42">
        <v>0</v>
      </c>
      <c r="L588" s="42">
        <v>0</v>
      </c>
      <c r="M588" s="42">
        <f t="shared" si="67"/>
        <v>6021182.0699999994</v>
      </c>
      <c r="N588" s="42">
        <f t="shared" si="64"/>
        <v>15680.161640624998</v>
      </c>
      <c r="O588" s="51" t="s">
        <v>29</v>
      </c>
      <c r="P588" s="44" t="s">
        <v>416</v>
      </c>
    </row>
    <row r="589" spans="1:16" s="6" customFormat="1" ht="24.75" customHeight="1" x14ac:dyDescent="0.25">
      <c r="A589" s="46">
        <v>236</v>
      </c>
      <c r="B589" s="50" t="s">
        <v>253</v>
      </c>
      <c r="C589" s="46">
        <v>1931</v>
      </c>
      <c r="D589" s="46">
        <v>1</v>
      </c>
      <c r="E589" s="38">
        <v>3</v>
      </c>
      <c r="F589" s="39">
        <v>237</v>
      </c>
      <c r="G589" s="39">
        <v>210.9</v>
      </c>
      <c r="H589" s="41">
        <v>4</v>
      </c>
      <c r="I589" s="42">
        <f>прил.2!C586</f>
        <v>509353.29000000004</v>
      </c>
      <c r="J589" s="42">
        <v>0</v>
      </c>
      <c r="K589" s="42">
        <v>0</v>
      </c>
      <c r="L589" s="42">
        <v>0</v>
      </c>
      <c r="M589" s="42">
        <f t="shared" si="67"/>
        <v>509353.29000000004</v>
      </c>
      <c r="N589" s="42">
        <f t="shared" si="64"/>
        <v>2415.1412517780941</v>
      </c>
      <c r="O589" s="51" t="s">
        <v>29</v>
      </c>
      <c r="P589" s="44" t="s">
        <v>416</v>
      </c>
    </row>
    <row r="590" spans="1:16" s="6" customFormat="1" ht="24.75" customHeight="1" x14ac:dyDescent="0.25">
      <c r="A590" s="46">
        <v>237</v>
      </c>
      <c r="B590" s="50" t="s">
        <v>584</v>
      </c>
      <c r="C590" s="36">
        <v>1960</v>
      </c>
      <c r="D590" s="36">
        <v>2</v>
      </c>
      <c r="E590" s="38">
        <v>1</v>
      </c>
      <c r="F590" s="39">
        <v>421.3</v>
      </c>
      <c r="G590" s="43">
        <v>386.3</v>
      </c>
      <c r="H590" s="41">
        <v>12</v>
      </c>
      <c r="I590" s="42">
        <f>прил.2!C587</f>
        <v>5402036.3699999992</v>
      </c>
      <c r="J590" s="42">
        <v>0</v>
      </c>
      <c r="K590" s="42">
        <v>0</v>
      </c>
      <c r="L590" s="42">
        <v>0</v>
      </c>
      <c r="M590" s="42">
        <f t="shared" si="67"/>
        <v>5402036.3699999992</v>
      </c>
      <c r="N590" s="42">
        <f t="shared" si="64"/>
        <v>13984.044447320734</v>
      </c>
      <c r="O590" s="51" t="s">
        <v>29</v>
      </c>
      <c r="P590" s="44" t="s">
        <v>416</v>
      </c>
    </row>
    <row r="591" spans="1:16" s="6" customFormat="1" ht="24.75" customHeight="1" x14ac:dyDescent="0.25">
      <c r="A591" s="46">
        <v>238</v>
      </c>
      <c r="B591" s="50" t="s">
        <v>585</v>
      </c>
      <c r="C591" s="36">
        <v>1962</v>
      </c>
      <c r="D591" s="36">
        <v>2</v>
      </c>
      <c r="E591" s="38">
        <v>2</v>
      </c>
      <c r="F591" s="39">
        <v>506</v>
      </c>
      <c r="G591" s="43">
        <v>447.8</v>
      </c>
      <c r="H591" s="41">
        <v>25</v>
      </c>
      <c r="I591" s="42">
        <f>прил.2!C588</f>
        <v>5774479.7600000007</v>
      </c>
      <c r="J591" s="42">
        <v>0</v>
      </c>
      <c r="K591" s="42">
        <v>0</v>
      </c>
      <c r="L591" s="42">
        <v>0</v>
      </c>
      <c r="M591" s="42">
        <f t="shared" si="67"/>
        <v>5774479.7600000007</v>
      </c>
      <c r="N591" s="42">
        <f t="shared" si="64"/>
        <v>12895.220544886111</v>
      </c>
      <c r="O591" s="51" t="s">
        <v>29</v>
      </c>
      <c r="P591" s="44" t="s">
        <v>416</v>
      </c>
    </row>
    <row r="592" spans="1:16" s="6" customFormat="1" ht="24.75" customHeight="1" x14ac:dyDescent="0.25">
      <c r="A592" s="46">
        <v>239</v>
      </c>
      <c r="B592" s="50" t="s">
        <v>586</v>
      </c>
      <c r="C592" s="36">
        <v>1962</v>
      </c>
      <c r="D592" s="36">
        <v>2</v>
      </c>
      <c r="E592" s="38">
        <v>2</v>
      </c>
      <c r="F592" s="39">
        <v>529.29999999999995</v>
      </c>
      <c r="G592" s="43">
        <v>469.2</v>
      </c>
      <c r="H592" s="41">
        <v>35</v>
      </c>
      <c r="I592" s="42">
        <f>прил.2!C589</f>
        <v>157622.09</v>
      </c>
      <c r="J592" s="42">
        <v>0</v>
      </c>
      <c r="K592" s="42">
        <v>0</v>
      </c>
      <c r="L592" s="42">
        <v>0</v>
      </c>
      <c r="M592" s="42">
        <f t="shared" si="67"/>
        <v>157622.09</v>
      </c>
      <c r="N592" s="42">
        <f t="shared" si="64"/>
        <v>335.93795822676896</v>
      </c>
      <c r="O592" s="51" t="s">
        <v>29</v>
      </c>
      <c r="P592" s="44" t="s">
        <v>416</v>
      </c>
    </row>
    <row r="593" spans="1:16" s="6" customFormat="1" ht="24.75" customHeight="1" x14ac:dyDescent="0.25">
      <c r="A593" s="47" t="s">
        <v>75</v>
      </c>
      <c r="B593" s="29"/>
      <c r="C593" s="30" t="s">
        <v>26</v>
      </c>
      <c r="D593" s="30" t="s">
        <v>26</v>
      </c>
      <c r="E593" s="30" t="s">
        <v>26</v>
      </c>
      <c r="F593" s="31">
        <f t="shared" ref="F593:M593" si="68">SUM(F594:F788)</f>
        <v>1098187.6100000003</v>
      </c>
      <c r="G593" s="31">
        <f t="shared" si="68"/>
        <v>883928.39999999991</v>
      </c>
      <c r="H593" s="32">
        <f t="shared" si="68"/>
        <v>44494</v>
      </c>
      <c r="I593" s="31">
        <f t="shared" si="68"/>
        <v>2341118758.2099991</v>
      </c>
      <c r="J593" s="31">
        <f t="shared" si="68"/>
        <v>0</v>
      </c>
      <c r="K593" s="31">
        <f t="shared" si="68"/>
        <v>100000000</v>
      </c>
      <c r="L593" s="31">
        <f t="shared" si="68"/>
        <v>0</v>
      </c>
      <c r="M593" s="31">
        <f t="shared" si="68"/>
        <v>2241118758.2099991</v>
      </c>
      <c r="N593" s="33">
        <f t="shared" si="64"/>
        <v>2648.5389067824945</v>
      </c>
      <c r="O593" s="34" t="s">
        <v>26</v>
      </c>
      <c r="P593" s="34" t="s">
        <v>26</v>
      </c>
    </row>
    <row r="594" spans="1:16" s="6" customFormat="1" ht="24.75" customHeight="1" x14ac:dyDescent="0.25">
      <c r="A594" s="62">
        <v>240</v>
      </c>
      <c r="B594" s="55" t="s">
        <v>292</v>
      </c>
      <c r="C594" s="46">
        <v>1951</v>
      </c>
      <c r="D594" s="46">
        <v>3</v>
      </c>
      <c r="E594" s="38">
        <v>3</v>
      </c>
      <c r="F594" s="39">
        <v>2030.71</v>
      </c>
      <c r="G594" s="39">
        <v>1758.33</v>
      </c>
      <c r="H594" s="41">
        <v>81</v>
      </c>
      <c r="I594" s="42">
        <f>прил.2!C591</f>
        <v>10178194.800000001</v>
      </c>
      <c r="J594" s="42">
        <v>0</v>
      </c>
      <c r="K594" s="42">
        <v>0</v>
      </c>
      <c r="L594" s="42">
        <v>0</v>
      </c>
      <c r="M594" s="42">
        <f t="shared" ref="M594:M625" si="69">I594-J594-K594-L594</f>
        <v>10178194.800000001</v>
      </c>
      <c r="N594" s="42">
        <f t="shared" si="64"/>
        <v>5788.5577792564545</v>
      </c>
      <c r="O594" s="51" t="s">
        <v>29</v>
      </c>
      <c r="P594" s="44" t="s">
        <v>416</v>
      </c>
    </row>
    <row r="595" spans="1:16" s="6" customFormat="1" ht="24.75" customHeight="1" x14ac:dyDescent="0.25">
      <c r="A595" s="62">
        <v>241</v>
      </c>
      <c r="B595" s="50" t="s">
        <v>293</v>
      </c>
      <c r="C595" s="36">
        <v>1953</v>
      </c>
      <c r="D595" s="36">
        <v>3</v>
      </c>
      <c r="E595" s="38">
        <v>3</v>
      </c>
      <c r="F595" s="43">
        <v>2276.1999999999998</v>
      </c>
      <c r="G595" s="43">
        <v>1855.3</v>
      </c>
      <c r="H595" s="41">
        <v>69</v>
      </c>
      <c r="I595" s="42">
        <f>прил.2!C592</f>
        <v>7513765.2199999988</v>
      </c>
      <c r="J595" s="42">
        <v>0</v>
      </c>
      <c r="K595" s="42">
        <v>0</v>
      </c>
      <c r="L595" s="42">
        <v>0</v>
      </c>
      <c r="M595" s="42">
        <f t="shared" si="69"/>
        <v>7513765.2199999988</v>
      </c>
      <c r="N595" s="42">
        <f t="shared" si="64"/>
        <v>4049.8923193014602</v>
      </c>
      <c r="O595" s="51" t="s">
        <v>29</v>
      </c>
      <c r="P595" s="44" t="s">
        <v>416</v>
      </c>
    </row>
    <row r="596" spans="1:16" s="6" customFormat="1" ht="24.75" customHeight="1" x14ac:dyDescent="0.25">
      <c r="A596" s="62">
        <v>242</v>
      </c>
      <c r="B596" s="50" t="s">
        <v>76</v>
      </c>
      <c r="C596" s="46">
        <v>1954</v>
      </c>
      <c r="D596" s="46">
        <v>2</v>
      </c>
      <c r="E596" s="38">
        <v>1</v>
      </c>
      <c r="F596" s="39">
        <v>1006.9</v>
      </c>
      <c r="G596" s="39">
        <v>474.5</v>
      </c>
      <c r="H596" s="41">
        <v>69</v>
      </c>
      <c r="I596" s="42">
        <f>прил.2!C593</f>
        <v>12972179.630000001</v>
      </c>
      <c r="J596" s="42">
        <v>0</v>
      </c>
      <c r="K596" s="42">
        <v>0</v>
      </c>
      <c r="L596" s="42">
        <v>0</v>
      </c>
      <c r="M596" s="42">
        <f t="shared" si="69"/>
        <v>12972179.630000001</v>
      </c>
      <c r="N596" s="42">
        <f t="shared" si="64"/>
        <v>27338.629357218128</v>
      </c>
      <c r="O596" s="51" t="s">
        <v>28</v>
      </c>
      <c r="P596" s="44" t="s">
        <v>416</v>
      </c>
    </row>
    <row r="597" spans="1:16" s="6" customFormat="1" ht="24.75" customHeight="1" x14ac:dyDescent="0.25">
      <c r="A597" s="62">
        <v>243</v>
      </c>
      <c r="B597" s="50" t="s">
        <v>295</v>
      </c>
      <c r="C597" s="36">
        <v>1957</v>
      </c>
      <c r="D597" s="36">
        <v>3</v>
      </c>
      <c r="E597" s="38">
        <v>4</v>
      </c>
      <c r="F597" s="39">
        <v>2491.6999999999998</v>
      </c>
      <c r="G597" s="43">
        <v>1951.8</v>
      </c>
      <c r="H597" s="41">
        <v>86</v>
      </c>
      <c r="I597" s="42">
        <f>прил.2!C594</f>
        <v>5658889.6100000003</v>
      </c>
      <c r="J597" s="42">
        <v>0</v>
      </c>
      <c r="K597" s="42">
        <v>0</v>
      </c>
      <c r="L597" s="42">
        <v>0</v>
      </c>
      <c r="M597" s="42">
        <f t="shared" si="69"/>
        <v>5658889.6100000003</v>
      </c>
      <c r="N597" s="42">
        <f t="shared" ref="N597:N660" si="70">I597/G597</f>
        <v>2899.3183779075725</v>
      </c>
      <c r="O597" s="51" t="s">
        <v>29</v>
      </c>
      <c r="P597" s="44" t="s">
        <v>416</v>
      </c>
    </row>
    <row r="598" spans="1:16" s="6" customFormat="1" ht="24.75" customHeight="1" x14ac:dyDescent="0.25">
      <c r="A598" s="62">
        <v>244</v>
      </c>
      <c r="B598" s="50" t="s">
        <v>297</v>
      </c>
      <c r="C598" s="36">
        <v>1960</v>
      </c>
      <c r="D598" s="36">
        <v>2</v>
      </c>
      <c r="E598" s="38">
        <v>2</v>
      </c>
      <c r="F598" s="39">
        <v>812.5</v>
      </c>
      <c r="G598" s="43">
        <v>738.63</v>
      </c>
      <c r="H598" s="41">
        <v>37</v>
      </c>
      <c r="I598" s="42">
        <f>прил.2!C595</f>
        <v>6217575.8799999999</v>
      </c>
      <c r="J598" s="42">
        <v>0</v>
      </c>
      <c r="K598" s="42">
        <v>0</v>
      </c>
      <c r="L598" s="42">
        <v>0</v>
      </c>
      <c r="M598" s="42">
        <f t="shared" si="69"/>
        <v>6217575.8799999999</v>
      </c>
      <c r="N598" s="42">
        <f t="shared" si="70"/>
        <v>8417.7137132258376</v>
      </c>
      <c r="O598" s="51" t="s">
        <v>29</v>
      </c>
      <c r="P598" s="44" t="s">
        <v>416</v>
      </c>
    </row>
    <row r="599" spans="1:16" s="6" customFormat="1" ht="24.75" customHeight="1" x14ac:dyDescent="0.25">
      <c r="A599" s="62">
        <v>245</v>
      </c>
      <c r="B599" s="50" t="s">
        <v>298</v>
      </c>
      <c r="C599" s="36">
        <v>1961</v>
      </c>
      <c r="D599" s="36">
        <v>2</v>
      </c>
      <c r="E599" s="38">
        <v>2</v>
      </c>
      <c r="F599" s="39">
        <v>747.9</v>
      </c>
      <c r="G599" s="43">
        <v>692.5</v>
      </c>
      <c r="H599" s="41">
        <v>35</v>
      </c>
      <c r="I599" s="42">
        <f>прил.2!C596</f>
        <v>3855326.44</v>
      </c>
      <c r="J599" s="42">
        <v>0</v>
      </c>
      <c r="K599" s="42">
        <v>0</v>
      </c>
      <c r="L599" s="42">
        <v>0</v>
      </c>
      <c r="M599" s="42">
        <f t="shared" si="69"/>
        <v>3855326.44</v>
      </c>
      <c r="N599" s="42">
        <f t="shared" si="70"/>
        <v>5567.2583971119129</v>
      </c>
      <c r="O599" s="51" t="s">
        <v>29</v>
      </c>
      <c r="P599" s="44" t="s">
        <v>416</v>
      </c>
    </row>
    <row r="600" spans="1:16" s="6" customFormat="1" ht="24.75" customHeight="1" x14ac:dyDescent="0.25">
      <c r="A600" s="62">
        <v>246</v>
      </c>
      <c r="B600" s="50" t="s">
        <v>587</v>
      </c>
      <c r="C600" s="36">
        <v>1962</v>
      </c>
      <c r="D600" s="36">
        <v>5</v>
      </c>
      <c r="E600" s="38">
        <v>4</v>
      </c>
      <c r="F600" s="39">
        <v>3483.6</v>
      </c>
      <c r="G600" s="43">
        <v>3175.2</v>
      </c>
      <c r="H600" s="41">
        <v>158</v>
      </c>
      <c r="I600" s="42">
        <f>прил.2!C597</f>
        <v>51070</v>
      </c>
      <c r="J600" s="42">
        <v>0</v>
      </c>
      <c r="K600" s="42">
        <v>0</v>
      </c>
      <c r="L600" s="42">
        <v>0</v>
      </c>
      <c r="M600" s="42">
        <f t="shared" si="69"/>
        <v>51070</v>
      </c>
      <c r="N600" s="42">
        <f t="shared" si="70"/>
        <v>16.084026203073822</v>
      </c>
      <c r="O600" s="51" t="s">
        <v>29</v>
      </c>
      <c r="P600" s="44" t="s">
        <v>416</v>
      </c>
    </row>
    <row r="601" spans="1:16" s="6" customFormat="1" ht="24.75" customHeight="1" x14ac:dyDescent="0.25">
      <c r="A601" s="62">
        <v>247</v>
      </c>
      <c r="B601" s="50" t="s">
        <v>124</v>
      </c>
      <c r="C601" s="36">
        <v>1964</v>
      </c>
      <c r="D601" s="36">
        <v>5</v>
      </c>
      <c r="E601" s="38">
        <v>4</v>
      </c>
      <c r="F601" s="39">
        <v>3500.7</v>
      </c>
      <c r="G601" s="43">
        <v>3139.2</v>
      </c>
      <c r="H601" s="41">
        <v>192</v>
      </c>
      <c r="I601" s="42">
        <f>прил.2!C598</f>
        <v>7708354.5800000001</v>
      </c>
      <c r="J601" s="42">
        <v>0</v>
      </c>
      <c r="K601" s="42">
        <v>0</v>
      </c>
      <c r="L601" s="42">
        <v>0</v>
      </c>
      <c r="M601" s="42">
        <f t="shared" si="69"/>
        <v>7708354.5800000001</v>
      </c>
      <c r="N601" s="42">
        <f t="shared" si="70"/>
        <v>2455.5156027013254</v>
      </c>
      <c r="O601" s="51" t="s">
        <v>28</v>
      </c>
      <c r="P601" s="44" t="s">
        <v>416</v>
      </c>
    </row>
    <row r="602" spans="1:16" s="6" customFormat="1" ht="24.75" customHeight="1" x14ac:dyDescent="0.25">
      <c r="A602" s="62">
        <v>248</v>
      </c>
      <c r="B602" s="50" t="s">
        <v>309</v>
      </c>
      <c r="C602" s="36">
        <v>1966</v>
      </c>
      <c r="D602" s="36">
        <v>5</v>
      </c>
      <c r="E602" s="38">
        <v>4</v>
      </c>
      <c r="F602" s="43">
        <v>3917.76</v>
      </c>
      <c r="G602" s="43">
        <v>3561.6</v>
      </c>
      <c r="H602" s="41">
        <v>154</v>
      </c>
      <c r="I602" s="42">
        <f>прил.2!C599</f>
        <v>4781779.4899999993</v>
      </c>
      <c r="J602" s="42">
        <v>0</v>
      </c>
      <c r="K602" s="42">
        <v>0</v>
      </c>
      <c r="L602" s="42">
        <v>0</v>
      </c>
      <c r="M602" s="42">
        <f t="shared" si="69"/>
        <v>4781779.4899999993</v>
      </c>
      <c r="N602" s="42">
        <f t="shared" si="70"/>
        <v>1342.5930733378254</v>
      </c>
      <c r="O602" s="51" t="s">
        <v>29</v>
      </c>
      <c r="P602" s="44" t="s">
        <v>416</v>
      </c>
    </row>
    <row r="603" spans="1:16" s="6" customFormat="1" ht="24.75" customHeight="1" x14ac:dyDescent="0.25">
      <c r="A603" s="62">
        <v>249</v>
      </c>
      <c r="B603" s="50" t="s">
        <v>87</v>
      </c>
      <c r="C603" s="36">
        <v>1967</v>
      </c>
      <c r="D603" s="36">
        <v>5</v>
      </c>
      <c r="E603" s="38">
        <v>4</v>
      </c>
      <c r="F603" s="39">
        <v>5515.1</v>
      </c>
      <c r="G603" s="43">
        <v>3245.2</v>
      </c>
      <c r="H603" s="41">
        <v>195</v>
      </c>
      <c r="I603" s="42">
        <f>прил.2!C600</f>
        <v>30042779.780000001</v>
      </c>
      <c r="J603" s="42">
        <v>0</v>
      </c>
      <c r="K603" s="42">
        <v>0</v>
      </c>
      <c r="L603" s="42">
        <v>0</v>
      </c>
      <c r="M603" s="42">
        <f t="shared" si="69"/>
        <v>30042779.780000001</v>
      </c>
      <c r="N603" s="42">
        <f t="shared" si="70"/>
        <v>9257.6050104770129</v>
      </c>
      <c r="O603" s="51" t="s">
        <v>29</v>
      </c>
      <c r="P603" s="44" t="s">
        <v>416</v>
      </c>
    </row>
    <row r="604" spans="1:16" s="6" customFormat="1" ht="24.75" customHeight="1" x14ac:dyDescent="0.25">
      <c r="A604" s="62">
        <v>250</v>
      </c>
      <c r="B604" s="50" t="s">
        <v>318</v>
      </c>
      <c r="C604" s="36">
        <v>1967</v>
      </c>
      <c r="D604" s="36">
        <v>2</v>
      </c>
      <c r="E604" s="38">
        <v>3</v>
      </c>
      <c r="F604" s="43">
        <v>986.2</v>
      </c>
      <c r="G604" s="43">
        <v>896.9</v>
      </c>
      <c r="H604" s="41">
        <v>88</v>
      </c>
      <c r="I604" s="42">
        <f>прил.2!C601</f>
        <v>3497886.5500000003</v>
      </c>
      <c r="J604" s="42">
        <v>0</v>
      </c>
      <c r="K604" s="42">
        <v>0</v>
      </c>
      <c r="L604" s="42">
        <v>0</v>
      </c>
      <c r="M604" s="42">
        <f t="shared" si="69"/>
        <v>3497886.5500000003</v>
      </c>
      <c r="N604" s="42">
        <f t="shared" si="70"/>
        <v>3899.9738543873345</v>
      </c>
      <c r="O604" s="51" t="s">
        <v>29</v>
      </c>
      <c r="P604" s="44" t="s">
        <v>416</v>
      </c>
    </row>
    <row r="605" spans="1:16" s="6" customFormat="1" ht="24.75" customHeight="1" x14ac:dyDescent="0.25">
      <c r="A605" s="62">
        <v>251</v>
      </c>
      <c r="B605" s="50" t="s">
        <v>127</v>
      </c>
      <c r="C605" s="36">
        <v>1968</v>
      </c>
      <c r="D605" s="36">
        <v>5</v>
      </c>
      <c r="E605" s="38">
        <v>4</v>
      </c>
      <c r="F605" s="39">
        <v>4292.8999999999996</v>
      </c>
      <c r="G605" s="43">
        <v>4232.8999999999996</v>
      </c>
      <c r="H605" s="41">
        <v>165</v>
      </c>
      <c r="I605" s="42">
        <f>прил.2!C602</f>
        <v>37707007.980000004</v>
      </c>
      <c r="J605" s="42">
        <v>0</v>
      </c>
      <c r="K605" s="42">
        <v>0</v>
      </c>
      <c r="L605" s="42">
        <v>0</v>
      </c>
      <c r="M605" s="42">
        <f t="shared" si="69"/>
        <v>37707007.980000004</v>
      </c>
      <c r="N605" s="42">
        <f t="shared" si="70"/>
        <v>8908.0790899855911</v>
      </c>
      <c r="O605" s="51" t="s">
        <v>28</v>
      </c>
      <c r="P605" s="44" t="s">
        <v>416</v>
      </c>
    </row>
    <row r="606" spans="1:16" s="6" customFormat="1" ht="24.75" customHeight="1" x14ac:dyDescent="0.25">
      <c r="A606" s="62">
        <v>252</v>
      </c>
      <c r="B606" s="50" t="s">
        <v>321</v>
      </c>
      <c r="C606" s="36">
        <v>1968</v>
      </c>
      <c r="D606" s="36">
        <v>5</v>
      </c>
      <c r="E606" s="38">
        <v>6</v>
      </c>
      <c r="F606" s="39">
        <v>4716.1000000000004</v>
      </c>
      <c r="G606" s="43">
        <v>4400.1000000000004</v>
      </c>
      <c r="H606" s="41">
        <v>283</v>
      </c>
      <c r="I606" s="42">
        <f>прил.2!C603</f>
        <v>15437116.959999999</v>
      </c>
      <c r="J606" s="42">
        <v>0</v>
      </c>
      <c r="K606" s="42">
        <v>0</v>
      </c>
      <c r="L606" s="42">
        <v>0</v>
      </c>
      <c r="M606" s="42">
        <f t="shared" si="69"/>
        <v>15437116.959999999</v>
      </c>
      <c r="N606" s="42">
        <f t="shared" si="70"/>
        <v>3508.3559373650592</v>
      </c>
      <c r="O606" s="51" t="s">
        <v>28</v>
      </c>
      <c r="P606" s="44" t="s">
        <v>416</v>
      </c>
    </row>
    <row r="607" spans="1:16" s="6" customFormat="1" ht="24.75" customHeight="1" x14ac:dyDescent="0.25">
      <c r="A607" s="62">
        <v>253</v>
      </c>
      <c r="B607" s="50" t="s">
        <v>329</v>
      </c>
      <c r="C607" s="36">
        <v>1970</v>
      </c>
      <c r="D607" s="36">
        <v>4</v>
      </c>
      <c r="E607" s="38">
        <v>4</v>
      </c>
      <c r="F607" s="39">
        <v>3178.5</v>
      </c>
      <c r="G607" s="43">
        <v>2837.3</v>
      </c>
      <c r="H607" s="41">
        <v>96</v>
      </c>
      <c r="I607" s="42">
        <f>прил.2!C604</f>
        <v>12241540.280000001</v>
      </c>
      <c r="J607" s="42">
        <v>0</v>
      </c>
      <c r="K607" s="42">
        <v>0</v>
      </c>
      <c r="L607" s="42">
        <v>0</v>
      </c>
      <c r="M607" s="42">
        <f t="shared" si="69"/>
        <v>12241540.280000001</v>
      </c>
      <c r="N607" s="42">
        <f t="shared" si="70"/>
        <v>4314.5033235822793</v>
      </c>
      <c r="O607" s="51" t="s">
        <v>28</v>
      </c>
      <c r="P607" s="44" t="s">
        <v>416</v>
      </c>
    </row>
    <row r="608" spans="1:16" s="6" customFormat="1" ht="24.75" customHeight="1" x14ac:dyDescent="0.25">
      <c r="A608" s="62">
        <v>254</v>
      </c>
      <c r="B608" s="50" t="s">
        <v>588</v>
      </c>
      <c r="C608" s="46">
        <v>1971</v>
      </c>
      <c r="D608" s="46">
        <v>5</v>
      </c>
      <c r="E608" s="38">
        <v>3</v>
      </c>
      <c r="F608" s="39">
        <v>3589.9</v>
      </c>
      <c r="G608" s="39">
        <v>3061.5</v>
      </c>
      <c r="H608" s="41">
        <v>324</v>
      </c>
      <c r="I608" s="42">
        <f>прил.2!C605</f>
        <v>9303793.2199999988</v>
      </c>
      <c r="J608" s="42">
        <v>0</v>
      </c>
      <c r="K608" s="42">
        <v>0</v>
      </c>
      <c r="L608" s="42">
        <v>0</v>
      </c>
      <c r="M608" s="42">
        <f t="shared" si="69"/>
        <v>9303793.2199999988</v>
      </c>
      <c r="N608" s="42">
        <f t="shared" si="70"/>
        <v>3038.9656116282863</v>
      </c>
      <c r="O608" s="51" t="s">
        <v>28</v>
      </c>
      <c r="P608" s="44" t="s">
        <v>416</v>
      </c>
    </row>
    <row r="609" spans="1:16" s="6" customFormat="1" ht="24.75" customHeight="1" x14ac:dyDescent="0.25">
      <c r="A609" s="62">
        <v>255</v>
      </c>
      <c r="B609" s="50" t="s">
        <v>589</v>
      </c>
      <c r="C609" s="36">
        <v>1972</v>
      </c>
      <c r="D609" s="36">
        <v>5</v>
      </c>
      <c r="E609" s="38">
        <v>8</v>
      </c>
      <c r="F609" s="39">
        <v>6753</v>
      </c>
      <c r="G609" s="43">
        <v>5995.27</v>
      </c>
      <c r="H609" s="41">
        <v>291</v>
      </c>
      <c r="I609" s="42">
        <f>прил.2!C606</f>
        <v>19399485.139999997</v>
      </c>
      <c r="J609" s="42">
        <v>0</v>
      </c>
      <c r="K609" s="42">
        <v>0</v>
      </c>
      <c r="L609" s="42">
        <v>0</v>
      </c>
      <c r="M609" s="42">
        <f t="shared" si="69"/>
        <v>19399485.139999997</v>
      </c>
      <c r="N609" s="42">
        <f t="shared" si="70"/>
        <v>3235.7984110807347</v>
      </c>
      <c r="O609" s="51" t="s">
        <v>28</v>
      </c>
      <c r="P609" s="44" t="s">
        <v>416</v>
      </c>
    </row>
    <row r="610" spans="1:16" s="6" customFormat="1" ht="24.75" customHeight="1" x14ac:dyDescent="0.25">
      <c r="A610" s="62">
        <v>256</v>
      </c>
      <c r="B610" s="50" t="s">
        <v>334</v>
      </c>
      <c r="C610" s="36">
        <v>1972</v>
      </c>
      <c r="D610" s="36">
        <v>5</v>
      </c>
      <c r="E610" s="38">
        <v>4</v>
      </c>
      <c r="F610" s="39">
        <v>4060.37</v>
      </c>
      <c r="G610" s="43">
        <v>2873.23</v>
      </c>
      <c r="H610" s="41">
        <v>176</v>
      </c>
      <c r="I610" s="42">
        <f>прил.2!C607</f>
        <v>10810310.119999999</v>
      </c>
      <c r="J610" s="42">
        <v>0</v>
      </c>
      <c r="K610" s="42">
        <v>0</v>
      </c>
      <c r="L610" s="42">
        <v>0</v>
      </c>
      <c r="M610" s="42">
        <f t="shared" si="69"/>
        <v>10810310.119999999</v>
      </c>
      <c r="N610" s="42">
        <f t="shared" si="70"/>
        <v>3762.4242124716779</v>
      </c>
      <c r="O610" s="51" t="s">
        <v>28</v>
      </c>
      <c r="P610" s="44" t="s">
        <v>416</v>
      </c>
    </row>
    <row r="611" spans="1:16" s="6" customFormat="1" ht="24.75" customHeight="1" x14ac:dyDescent="0.25">
      <c r="A611" s="62">
        <v>257</v>
      </c>
      <c r="B611" s="50" t="s">
        <v>123</v>
      </c>
      <c r="C611" s="36">
        <v>1972</v>
      </c>
      <c r="D611" s="36">
        <v>12</v>
      </c>
      <c r="E611" s="38">
        <v>1</v>
      </c>
      <c r="F611" s="39">
        <v>4616.2</v>
      </c>
      <c r="G611" s="43">
        <v>4017.3</v>
      </c>
      <c r="H611" s="41">
        <v>150</v>
      </c>
      <c r="I611" s="42">
        <f>прил.2!C608</f>
        <v>17522204.859999999</v>
      </c>
      <c r="J611" s="42">
        <v>0</v>
      </c>
      <c r="K611" s="42">
        <v>0</v>
      </c>
      <c r="L611" s="42">
        <v>0</v>
      </c>
      <c r="M611" s="42">
        <f t="shared" si="69"/>
        <v>17522204.859999999</v>
      </c>
      <c r="N611" s="42">
        <f t="shared" si="70"/>
        <v>4361.6869190750003</v>
      </c>
      <c r="O611" s="51" t="s">
        <v>28</v>
      </c>
      <c r="P611" s="44" t="s">
        <v>416</v>
      </c>
    </row>
    <row r="612" spans="1:16" s="6" customFormat="1" ht="24.75" customHeight="1" x14ac:dyDescent="0.25">
      <c r="A612" s="62">
        <v>258</v>
      </c>
      <c r="B612" s="50" t="s">
        <v>125</v>
      </c>
      <c r="C612" s="36">
        <v>1972</v>
      </c>
      <c r="D612" s="36">
        <v>5</v>
      </c>
      <c r="E612" s="38">
        <v>4</v>
      </c>
      <c r="F612" s="39">
        <v>4998.3999999999996</v>
      </c>
      <c r="G612" s="43">
        <v>3308.31</v>
      </c>
      <c r="H612" s="41">
        <v>228</v>
      </c>
      <c r="I612" s="42">
        <f>прил.2!C609</f>
        <v>33987606.050000004</v>
      </c>
      <c r="J612" s="42">
        <v>0</v>
      </c>
      <c r="K612" s="42">
        <v>0</v>
      </c>
      <c r="L612" s="42">
        <v>0</v>
      </c>
      <c r="M612" s="42">
        <f t="shared" si="69"/>
        <v>33987606.050000004</v>
      </c>
      <c r="N612" s="42">
        <f t="shared" si="70"/>
        <v>10273.404260785719</v>
      </c>
      <c r="O612" s="51" t="s">
        <v>28</v>
      </c>
      <c r="P612" s="44" t="s">
        <v>416</v>
      </c>
    </row>
    <row r="613" spans="1:16" s="6" customFormat="1" ht="24.75" customHeight="1" x14ac:dyDescent="0.25">
      <c r="A613" s="62">
        <v>259</v>
      </c>
      <c r="B613" s="50" t="s">
        <v>340</v>
      </c>
      <c r="C613" s="36">
        <v>1973</v>
      </c>
      <c r="D613" s="36">
        <v>5</v>
      </c>
      <c r="E613" s="38">
        <v>6</v>
      </c>
      <c r="F613" s="43">
        <v>4876.3999999999996</v>
      </c>
      <c r="G613" s="43">
        <v>4282.91</v>
      </c>
      <c r="H613" s="41">
        <v>278</v>
      </c>
      <c r="I613" s="42">
        <f>прил.2!C610</f>
        <v>13988083.800000001</v>
      </c>
      <c r="J613" s="42">
        <v>0</v>
      </c>
      <c r="K613" s="42">
        <v>0</v>
      </c>
      <c r="L613" s="42">
        <v>0</v>
      </c>
      <c r="M613" s="42">
        <f t="shared" si="69"/>
        <v>13988083.800000001</v>
      </c>
      <c r="N613" s="42">
        <f t="shared" si="70"/>
        <v>3266.0232879047194</v>
      </c>
      <c r="O613" s="51" t="s">
        <v>28</v>
      </c>
      <c r="P613" s="44" t="s">
        <v>416</v>
      </c>
    </row>
    <row r="614" spans="1:16" s="6" customFormat="1" ht="24.75" customHeight="1" x14ac:dyDescent="0.25">
      <c r="A614" s="62">
        <v>260</v>
      </c>
      <c r="B614" s="50" t="s">
        <v>122</v>
      </c>
      <c r="C614" s="36">
        <v>1975</v>
      </c>
      <c r="D614" s="36">
        <v>12</v>
      </c>
      <c r="E614" s="38">
        <v>1</v>
      </c>
      <c r="F614" s="39">
        <v>4561.26</v>
      </c>
      <c r="G614" s="43">
        <v>3861.8</v>
      </c>
      <c r="H614" s="41">
        <v>166</v>
      </c>
      <c r="I614" s="42">
        <f>прил.2!C611</f>
        <v>28802234.690000001</v>
      </c>
      <c r="J614" s="42">
        <v>0</v>
      </c>
      <c r="K614" s="42">
        <v>0</v>
      </c>
      <c r="L614" s="42">
        <v>0</v>
      </c>
      <c r="M614" s="42">
        <f t="shared" si="69"/>
        <v>28802234.690000001</v>
      </c>
      <c r="N614" s="42">
        <f t="shared" si="70"/>
        <v>7458.2408954373605</v>
      </c>
      <c r="O614" s="51" t="s">
        <v>28</v>
      </c>
      <c r="P614" s="44" t="s">
        <v>416</v>
      </c>
    </row>
    <row r="615" spans="1:16" s="6" customFormat="1" ht="24.75" customHeight="1" x14ac:dyDescent="0.25">
      <c r="A615" s="62">
        <v>261</v>
      </c>
      <c r="B615" s="50" t="s">
        <v>349</v>
      </c>
      <c r="C615" s="36">
        <v>1975</v>
      </c>
      <c r="D615" s="36">
        <v>5</v>
      </c>
      <c r="E615" s="38">
        <v>8</v>
      </c>
      <c r="F615" s="39">
        <v>7928.2</v>
      </c>
      <c r="G615" s="43">
        <v>6127.42</v>
      </c>
      <c r="H615" s="41">
        <v>351</v>
      </c>
      <c r="I615" s="42">
        <f>прил.2!C612</f>
        <v>22373221.620000001</v>
      </c>
      <c r="J615" s="42">
        <v>0</v>
      </c>
      <c r="K615" s="42">
        <v>0</v>
      </c>
      <c r="L615" s="42">
        <v>0</v>
      </c>
      <c r="M615" s="42">
        <f t="shared" si="69"/>
        <v>22373221.620000001</v>
      </c>
      <c r="N615" s="42">
        <f t="shared" si="70"/>
        <v>3651.3282294995283</v>
      </c>
      <c r="O615" s="51" t="s">
        <v>28</v>
      </c>
      <c r="P615" s="44" t="s">
        <v>416</v>
      </c>
    </row>
    <row r="616" spans="1:16" s="6" customFormat="1" ht="24.75" customHeight="1" x14ac:dyDescent="0.25">
      <c r="A616" s="62">
        <v>262</v>
      </c>
      <c r="B616" s="50" t="s">
        <v>120</v>
      </c>
      <c r="C616" s="36">
        <v>1976</v>
      </c>
      <c r="D616" s="36">
        <v>5</v>
      </c>
      <c r="E616" s="38">
        <v>6</v>
      </c>
      <c r="F616" s="39">
        <v>5335.44</v>
      </c>
      <c r="G616" s="43">
        <v>4865.3</v>
      </c>
      <c r="H616" s="41">
        <v>309</v>
      </c>
      <c r="I616" s="42">
        <f>прил.2!C613</f>
        <v>51509329.400000006</v>
      </c>
      <c r="J616" s="42">
        <v>0</v>
      </c>
      <c r="K616" s="42">
        <v>0</v>
      </c>
      <c r="L616" s="42">
        <v>0</v>
      </c>
      <c r="M616" s="42">
        <f t="shared" si="69"/>
        <v>51509329.400000006</v>
      </c>
      <c r="N616" s="42">
        <f t="shared" si="70"/>
        <v>10587.081865455368</v>
      </c>
      <c r="O616" s="51" t="s">
        <v>28</v>
      </c>
      <c r="P616" s="44" t="s">
        <v>416</v>
      </c>
    </row>
    <row r="617" spans="1:16" s="6" customFormat="1" ht="24.75" customHeight="1" x14ac:dyDescent="0.25">
      <c r="A617" s="62">
        <v>263</v>
      </c>
      <c r="B617" s="50" t="s">
        <v>126</v>
      </c>
      <c r="C617" s="36">
        <v>1977</v>
      </c>
      <c r="D617" s="36">
        <v>5</v>
      </c>
      <c r="E617" s="38">
        <v>4</v>
      </c>
      <c r="F617" s="43">
        <v>5256.19</v>
      </c>
      <c r="G617" s="43">
        <v>3876</v>
      </c>
      <c r="H617" s="41">
        <v>191</v>
      </c>
      <c r="I617" s="42">
        <f>прил.2!C614</f>
        <v>47034974.280000001</v>
      </c>
      <c r="J617" s="42">
        <v>0</v>
      </c>
      <c r="K617" s="42">
        <v>0</v>
      </c>
      <c r="L617" s="42">
        <v>0</v>
      </c>
      <c r="M617" s="42">
        <f t="shared" si="69"/>
        <v>47034974.280000001</v>
      </c>
      <c r="N617" s="42">
        <f t="shared" si="70"/>
        <v>12134.926284829722</v>
      </c>
      <c r="O617" s="51" t="s">
        <v>28</v>
      </c>
      <c r="P617" s="44" t="s">
        <v>416</v>
      </c>
    </row>
    <row r="618" spans="1:16" s="6" customFormat="1" ht="24.75" customHeight="1" x14ac:dyDescent="0.25">
      <c r="A618" s="62">
        <v>264</v>
      </c>
      <c r="B618" s="50" t="s">
        <v>350</v>
      </c>
      <c r="C618" s="36">
        <v>1977</v>
      </c>
      <c r="D618" s="36">
        <v>5</v>
      </c>
      <c r="E618" s="38">
        <v>6</v>
      </c>
      <c r="F618" s="43">
        <v>5462.4</v>
      </c>
      <c r="G618" s="43">
        <v>5025.2</v>
      </c>
      <c r="H618" s="41">
        <v>251</v>
      </c>
      <c r="I618" s="42">
        <f>прил.2!C615</f>
        <v>14156672.91</v>
      </c>
      <c r="J618" s="42">
        <v>0</v>
      </c>
      <c r="K618" s="42">
        <v>0</v>
      </c>
      <c r="L618" s="42">
        <v>0</v>
      </c>
      <c r="M618" s="42">
        <f t="shared" si="69"/>
        <v>14156672.91</v>
      </c>
      <c r="N618" s="42">
        <f t="shared" si="70"/>
        <v>2817.1362154740109</v>
      </c>
      <c r="O618" s="51" t="s">
        <v>28</v>
      </c>
      <c r="P618" s="44" t="s">
        <v>416</v>
      </c>
    </row>
    <row r="619" spans="1:16" s="6" customFormat="1" ht="24.75" customHeight="1" x14ac:dyDescent="0.25">
      <c r="A619" s="62">
        <v>265</v>
      </c>
      <c r="B619" s="50" t="s">
        <v>102</v>
      </c>
      <c r="C619" s="36">
        <v>1978</v>
      </c>
      <c r="D619" s="36">
        <v>9</v>
      </c>
      <c r="E619" s="38">
        <v>6</v>
      </c>
      <c r="F619" s="43">
        <v>17489.5</v>
      </c>
      <c r="G619" s="43">
        <v>12084.17</v>
      </c>
      <c r="H619" s="41">
        <v>840</v>
      </c>
      <c r="I619" s="42">
        <f>прил.2!C616</f>
        <v>44988197.649999999</v>
      </c>
      <c r="J619" s="42">
        <v>0</v>
      </c>
      <c r="K619" s="42">
        <v>0</v>
      </c>
      <c r="L619" s="42">
        <v>0</v>
      </c>
      <c r="M619" s="42">
        <f t="shared" si="69"/>
        <v>44988197.649999999</v>
      </c>
      <c r="N619" s="42">
        <f t="shared" si="70"/>
        <v>3722.9034058607249</v>
      </c>
      <c r="O619" s="51" t="s">
        <v>28</v>
      </c>
      <c r="P619" s="44" t="s">
        <v>416</v>
      </c>
    </row>
    <row r="620" spans="1:16" s="6" customFormat="1" ht="24.75" customHeight="1" x14ac:dyDescent="0.25">
      <c r="A620" s="62">
        <v>266</v>
      </c>
      <c r="B620" s="50" t="s">
        <v>105</v>
      </c>
      <c r="C620" s="36">
        <v>1978</v>
      </c>
      <c r="D620" s="36">
        <v>4</v>
      </c>
      <c r="E620" s="38">
        <v>2</v>
      </c>
      <c r="F620" s="39">
        <v>1467.6</v>
      </c>
      <c r="G620" s="43">
        <v>1232.4000000000001</v>
      </c>
      <c r="H620" s="41">
        <v>74</v>
      </c>
      <c r="I620" s="42">
        <f>прил.2!C617</f>
        <v>11587732.470000001</v>
      </c>
      <c r="J620" s="42">
        <v>0</v>
      </c>
      <c r="K620" s="42">
        <v>0</v>
      </c>
      <c r="L620" s="42">
        <v>0</v>
      </c>
      <c r="M620" s="42">
        <f t="shared" si="69"/>
        <v>11587732.470000001</v>
      </c>
      <c r="N620" s="42">
        <f t="shared" si="70"/>
        <v>9402.5742210321314</v>
      </c>
      <c r="O620" s="51" t="s">
        <v>28</v>
      </c>
      <c r="P620" s="44" t="s">
        <v>416</v>
      </c>
    </row>
    <row r="621" spans="1:16" s="6" customFormat="1" ht="24.75" customHeight="1" x14ac:dyDescent="0.25">
      <c r="A621" s="62">
        <v>267</v>
      </c>
      <c r="B621" s="50" t="s">
        <v>121</v>
      </c>
      <c r="C621" s="36">
        <v>1978</v>
      </c>
      <c r="D621" s="36">
        <v>8</v>
      </c>
      <c r="E621" s="38">
        <v>5</v>
      </c>
      <c r="F621" s="43">
        <v>10664.7</v>
      </c>
      <c r="G621" s="43">
        <v>8300.6</v>
      </c>
      <c r="H621" s="41">
        <v>402</v>
      </c>
      <c r="I621" s="42">
        <f>прил.2!C618</f>
        <v>25701003.489999998</v>
      </c>
      <c r="J621" s="42">
        <v>0</v>
      </c>
      <c r="K621" s="42">
        <v>0</v>
      </c>
      <c r="L621" s="42">
        <v>0</v>
      </c>
      <c r="M621" s="42">
        <f t="shared" si="69"/>
        <v>25701003.489999998</v>
      </c>
      <c r="N621" s="42">
        <f t="shared" si="70"/>
        <v>3096.2826169192585</v>
      </c>
      <c r="O621" s="51" t="s">
        <v>28</v>
      </c>
      <c r="P621" s="44" t="s">
        <v>416</v>
      </c>
    </row>
    <row r="622" spans="1:16" s="6" customFormat="1" ht="24.75" customHeight="1" x14ac:dyDescent="0.25">
      <c r="A622" s="62">
        <v>268</v>
      </c>
      <c r="B622" s="50" t="s">
        <v>131</v>
      </c>
      <c r="C622" s="36">
        <v>1980</v>
      </c>
      <c r="D622" s="36">
        <v>9</v>
      </c>
      <c r="E622" s="38">
        <v>3</v>
      </c>
      <c r="F622" s="39">
        <v>8502.7999999999993</v>
      </c>
      <c r="G622" s="43">
        <v>5803.87</v>
      </c>
      <c r="H622" s="41">
        <v>490</v>
      </c>
      <c r="I622" s="42">
        <f>прил.2!C619</f>
        <v>65861187.68</v>
      </c>
      <c r="J622" s="42">
        <v>0</v>
      </c>
      <c r="K622" s="42">
        <v>0</v>
      </c>
      <c r="L622" s="42">
        <v>0</v>
      </c>
      <c r="M622" s="42">
        <f t="shared" si="69"/>
        <v>65861187.68</v>
      </c>
      <c r="N622" s="42">
        <f t="shared" si="70"/>
        <v>11347.805460839061</v>
      </c>
      <c r="O622" s="51" t="s">
        <v>28</v>
      </c>
      <c r="P622" s="44" t="s">
        <v>416</v>
      </c>
    </row>
    <row r="623" spans="1:16" s="6" customFormat="1" ht="24.75" customHeight="1" x14ac:dyDescent="0.25">
      <c r="A623" s="62">
        <v>269</v>
      </c>
      <c r="B623" s="50" t="s">
        <v>107</v>
      </c>
      <c r="C623" s="36">
        <v>1981</v>
      </c>
      <c r="D623" s="36">
        <v>9</v>
      </c>
      <c r="E623" s="38">
        <v>3</v>
      </c>
      <c r="F623" s="43">
        <v>6791.76</v>
      </c>
      <c r="G623" s="43">
        <v>6175.8</v>
      </c>
      <c r="H623" s="41">
        <v>299</v>
      </c>
      <c r="I623" s="42">
        <f>прил.2!C620</f>
        <v>27766549.720000003</v>
      </c>
      <c r="J623" s="42">
        <v>0</v>
      </c>
      <c r="K623" s="42">
        <v>0</v>
      </c>
      <c r="L623" s="42">
        <v>0</v>
      </c>
      <c r="M623" s="42">
        <f t="shared" si="69"/>
        <v>27766549.720000003</v>
      </c>
      <c r="N623" s="42">
        <f t="shared" si="70"/>
        <v>4496.0247611645455</v>
      </c>
      <c r="O623" s="51" t="s">
        <v>28</v>
      </c>
      <c r="P623" s="44" t="s">
        <v>416</v>
      </c>
    </row>
    <row r="624" spans="1:16" s="6" customFormat="1" ht="24.75" customHeight="1" x14ac:dyDescent="0.25">
      <c r="A624" s="62">
        <v>270</v>
      </c>
      <c r="B624" s="50" t="s">
        <v>109</v>
      </c>
      <c r="C624" s="36">
        <v>1984</v>
      </c>
      <c r="D624" s="36">
        <v>9</v>
      </c>
      <c r="E624" s="38">
        <v>8</v>
      </c>
      <c r="F624" s="43">
        <v>23209.119999999999</v>
      </c>
      <c r="G624" s="43">
        <v>21934.07</v>
      </c>
      <c r="H624" s="41">
        <v>838</v>
      </c>
      <c r="I624" s="42">
        <f>прил.2!C621</f>
        <v>75310917.149999991</v>
      </c>
      <c r="J624" s="42">
        <v>0</v>
      </c>
      <c r="K624" s="42">
        <v>0</v>
      </c>
      <c r="L624" s="42">
        <v>0</v>
      </c>
      <c r="M624" s="42">
        <f t="shared" si="69"/>
        <v>75310917.149999991</v>
      </c>
      <c r="N624" s="42">
        <f t="shared" si="70"/>
        <v>3433.5131213678078</v>
      </c>
      <c r="O624" s="51" t="s">
        <v>28</v>
      </c>
      <c r="P624" s="44" t="s">
        <v>416</v>
      </c>
    </row>
    <row r="625" spans="1:16" s="6" customFormat="1" ht="24.75" customHeight="1" x14ac:dyDescent="0.25">
      <c r="A625" s="62">
        <v>271</v>
      </c>
      <c r="B625" s="50" t="s">
        <v>590</v>
      </c>
      <c r="C625" s="36">
        <v>1986</v>
      </c>
      <c r="D625" s="36">
        <v>14</v>
      </c>
      <c r="E625" s="38">
        <v>1</v>
      </c>
      <c r="F625" s="43">
        <v>5750.6</v>
      </c>
      <c r="G625" s="43">
        <v>3873.2</v>
      </c>
      <c r="H625" s="41">
        <v>246</v>
      </c>
      <c r="I625" s="42">
        <f>прил.2!C622</f>
        <v>11239308.68</v>
      </c>
      <c r="J625" s="42">
        <v>0</v>
      </c>
      <c r="K625" s="42">
        <v>0</v>
      </c>
      <c r="L625" s="42">
        <v>0</v>
      </c>
      <c r="M625" s="42">
        <f t="shared" si="69"/>
        <v>11239308.68</v>
      </c>
      <c r="N625" s="42">
        <f t="shared" si="70"/>
        <v>2901.8146958587217</v>
      </c>
      <c r="O625" s="51" t="s">
        <v>28</v>
      </c>
      <c r="P625" s="44" t="s">
        <v>416</v>
      </c>
    </row>
    <row r="626" spans="1:16" s="6" customFormat="1" ht="24.75" customHeight="1" x14ac:dyDescent="0.25">
      <c r="A626" s="62">
        <v>272</v>
      </c>
      <c r="B626" s="50" t="s">
        <v>353</v>
      </c>
      <c r="C626" s="36">
        <v>1986</v>
      </c>
      <c r="D626" s="36">
        <v>9</v>
      </c>
      <c r="E626" s="38">
        <v>8</v>
      </c>
      <c r="F626" s="43">
        <v>20250.900000000001</v>
      </c>
      <c r="G626" s="43">
        <v>17635.75</v>
      </c>
      <c r="H626" s="41">
        <v>1132</v>
      </c>
      <c r="I626" s="42">
        <f>прил.2!C623</f>
        <v>54786905.959999993</v>
      </c>
      <c r="J626" s="42">
        <v>0</v>
      </c>
      <c r="K626" s="42">
        <v>0</v>
      </c>
      <c r="L626" s="42">
        <v>0</v>
      </c>
      <c r="M626" s="42">
        <f t="shared" ref="M626:M657" si="71">I626-J626-K626-L626</f>
        <v>54786905.959999993</v>
      </c>
      <c r="N626" s="42">
        <f t="shared" si="70"/>
        <v>3106.5821391208196</v>
      </c>
      <c r="O626" s="51" t="s">
        <v>28</v>
      </c>
      <c r="P626" s="44" t="s">
        <v>416</v>
      </c>
    </row>
    <row r="627" spans="1:16" s="6" customFormat="1" ht="24.75" customHeight="1" x14ac:dyDescent="0.25">
      <c r="A627" s="62">
        <v>273</v>
      </c>
      <c r="B627" s="50" t="s">
        <v>591</v>
      </c>
      <c r="C627" s="36">
        <v>1987</v>
      </c>
      <c r="D627" s="36">
        <v>14</v>
      </c>
      <c r="E627" s="38">
        <v>1</v>
      </c>
      <c r="F627" s="39">
        <v>6963.8</v>
      </c>
      <c r="G627" s="43">
        <v>4994.3999999999996</v>
      </c>
      <c r="H627" s="41">
        <v>274</v>
      </c>
      <c r="I627" s="42">
        <f>прил.2!C624</f>
        <v>13610457.66</v>
      </c>
      <c r="J627" s="42">
        <v>0</v>
      </c>
      <c r="K627" s="42">
        <v>0</v>
      </c>
      <c r="L627" s="42">
        <v>0</v>
      </c>
      <c r="M627" s="42">
        <f t="shared" si="71"/>
        <v>13610457.66</v>
      </c>
      <c r="N627" s="42">
        <f t="shared" si="70"/>
        <v>2725.1436929360884</v>
      </c>
      <c r="O627" s="51" t="s">
        <v>28</v>
      </c>
      <c r="P627" s="44" t="s">
        <v>416</v>
      </c>
    </row>
    <row r="628" spans="1:16" s="6" customFormat="1" ht="24.75" customHeight="1" x14ac:dyDescent="0.25">
      <c r="A628" s="62">
        <v>274</v>
      </c>
      <c r="B628" s="50" t="s">
        <v>111</v>
      </c>
      <c r="C628" s="36">
        <v>1988</v>
      </c>
      <c r="D628" s="36">
        <v>5</v>
      </c>
      <c r="E628" s="38">
        <v>4</v>
      </c>
      <c r="F628" s="39">
        <v>3033.9</v>
      </c>
      <c r="G628" s="43">
        <v>2632.3</v>
      </c>
      <c r="H628" s="41">
        <v>189</v>
      </c>
      <c r="I628" s="42">
        <f>прил.2!C625</f>
        <v>13130675.829999998</v>
      </c>
      <c r="J628" s="42">
        <v>0</v>
      </c>
      <c r="K628" s="42">
        <v>0</v>
      </c>
      <c r="L628" s="42">
        <v>0</v>
      </c>
      <c r="M628" s="42">
        <f t="shared" si="71"/>
        <v>13130675.829999998</v>
      </c>
      <c r="N628" s="42">
        <f t="shared" si="70"/>
        <v>4988.2900239334413</v>
      </c>
      <c r="O628" s="51" t="s">
        <v>28</v>
      </c>
      <c r="P628" s="44" t="s">
        <v>416</v>
      </c>
    </row>
    <row r="629" spans="1:16" s="6" customFormat="1" ht="24.75" customHeight="1" x14ac:dyDescent="0.25">
      <c r="A629" s="62">
        <v>275</v>
      </c>
      <c r="B629" s="50" t="s">
        <v>112</v>
      </c>
      <c r="C629" s="36">
        <v>1989</v>
      </c>
      <c r="D629" s="36">
        <v>2</v>
      </c>
      <c r="E629" s="38">
        <v>2</v>
      </c>
      <c r="F629" s="43">
        <v>1005.51</v>
      </c>
      <c r="G629" s="43">
        <v>914.11</v>
      </c>
      <c r="H629" s="41">
        <v>39</v>
      </c>
      <c r="I629" s="42">
        <f>прил.2!C626</f>
        <v>10744006.940000001</v>
      </c>
      <c r="J629" s="42">
        <v>0</v>
      </c>
      <c r="K629" s="42">
        <v>0</v>
      </c>
      <c r="L629" s="42">
        <v>0</v>
      </c>
      <c r="M629" s="42">
        <f t="shared" si="71"/>
        <v>10744006.940000001</v>
      </c>
      <c r="N629" s="42">
        <f t="shared" si="70"/>
        <v>11753.516469571498</v>
      </c>
      <c r="O629" s="51" t="s">
        <v>28</v>
      </c>
      <c r="P629" s="44" t="s">
        <v>416</v>
      </c>
    </row>
    <row r="630" spans="1:16" s="6" customFormat="1" ht="24.75" customHeight="1" x14ac:dyDescent="0.25">
      <c r="A630" s="62">
        <v>276</v>
      </c>
      <c r="B630" s="50" t="s">
        <v>129</v>
      </c>
      <c r="C630" s="36">
        <v>1993</v>
      </c>
      <c r="D630" s="36">
        <v>10</v>
      </c>
      <c r="E630" s="38">
        <v>3</v>
      </c>
      <c r="F630" s="39">
        <v>9541.7000000000007</v>
      </c>
      <c r="G630" s="43">
        <v>6751.42</v>
      </c>
      <c r="H630" s="41">
        <v>447</v>
      </c>
      <c r="I630" s="42">
        <f>прил.2!C627</f>
        <v>21769404.02</v>
      </c>
      <c r="J630" s="42">
        <v>0</v>
      </c>
      <c r="K630" s="42">
        <v>0</v>
      </c>
      <c r="L630" s="42">
        <v>0</v>
      </c>
      <c r="M630" s="42">
        <f t="shared" si="71"/>
        <v>21769404.02</v>
      </c>
      <c r="N630" s="42">
        <f t="shared" si="70"/>
        <v>3224.4185697231101</v>
      </c>
      <c r="O630" s="51" t="s">
        <v>28</v>
      </c>
      <c r="P630" s="44" t="s">
        <v>416</v>
      </c>
    </row>
    <row r="631" spans="1:16" s="6" customFormat="1" ht="24.75" customHeight="1" x14ac:dyDescent="0.25">
      <c r="A631" s="62">
        <v>277</v>
      </c>
      <c r="B631" s="50" t="s">
        <v>113</v>
      </c>
      <c r="C631" s="36">
        <v>1994</v>
      </c>
      <c r="D631" s="36">
        <v>14</v>
      </c>
      <c r="E631" s="38">
        <v>1</v>
      </c>
      <c r="F631" s="39">
        <v>4793.2</v>
      </c>
      <c r="G631" s="43">
        <v>3887.3</v>
      </c>
      <c r="H631" s="41">
        <v>179</v>
      </c>
      <c r="I631" s="42">
        <f>прил.2!C628</f>
        <v>24903730.919999998</v>
      </c>
      <c r="J631" s="42">
        <v>0</v>
      </c>
      <c r="K631" s="42">
        <v>0</v>
      </c>
      <c r="L631" s="42">
        <v>0</v>
      </c>
      <c r="M631" s="42">
        <f t="shared" si="71"/>
        <v>24903730.919999998</v>
      </c>
      <c r="N631" s="42">
        <f t="shared" si="70"/>
        <v>6406.4340081804839</v>
      </c>
      <c r="O631" s="51" t="s">
        <v>28</v>
      </c>
      <c r="P631" s="44" t="s">
        <v>416</v>
      </c>
    </row>
    <row r="632" spans="1:16" s="6" customFormat="1" ht="24.75" customHeight="1" x14ac:dyDescent="0.25">
      <c r="A632" s="62">
        <v>278</v>
      </c>
      <c r="B632" s="50" t="s">
        <v>592</v>
      </c>
      <c r="C632" s="36">
        <v>1994</v>
      </c>
      <c r="D632" s="36">
        <v>5</v>
      </c>
      <c r="E632" s="38">
        <v>4</v>
      </c>
      <c r="F632" s="39">
        <v>4741.4399999999996</v>
      </c>
      <c r="G632" s="43">
        <v>4310.3999999999996</v>
      </c>
      <c r="H632" s="41">
        <v>285</v>
      </c>
      <c r="I632" s="42">
        <f>прил.2!C629</f>
        <v>11762388.969999999</v>
      </c>
      <c r="J632" s="42">
        <v>0</v>
      </c>
      <c r="K632" s="42">
        <v>0</v>
      </c>
      <c r="L632" s="42">
        <v>0</v>
      </c>
      <c r="M632" s="42">
        <f t="shared" si="71"/>
        <v>11762388.969999999</v>
      </c>
      <c r="N632" s="42">
        <f t="shared" si="70"/>
        <v>2728.8393118968079</v>
      </c>
      <c r="O632" s="51" t="s">
        <v>28</v>
      </c>
      <c r="P632" s="44" t="s">
        <v>416</v>
      </c>
    </row>
    <row r="633" spans="1:16" s="6" customFormat="1" ht="24.75" customHeight="1" x14ac:dyDescent="0.25">
      <c r="A633" s="62">
        <v>279</v>
      </c>
      <c r="B633" s="50" t="s">
        <v>130</v>
      </c>
      <c r="C633" s="36">
        <v>1961</v>
      </c>
      <c r="D633" s="36">
        <v>4</v>
      </c>
      <c r="E633" s="38">
        <v>3</v>
      </c>
      <c r="F633" s="43">
        <v>2762.6</v>
      </c>
      <c r="G633" s="43">
        <v>2090.1</v>
      </c>
      <c r="H633" s="41">
        <v>179</v>
      </c>
      <c r="I633" s="42">
        <f>прил.2!C630</f>
        <v>14082869.15</v>
      </c>
      <c r="J633" s="42">
        <v>0</v>
      </c>
      <c r="K633" s="42">
        <v>0</v>
      </c>
      <c r="L633" s="42">
        <v>0</v>
      </c>
      <c r="M633" s="42">
        <f t="shared" si="71"/>
        <v>14082869.15</v>
      </c>
      <c r="N633" s="42">
        <f t="shared" si="70"/>
        <v>6737.8925171044457</v>
      </c>
      <c r="O633" s="51" t="s">
        <v>28</v>
      </c>
      <c r="P633" s="44" t="s">
        <v>416</v>
      </c>
    </row>
    <row r="634" spans="1:16" s="6" customFormat="1" ht="24.75" customHeight="1" x14ac:dyDescent="0.25">
      <c r="A634" s="62">
        <v>280</v>
      </c>
      <c r="B634" s="50" t="s">
        <v>359</v>
      </c>
      <c r="C634" s="36">
        <v>1998</v>
      </c>
      <c r="D634" s="36">
        <v>7</v>
      </c>
      <c r="E634" s="38">
        <v>2</v>
      </c>
      <c r="F634" s="43">
        <v>5515.73</v>
      </c>
      <c r="G634" s="43">
        <v>5014.3</v>
      </c>
      <c r="H634" s="41">
        <v>231</v>
      </c>
      <c r="I634" s="42">
        <f>прил.2!C631</f>
        <v>13343403.92</v>
      </c>
      <c r="J634" s="42">
        <v>0</v>
      </c>
      <c r="K634" s="42">
        <v>0</v>
      </c>
      <c r="L634" s="42">
        <v>0</v>
      </c>
      <c r="M634" s="42">
        <f t="shared" si="71"/>
        <v>13343403.92</v>
      </c>
      <c r="N634" s="42">
        <f t="shared" si="70"/>
        <v>2661.0701234469416</v>
      </c>
      <c r="O634" s="51" t="s">
        <v>28</v>
      </c>
      <c r="P634" s="44" t="s">
        <v>416</v>
      </c>
    </row>
    <row r="635" spans="1:16" s="6" customFormat="1" ht="24.75" customHeight="1" x14ac:dyDescent="0.25">
      <c r="A635" s="62">
        <v>281</v>
      </c>
      <c r="B635" s="50" t="s">
        <v>115</v>
      </c>
      <c r="C635" s="36">
        <v>2001</v>
      </c>
      <c r="D635" s="36">
        <v>5</v>
      </c>
      <c r="E635" s="38">
        <v>4</v>
      </c>
      <c r="F635" s="43">
        <v>6712.2</v>
      </c>
      <c r="G635" s="43">
        <v>6198.7</v>
      </c>
      <c r="H635" s="41">
        <v>127</v>
      </c>
      <c r="I635" s="42">
        <f>прил.2!C632</f>
        <v>46697601.890000001</v>
      </c>
      <c r="J635" s="42">
        <v>0</v>
      </c>
      <c r="K635" s="42">
        <v>0</v>
      </c>
      <c r="L635" s="42">
        <v>0</v>
      </c>
      <c r="M635" s="42">
        <f t="shared" si="71"/>
        <v>46697601.890000001</v>
      </c>
      <c r="N635" s="42">
        <f t="shared" si="70"/>
        <v>7533.4508671172989</v>
      </c>
      <c r="O635" s="51" t="s">
        <v>28</v>
      </c>
      <c r="P635" s="44" t="s">
        <v>416</v>
      </c>
    </row>
    <row r="636" spans="1:16" s="6" customFormat="1" ht="24.75" customHeight="1" x14ac:dyDescent="0.25">
      <c r="A636" s="62">
        <v>282</v>
      </c>
      <c r="B636" s="50" t="s">
        <v>593</v>
      </c>
      <c r="C636" s="36">
        <v>2010</v>
      </c>
      <c r="D636" s="36">
        <v>10</v>
      </c>
      <c r="E636" s="38">
        <v>5</v>
      </c>
      <c r="F636" s="39">
        <v>18755.7</v>
      </c>
      <c r="G636" s="43">
        <v>14756.05</v>
      </c>
      <c r="H636" s="41">
        <v>302</v>
      </c>
      <c r="I636" s="42">
        <f>прил.2!C633</f>
        <v>40944033.210000001</v>
      </c>
      <c r="J636" s="42">
        <v>0</v>
      </c>
      <c r="K636" s="42">
        <v>0</v>
      </c>
      <c r="L636" s="42">
        <v>0</v>
      </c>
      <c r="M636" s="42">
        <f t="shared" si="71"/>
        <v>40944033.210000001</v>
      </c>
      <c r="N636" s="42">
        <f t="shared" si="70"/>
        <v>2774.7285493068948</v>
      </c>
      <c r="O636" s="51" t="s">
        <v>28</v>
      </c>
      <c r="P636" s="44" t="s">
        <v>416</v>
      </c>
    </row>
    <row r="637" spans="1:16" s="6" customFormat="1" ht="24.75" customHeight="1" x14ac:dyDescent="0.25">
      <c r="A637" s="62">
        <v>283</v>
      </c>
      <c r="B637" s="68" t="s">
        <v>119</v>
      </c>
      <c r="C637" s="69">
        <v>1971</v>
      </c>
      <c r="D637" s="69">
        <v>9</v>
      </c>
      <c r="E637" s="38">
        <v>2</v>
      </c>
      <c r="F637" s="70">
        <v>8655.6</v>
      </c>
      <c r="G637" s="70">
        <v>5646.7</v>
      </c>
      <c r="H637" s="41">
        <v>133</v>
      </c>
      <c r="I637" s="42">
        <f>прил.2!C634</f>
        <v>66360716.000000007</v>
      </c>
      <c r="J637" s="42">
        <v>0</v>
      </c>
      <c r="K637" s="42">
        <v>0</v>
      </c>
      <c r="L637" s="42">
        <v>0</v>
      </c>
      <c r="M637" s="42">
        <f t="shared" si="71"/>
        <v>66360716.000000007</v>
      </c>
      <c r="N637" s="42">
        <f t="shared" si="70"/>
        <v>11752.123541183348</v>
      </c>
      <c r="O637" s="51" t="s">
        <v>28</v>
      </c>
      <c r="P637" s="44" t="s">
        <v>416</v>
      </c>
    </row>
    <row r="638" spans="1:16" s="6" customFormat="1" ht="24.75" customHeight="1" x14ac:dyDescent="0.25">
      <c r="A638" s="62">
        <v>284</v>
      </c>
      <c r="B638" s="65" t="s">
        <v>117</v>
      </c>
      <c r="C638" s="64">
        <v>1970</v>
      </c>
      <c r="D638" s="64">
        <v>5</v>
      </c>
      <c r="E638" s="38">
        <v>2</v>
      </c>
      <c r="F638" s="71">
        <v>4154.8999999999996</v>
      </c>
      <c r="G638" s="71">
        <v>2932.2</v>
      </c>
      <c r="H638" s="41">
        <v>185</v>
      </c>
      <c r="I638" s="42">
        <f>прил.2!C635</f>
        <v>32523894.350000005</v>
      </c>
      <c r="J638" s="42">
        <v>0</v>
      </c>
      <c r="K638" s="42">
        <v>0</v>
      </c>
      <c r="L638" s="42">
        <v>0</v>
      </c>
      <c r="M638" s="42">
        <f t="shared" si="71"/>
        <v>32523894.350000005</v>
      </c>
      <c r="N638" s="42">
        <f t="shared" si="70"/>
        <v>11091.976792169704</v>
      </c>
      <c r="O638" s="51" t="s">
        <v>28</v>
      </c>
      <c r="P638" s="44" t="s">
        <v>416</v>
      </c>
    </row>
    <row r="639" spans="1:16" s="6" customFormat="1" ht="24.75" customHeight="1" x14ac:dyDescent="0.25">
      <c r="A639" s="62">
        <v>285</v>
      </c>
      <c r="B639" s="50" t="s">
        <v>594</v>
      </c>
      <c r="C639" s="36">
        <v>1952</v>
      </c>
      <c r="D639" s="36">
        <v>2</v>
      </c>
      <c r="E639" s="38">
        <v>1</v>
      </c>
      <c r="F639" s="39">
        <v>458.5</v>
      </c>
      <c r="G639" s="43">
        <v>371</v>
      </c>
      <c r="H639" s="41">
        <v>34</v>
      </c>
      <c r="I639" s="42">
        <f>прил.2!C636</f>
        <v>7179215.5300000003</v>
      </c>
      <c r="J639" s="42">
        <v>0</v>
      </c>
      <c r="K639" s="42">
        <v>0</v>
      </c>
      <c r="L639" s="42">
        <v>0</v>
      </c>
      <c r="M639" s="42">
        <f t="shared" si="71"/>
        <v>7179215.5300000003</v>
      </c>
      <c r="N639" s="42">
        <f t="shared" si="70"/>
        <v>19350.98525606469</v>
      </c>
      <c r="O639" s="51" t="s">
        <v>28</v>
      </c>
      <c r="P639" s="44" t="s">
        <v>416</v>
      </c>
    </row>
    <row r="640" spans="1:16" s="6" customFormat="1" ht="24.75" customHeight="1" x14ac:dyDescent="0.25">
      <c r="A640" s="62">
        <v>286</v>
      </c>
      <c r="B640" s="50" t="s">
        <v>256</v>
      </c>
      <c r="C640" s="36">
        <v>1955</v>
      </c>
      <c r="D640" s="36">
        <v>3</v>
      </c>
      <c r="E640" s="38">
        <v>3</v>
      </c>
      <c r="F640" s="39">
        <v>2129.5</v>
      </c>
      <c r="G640" s="43">
        <v>1901</v>
      </c>
      <c r="H640" s="41">
        <v>72</v>
      </c>
      <c r="I640" s="42">
        <f>прил.2!C637</f>
        <v>19642046.729999997</v>
      </c>
      <c r="J640" s="42">
        <v>0</v>
      </c>
      <c r="K640" s="42">
        <v>0</v>
      </c>
      <c r="L640" s="42">
        <v>0</v>
      </c>
      <c r="M640" s="42">
        <f t="shared" si="71"/>
        <v>19642046.729999997</v>
      </c>
      <c r="N640" s="42">
        <f t="shared" si="70"/>
        <v>10332.481183587584</v>
      </c>
      <c r="O640" s="51" t="s">
        <v>28</v>
      </c>
      <c r="P640" s="44" t="s">
        <v>416</v>
      </c>
    </row>
    <row r="641" spans="1:16" s="6" customFormat="1" ht="24.75" customHeight="1" x14ac:dyDescent="0.25">
      <c r="A641" s="62">
        <v>287</v>
      </c>
      <c r="B641" s="50" t="s">
        <v>595</v>
      </c>
      <c r="C641" s="36">
        <v>1955</v>
      </c>
      <c r="D641" s="36">
        <v>3</v>
      </c>
      <c r="E641" s="38">
        <v>4</v>
      </c>
      <c r="F641" s="43">
        <v>6803.2</v>
      </c>
      <c r="G641" s="43">
        <v>2400.1999999999998</v>
      </c>
      <c r="H641" s="41">
        <v>160</v>
      </c>
      <c r="I641" s="42">
        <f>прил.2!C638</f>
        <v>75955191.480000004</v>
      </c>
      <c r="J641" s="42">
        <v>0</v>
      </c>
      <c r="K641" s="42">
        <v>0</v>
      </c>
      <c r="L641" s="42">
        <v>0</v>
      </c>
      <c r="M641" s="42">
        <f t="shared" si="71"/>
        <v>75955191.480000004</v>
      </c>
      <c r="N641" s="42">
        <f t="shared" si="70"/>
        <v>31645.359336721944</v>
      </c>
      <c r="O641" s="51" t="s">
        <v>86</v>
      </c>
      <c r="P641" s="44" t="s">
        <v>416</v>
      </c>
    </row>
    <row r="642" spans="1:16" s="6" customFormat="1" ht="24.75" customHeight="1" x14ac:dyDescent="0.25">
      <c r="A642" s="62">
        <v>288</v>
      </c>
      <c r="B642" s="50" t="s">
        <v>596</v>
      </c>
      <c r="C642" s="36">
        <v>1956</v>
      </c>
      <c r="D642" s="36">
        <v>2</v>
      </c>
      <c r="E642" s="38">
        <v>2</v>
      </c>
      <c r="F642" s="43">
        <v>452.7</v>
      </c>
      <c r="G642" s="43">
        <v>407.5</v>
      </c>
      <c r="H642" s="41">
        <v>13</v>
      </c>
      <c r="I642" s="42">
        <f>прил.2!C639</f>
        <v>7088398.8700000001</v>
      </c>
      <c r="J642" s="42">
        <v>0</v>
      </c>
      <c r="K642" s="42">
        <v>0</v>
      </c>
      <c r="L642" s="42">
        <v>0</v>
      </c>
      <c r="M642" s="42">
        <f t="shared" si="71"/>
        <v>7088398.8700000001</v>
      </c>
      <c r="N642" s="42">
        <f t="shared" si="70"/>
        <v>17394.843852760736</v>
      </c>
      <c r="O642" s="51" t="s">
        <v>28</v>
      </c>
      <c r="P642" s="44" t="s">
        <v>416</v>
      </c>
    </row>
    <row r="643" spans="1:16" s="6" customFormat="1" ht="24.75" customHeight="1" x14ac:dyDescent="0.25">
      <c r="A643" s="62">
        <v>289</v>
      </c>
      <c r="B643" s="50" t="s">
        <v>597</v>
      </c>
      <c r="C643" s="36">
        <v>1958</v>
      </c>
      <c r="D643" s="36">
        <v>5</v>
      </c>
      <c r="E643" s="38">
        <v>8</v>
      </c>
      <c r="F643" s="43">
        <v>10670</v>
      </c>
      <c r="G643" s="43">
        <v>9716.7800000000007</v>
      </c>
      <c r="H643" s="41">
        <v>386</v>
      </c>
      <c r="I643" s="42">
        <f>прил.2!C640</f>
        <v>13010347.300000001</v>
      </c>
      <c r="J643" s="42">
        <v>0</v>
      </c>
      <c r="K643" s="42">
        <v>0</v>
      </c>
      <c r="L643" s="42">
        <v>0</v>
      </c>
      <c r="M643" s="42">
        <f t="shared" si="71"/>
        <v>13010347.300000001</v>
      </c>
      <c r="N643" s="42">
        <f t="shared" si="70"/>
        <v>1338.9566605398084</v>
      </c>
      <c r="O643" s="51" t="s">
        <v>86</v>
      </c>
      <c r="P643" s="44" t="s">
        <v>416</v>
      </c>
    </row>
    <row r="644" spans="1:16" s="6" customFormat="1" ht="24.75" customHeight="1" x14ac:dyDescent="0.25">
      <c r="A644" s="62">
        <v>290</v>
      </c>
      <c r="B644" s="50" t="s">
        <v>598</v>
      </c>
      <c r="C644" s="36">
        <v>1959</v>
      </c>
      <c r="D644" s="36">
        <v>2</v>
      </c>
      <c r="E644" s="38">
        <v>2</v>
      </c>
      <c r="F644" s="39">
        <v>669.02</v>
      </c>
      <c r="G644" s="43">
        <v>608.20000000000005</v>
      </c>
      <c r="H644" s="41">
        <v>36</v>
      </c>
      <c r="I644" s="42">
        <f>прил.2!C641</f>
        <v>830750.66999999993</v>
      </c>
      <c r="J644" s="42">
        <v>0</v>
      </c>
      <c r="K644" s="42">
        <v>0</v>
      </c>
      <c r="L644" s="42">
        <v>0</v>
      </c>
      <c r="M644" s="42">
        <f t="shared" si="71"/>
        <v>830750.66999999993</v>
      </c>
      <c r="N644" s="42">
        <f t="shared" si="70"/>
        <v>1365.9169187767179</v>
      </c>
      <c r="O644" s="51" t="s">
        <v>29</v>
      </c>
      <c r="P644" s="44" t="s">
        <v>416</v>
      </c>
    </row>
    <row r="645" spans="1:16" s="6" customFormat="1" ht="24.75" customHeight="1" x14ac:dyDescent="0.25">
      <c r="A645" s="62">
        <v>291</v>
      </c>
      <c r="B645" s="50" t="s">
        <v>599</v>
      </c>
      <c r="C645" s="36">
        <v>1960</v>
      </c>
      <c r="D645" s="36">
        <v>3</v>
      </c>
      <c r="E645" s="38">
        <v>4</v>
      </c>
      <c r="F645" s="43">
        <v>2348.1999999999998</v>
      </c>
      <c r="G645" s="43">
        <v>2050.5</v>
      </c>
      <c r="H645" s="41">
        <v>94</v>
      </c>
      <c r="I645" s="42">
        <f>прил.2!C642</f>
        <v>12647671.710000001</v>
      </c>
      <c r="J645" s="42">
        <v>0</v>
      </c>
      <c r="K645" s="42">
        <v>0</v>
      </c>
      <c r="L645" s="42">
        <v>0</v>
      </c>
      <c r="M645" s="42">
        <f t="shared" si="71"/>
        <v>12647671.710000001</v>
      </c>
      <c r="N645" s="42">
        <f t="shared" si="70"/>
        <v>6168.0915435259694</v>
      </c>
      <c r="O645" s="51" t="s">
        <v>29</v>
      </c>
      <c r="P645" s="44" t="s">
        <v>416</v>
      </c>
    </row>
    <row r="646" spans="1:16" s="6" customFormat="1" ht="24.75" customHeight="1" x14ac:dyDescent="0.25">
      <c r="A646" s="62">
        <v>292</v>
      </c>
      <c r="B646" s="50" t="s">
        <v>78</v>
      </c>
      <c r="C646" s="36">
        <v>1961</v>
      </c>
      <c r="D646" s="36">
        <v>2</v>
      </c>
      <c r="E646" s="38">
        <v>2</v>
      </c>
      <c r="F646" s="39">
        <v>718.8</v>
      </c>
      <c r="G646" s="43">
        <v>667.2</v>
      </c>
      <c r="H646" s="41">
        <v>34</v>
      </c>
      <c r="I646" s="42">
        <f>прил.2!C643</f>
        <v>9097662.3399999999</v>
      </c>
      <c r="J646" s="42">
        <v>0</v>
      </c>
      <c r="K646" s="42">
        <v>0</v>
      </c>
      <c r="L646" s="42">
        <v>0</v>
      </c>
      <c r="M646" s="42">
        <f t="shared" si="71"/>
        <v>9097662.3399999999</v>
      </c>
      <c r="N646" s="42">
        <f t="shared" si="70"/>
        <v>13635.585041966426</v>
      </c>
      <c r="O646" s="51" t="s">
        <v>28</v>
      </c>
      <c r="P646" s="44" t="s">
        <v>416</v>
      </c>
    </row>
    <row r="647" spans="1:16" s="6" customFormat="1" ht="24.75" customHeight="1" x14ac:dyDescent="0.25">
      <c r="A647" s="62">
        <v>293</v>
      </c>
      <c r="B647" s="50" t="s">
        <v>600</v>
      </c>
      <c r="C647" s="36">
        <v>1962</v>
      </c>
      <c r="D647" s="36">
        <v>2</v>
      </c>
      <c r="E647" s="38">
        <v>1</v>
      </c>
      <c r="F647" s="39">
        <v>298.76</v>
      </c>
      <c r="G647" s="43">
        <v>271.60000000000002</v>
      </c>
      <c r="H647" s="41">
        <v>21</v>
      </c>
      <c r="I647" s="42">
        <f>прил.2!C644</f>
        <v>1059651.78</v>
      </c>
      <c r="J647" s="42">
        <v>0</v>
      </c>
      <c r="K647" s="42">
        <v>0</v>
      </c>
      <c r="L647" s="42">
        <v>0</v>
      </c>
      <c r="M647" s="42">
        <f t="shared" si="71"/>
        <v>1059651.78</v>
      </c>
      <c r="N647" s="42">
        <f t="shared" si="70"/>
        <v>3901.516126656848</v>
      </c>
      <c r="O647" s="51" t="s">
        <v>29</v>
      </c>
      <c r="P647" s="44" t="s">
        <v>416</v>
      </c>
    </row>
    <row r="648" spans="1:16" s="6" customFormat="1" ht="24.75" customHeight="1" x14ac:dyDescent="0.25">
      <c r="A648" s="62">
        <v>294</v>
      </c>
      <c r="B648" s="50" t="s">
        <v>303</v>
      </c>
      <c r="C648" s="36">
        <v>1964</v>
      </c>
      <c r="D648" s="36">
        <v>5</v>
      </c>
      <c r="E648" s="38">
        <v>4</v>
      </c>
      <c r="F648" s="39">
        <v>4293.43</v>
      </c>
      <c r="G648" s="43">
        <v>3228.5</v>
      </c>
      <c r="H648" s="41">
        <v>173</v>
      </c>
      <c r="I648" s="42">
        <f>прил.2!C645</f>
        <v>7457692.8100000005</v>
      </c>
      <c r="J648" s="42">
        <v>0</v>
      </c>
      <c r="K648" s="42">
        <v>0</v>
      </c>
      <c r="L648" s="42">
        <v>0</v>
      </c>
      <c r="M648" s="42">
        <f t="shared" si="71"/>
        <v>7457692.8100000005</v>
      </c>
      <c r="N648" s="42">
        <f t="shared" si="70"/>
        <v>2309.9559578751746</v>
      </c>
      <c r="O648" s="51" t="s">
        <v>29</v>
      </c>
      <c r="P648" s="44" t="s">
        <v>416</v>
      </c>
    </row>
    <row r="649" spans="1:16" s="6" customFormat="1" ht="24.75" customHeight="1" x14ac:dyDescent="0.25">
      <c r="A649" s="62">
        <v>295</v>
      </c>
      <c r="B649" s="50" t="s">
        <v>258</v>
      </c>
      <c r="C649" s="36">
        <v>1964</v>
      </c>
      <c r="D649" s="36">
        <v>5</v>
      </c>
      <c r="E649" s="38">
        <v>4</v>
      </c>
      <c r="F649" s="39">
        <v>4182.2</v>
      </c>
      <c r="G649" s="43">
        <v>3418.61</v>
      </c>
      <c r="H649" s="41">
        <v>183</v>
      </c>
      <c r="I649" s="42">
        <f>прил.2!C646</f>
        <v>13576109.110000001</v>
      </c>
      <c r="J649" s="42">
        <v>0</v>
      </c>
      <c r="K649" s="42">
        <v>0</v>
      </c>
      <c r="L649" s="42">
        <v>0</v>
      </c>
      <c r="M649" s="42">
        <f t="shared" si="71"/>
        <v>13576109.110000001</v>
      </c>
      <c r="N649" s="42">
        <f t="shared" si="70"/>
        <v>3971.2365873849317</v>
      </c>
      <c r="O649" s="51" t="s">
        <v>29</v>
      </c>
      <c r="P649" s="44" t="s">
        <v>416</v>
      </c>
    </row>
    <row r="650" spans="1:16" s="6" customFormat="1" ht="24.75" customHeight="1" x14ac:dyDescent="0.25">
      <c r="A650" s="62">
        <v>296</v>
      </c>
      <c r="B650" s="50" t="s">
        <v>80</v>
      </c>
      <c r="C650" s="36">
        <v>1964</v>
      </c>
      <c r="D650" s="36">
        <v>5</v>
      </c>
      <c r="E650" s="38">
        <v>4</v>
      </c>
      <c r="F650" s="39">
        <v>3442.6</v>
      </c>
      <c r="G650" s="43">
        <v>3182.1</v>
      </c>
      <c r="H650" s="41">
        <v>178</v>
      </c>
      <c r="I650" s="42">
        <f>прил.2!C647</f>
        <v>4201828.1100000003</v>
      </c>
      <c r="J650" s="42">
        <v>0</v>
      </c>
      <c r="K650" s="42">
        <v>0</v>
      </c>
      <c r="L650" s="42">
        <v>0</v>
      </c>
      <c r="M650" s="42">
        <f t="shared" si="71"/>
        <v>4201828.1100000003</v>
      </c>
      <c r="N650" s="42">
        <f t="shared" si="70"/>
        <v>1320.4575940416707</v>
      </c>
      <c r="O650" s="51" t="s">
        <v>29</v>
      </c>
      <c r="P650" s="44" t="s">
        <v>416</v>
      </c>
    </row>
    <row r="651" spans="1:16" s="6" customFormat="1" ht="24.75" customHeight="1" x14ac:dyDescent="0.25">
      <c r="A651" s="62">
        <v>297</v>
      </c>
      <c r="B651" s="50" t="s">
        <v>81</v>
      </c>
      <c r="C651" s="36">
        <v>1964</v>
      </c>
      <c r="D651" s="36">
        <v>5</v>
      </c>
      <c r="E651" s="38">
        <v>4</v>
      </c>
      <c r="F651" s="39">
        <v>3420.6</v>
      </c>
      <c r="G651" s="43">
        <v>3201.51</v>
      </c>
      <c r="H651" s="41">
        <v>176</v>
      </c>
      <c r="I651" s="42">
        <f>прил.2!C648</f>
        <v>13635103.85</v>
      </c>
      <c r="J651" s="42">
        <v>0</v>
      </c>
      <c r="K651" s="42">
        <v>0</v>
      </c>
      <c r="L651" s="42">
        <v>0</v>
      </c>
      <c r="M651" s="42">
        <f t="shared" si="71"/>
        <v>13635103.85</v>
      </c>
      <c r="N651" s="42">
        <f t="shared" si="70"/>
        <v>4258.9602562540795</v>
      </c>
      <c r="O651" s="51" t="s">
        <v>29</v>
      </c>
      <c r="P651" s="44" t="s">
        <v>416</v>
      </c>
    </row>
    <row r="652" spans="1:16" s="6" customFormat="1" ht="24.75" customHeight="1" x14ac:dyDescent="0.25">
      <c r="A652" s="62">
        <v>298</v>
      </c>
      <c r="B652" s="50" t="s">
        <v>601</v>
      </c>
      <c r="C652" s="36">
        <v>1965</v>
      </c>
      <c r="D652" s="36">
        <v>4</v>
      </c>
      <c r="E652" s="38">
        <v>2</v>
      </c>
      <c r="F652" s="43">
        <v>1678</v>
      </c>
      <c r="G652" s="43">
        <v>1300.05</v>
      </c>
      <c r="H652" s="41">
        <v>71</v>
      </c>
      <c r="I652" s="42">
        <f>прил.2!C649</f>
        <v>11031715.810000001</v>
      </c>
      <c r="J652" s="42">
        <v>0</v>
      </c>
      <c r="K652" s="42">
        <v>0</v>
      </c>
      <c r="L652" s="42">
        <v>0</v>
      </c>
      <c r="M652" s="42">
        <f t="shared" si="71"/>
        <v>11031715.810000001</v>
      </c>
      <c r="N652" s="42">
        <f t="shared" si="70"/>
        <v>8485.608868889658</v>
      </c>
      <c r="O652" s="51" t="s">
        <v>29</v>
      </c>
      <c r="P652" s="44" t="s">
        <v>416</v>
      </c>
    </row>
    <row r="653" spans="1:16" s="6" customFormat="1" ht="24.75" customHeight="1" x14ac:dyDescent="0.25">
      <c r="A653" s="62">
        <v>299</v>
      </c>
      <c r="B653" s="50" t="s">
        <v>82</v>
      </c>
      <c r="C653" s="36">
        <v>1965</v>
      </c>
      <c r="D653" s="36">
        <v>5</v>
      </c>
      <c r="E653" s="38">
        <v>4</v>
      </c>
      <c r="F653" s="43">
        <v>4580.3999999999996</v>
      </c>
      <c r="G653" s="43">
        <v>3586.9</v>
      </c>
      <c r="H653" s="41">
        <v>150</v>
      </c>
      <c r="I653" s="42">
        <f>прил.2!C650</f>
        <v>7072086.96</v>
      </c>
      <c r="J653" s="42">
        <v>0</v>
      </c>
      <c r="K653" s="42">
        <v>0</v>
      </c>
      <c r="L653" s="42">
        <v>0</v>
      </c>
      <c r="M653" s="42">
        <f t="shared" si="71"/>
        <v>7072086.96</v>
      </c>
      <c r="N653" s="42">
        <f t="shared" si="70"/>
        <v>1971.6431904987594</v>
      </c>
      <c r="O653" s="51" t="s">
        <v>29</v>
      </c>
      <c r="P653" s="44" t="s">
        <v>416</v>
      </c>
    </row>
    <row r="654" spans="1:16" s="6" customFormat="1" ht="24.75" customHeight="1" x14ac:dyDescent="0.25">
      <c r="A654" s="62">
        <v>300</v>
      </c>
      <c r="B654" s="50" t="s">
        <v>263</v>
      </c>
      <c r="C654" s="36">
        <v>1965</v>
      </c>
      <c r="D654" s="36">
        <v>5</v>
      </c>
      <c r="E654" s="38">
        <v>4</v>
      </c>
      <c r="F654" s="43">
        <v>3489.7</v>
      </c>
      <c r="G654" s="43">
        <v>3244.79</v>
      </c>
      <c r="H654" s="41">
        <v>153</v>
      </c>
      <c r="I654" s="42">
        <f>прил.2!C651</f>
        <v>23241775.490000002</v>
      </c>
      <c r="J654" s="42">
        <v>0</v>
      </c>
      <c r="K654" s="42">
        <v>0</v>
      </c>
      <c r="L654" s="42">
        <v>0</v>
      </c>
      <c r="M654" s="42">
        <f t="shared" si="71"/>
        <v>23241775.490000002</v>
      </c>
      <c r="N654" s="42">
        <f t="shared" si="70"/>
        <v>7162.7980516458701</v>
      </c>
      <c r="O654" s="51" t="s">
        <v>29</v>
      </c>
      <c r="P654" s="44" t="s">
        <v>416</v>
      </c>
    </row>
    <row r="655" spans="1:16" s="6" customFormat="1" ht="24.75" customHeight="1" x14ac:dyDescent="0.25">
      <c r="A655" s="62">
        <v>301</v>
      </c>
      <c r="B655" s="50" t="s">
        <v>269</v>
      </c>
      <c r="C655" s="36">
        <v>1966</v>
      </c>
      <c r="D655" s="36">
        <v>5</v>
      </c>
      <c r="E655" s="38">
        <v>4</v>
      </c>
      <c r="F655" s="43">
        <v>4398.3999999999996</v>
      </c>
      <c r="G655" s="43">
        <v>3944.9</v>
      </c>
      <c r="H655" s="41">
        <v>144</v>
      </c>
      <c r="I655" s="42">
        <f>прил.2!C652</f>
        <v>13172068.75</v>
      </c>
      <c r="J655" s="42">
        <v>0</v>
      </c>
      <c r="K655" s="42">
        <v>0</v>
      </c>
      <c r="L655" s="42">
        <v>0</v>
      </c>
      <c r="M655" s="42">
        <f t="shared" si="71"/>
        <v>13172068.75</v>
      </c>
      <c r="N655" s="42">
        <f t="shared" si="70"/>
        <v>3339.0120788866639</v>
      </c>
      <c r="O655" s="51" t="s">
        <v>29</v>
      </c>
      <c r="P655" s="44" t="s">
        <v>416</v>
      </c>
    </row>
    <row r="656" spans="1:16" s="6" customFormat="1" ht="24.75" customHeight="1" x14ac:dyDescent="0.25">
      <c r="A656" s="62">
        <v>302</v>
      </c>
      <c r="B656" s="50" t="s">
        <v>270</v>
      </c>
      <c r="C656" s="36">
        <v>1966</v>
      </c>
      <c r="D656" s="36">
        <v>5</v>
      </c>
      <c r="E656" s="38">
        <v>4</v>
      </c>
      <c r="F656" s="43">
        <v>4363.3999999999996</v>
      </c>
      <c r="G656" s="43">
        <v>3869</v>
      </c>
      <c r="H656" s="41">
        <v>117</v>
      </c>
      <c r="I656" s="42">
        <f>прил.2!C653</f>
        <v>17338101.799999997</v>
      </c>
      <c r="J656" s="42">
        <v>0</v>
      </c>
      <c r="K656" s="42">
        <v>0</v>
      </c>
      <c r="L656" s="42">
        <v>0</v>
      </c>
      <c r="M656" s="42">
        <f t="shared" si="71"/>
        <v>17338101.799999997</v>
      </c>
      <c r="N656" s="42">
        <f t="shared" si="70"/>
        <v>4481.2876195399322</v>
      </c>
      <c r="O656" s="51" t="s">
        <v>29</v>
      </c>
      <c r="P656" s="44" t="s">
        <v>416</v>
      </c>
    </row>
    <row r="657" spans="1:16" s="6" customFormat="1" ht="24.75" customHeight="1" x14ac:dyDescent="0.25">
      <c r="A657" s="62">
        <v>303</v>
      </c>
      <c r="B657" s="50" t="s">
        <v>602</v>
      </c>
      <c r="C657" s="36">
        <v>1966</v>
      </c>
      <c r="D657" s="36">
        <v>5</v>
      </c>
      <c r="E657" s="38">
        <v>4</v>
      </c>
      <c r="F657" s="43">
        <v>3266.1</v>
      </c>
      <c r="G657" s="43">
        <v>3213.9</v>
      </c>
      <c r="H657" s="41">
        <v>190</v>
      </c>
      <c r="I657" s="42">
        <f>прил.2!C654</f>
        <v>450000</v>
      </c>
      <c r="J657" s="42">
        <v>0</v>
      </c>
      <c r="K657" s="42">
        <v>0</v>
      </c>
      <c r="L657" s="42">
        <v>0</v>
      </c>
      <c r="M657" s="42">
        <f t="shared" si="71"/>
        <v>450000</v>
      </c>
      <c r="N657" s="42">
        <f t="shared" si="70"/>
        <v>140.01680201624194</v>
      </c>
      <c r="O657" s="51" t="s">
        <v>29</v>
      </c>
      <c r="P657" s="44" t="s">
        <v>416</v>
      </c>
    </row>
    <row r="658" spans="1:16" s="6" customFormat="1" ht="24.75" customHeight="1" x14ac:dyDescent="0.25">
      <c r="A658" s="62">
        <v>304</v>
      </c>
      <c r="B658" s="50" t="s">
        <v>603</v>
      </c>
      <c r="C658" s="36">
        <v>1966</v>
      </c>
      <c r="D658" s="36">
        <v>5</v>
      </c>
      <c r="E658" s="38">
        <v>4</v>
      </c>
      <c r="F658" s="43">
        <v>3935.9</v>
      </c>
      <c r="G658" s="43">
        <v>3660.7</v>
      </c>
      <c r="H658" s="41">
        <v>160</v>
      </c>
      <c r="I658" s="42">
        <f>прил.2!C655</f>
        <v>13178236.690000001</v>
      </c>
      <c r="J658" s="42">
        <v>0</v>
      </c>
      <c r="K658" s="42">
        <v>0</v>
      </c>
      <c r="L658" s="42">
        <v>0</v>
      </c>
      <c r="M658" s="42">
        <f t="shared" ref="M658:M689" si="72">I658-J658-K658-L658</f>
        <v>13178236.690000001</v>
      </c>
      <c r="N658" s="42">
        <f t="shared" si="70"/>
        <v>3599.9226076979817</v>
      </c>
      <c r="O658" s="51" t="s">
        <v>86</v>
      </c>
      <c r="P658" s="44" t="s">
        <v>416</v>
      </c>
    </row>
    <row r="659" spans="1:16" s="6" customFormat="1" ht="24.75" customHeight="1" x14ac:dyDescent="0.25">
      <c r="A659" s="62">
        <v>305</v>
      </c>
      <c r="B659" s="50" t="s">
        <v>604</v>
      </c>
      <c r="C659" s="36">
        <v>1966</v>
      </c>
      <c r="D659" s="36">
        <v>5</v>
      </c>
      <c r="E659" s="38">
        <v>4</v>
      </c>
      <c r="F659" s="43">
        <v>4721.2</v>
      </c>
      <c r="G659" s="43">
        <v>3953.7</v>
      </c>
      <c r="H659" s="41">
        <v>128</v>
      </c>
      <c r="I659" s="42">
        <f>прил.2!C656</f>
        <v>14066717.170000002</v>
      </c>
      <c r="J659" s="42">
        <v>0</v>
      </c>
      <c r="K659" s="42">
        <v>0</v>
      </c>
      <c r="L659" s="42">
        <v>0</v>
      </c>
      <c r="M659" s="42">
        <f t="shared" si="72"/>
        <v>14066717.170000002</v>
      </c>
      <c r="N659" s="42">
        <f t="shared" si="70"/>
        <v>3557.861539823457</v>
      </c>
      <c r="O659" s="51" t="s">
        <v>29</v>
      </c>
      <c r="P659" s="44" t="s">
        <v>416</v>
      </c>
    </row>
    <row r="660" spans="1:16" s="6" customFormat="1" ht="24.75" customHeight="1" x14ac:dyDescent="0.25">
      <c r="A660" s="62">
        <v>306</v>
      </c>
      <c r="B660" s="50" t="s">
        <v>605</v>
      </c>
      <c r="C660" s="36">
        <v>1967</v>
      </c>
      <c r="D660" s="36">
        <v>5</v>
      </c>
      <c r="E660" s="38">
        <v>3</v>
      </c>
      <c r="F660" s="39">
        <v>2690.5</v>
      </c>
      <c r="G660" s="43">
        <v>2472.1999999999998</v>
      </c>
      <c r="H660" s="41">
        <v>137</v>
      </c>
      <c r="I660" s="42">
        <f>прил.2!C657</f>
        <v>400000</v>
      </c>
      <c r="J660" s="42">
        <v>0</v>
      </c>
      <c r="K660" s="42">
        <v>0</v>
      </c>
      <c r="L660" s="42">
        <v>0</v>
      </c>
      <c r="M660" s="42">
        <f t="shared" si="72"/>
        <v>400000</v>
      </c>
      <c r="N660" s="42">
        <f t="shared" si="70"/>
        <v>161.79920718388482</v>
      </c>
      <c r="O660" s="51" t="s">
        <v>29</v>
      </c>
      <c r="P660" s="44" t="s">
        <v>416</v>
      </c>
    </row>
    <row r="661" spans="1:16" s="6" customFormat="1" ht="24.75" customHeight="1" x14ac:dyDescent="0.25">
      <c r="A661" s="62">
        <v>307</v>
      </c>
      <c r="B661" s="50" t="s">
        <v>606</v>
      </c>
      <c r="C661" s="36">
        <v>1967</v>
      </c>
      <c r="D661" s="36">
        <v>5</v>
      </c>
      <c r="E661" s="38">
        <v>4</v>
      </c>
      <c r="F661" s="39">
        <v>3528.8</v>
      </c>
      <c r="G661" s="43">
        <v>3149.8</v>
      </c>
      <c r="H661" s="41">
        <v>156</v>
      </c>
      <c r="I661" s="42">
        <f>прил.2!C658</f>
        <v>21368875.220000003</v>
      </c>
      <c r="J661" s="42">
        <v>0</v>
      </c>
      <c r="K661" s="42">
        <v>0</v>
      </c>
      <c r="L661" s="42">
        <v>0</v>
      </c>
      <c r="M661" s="42">
        <f t="shared" si="72"/>
        <v>21368875.220000003</v>
      </c>
      <c r="N661" s="42">
        <f t="shared" ref="N661:N724" si="73">I661/G661</f>
        <v>6784.2006540097791</v>
      </c>
      <c r="O661" s="51" t="s">
        <v>29</v>
      </c>
      <c r="P661" s="44" t="s">
        <v>416</v>
      </c>
    </row>
    <row r="662" spans="1:16" s="6" customFormat="1" ht="24.75" customHeight="1" x14ac:dyDescent="0.25">
      <c r="A662" s="62">
        <v>308</v>
      </c>
      <c r="B662" s="50" t="s">
        <v>607</v>
      </c>
      <c r="C662" s="36">
        <v>1967</v>
      </c>
      <c r="D662" s="36">
        <v>5</v>
      </c>
      <c r="E662" s="38">
        <v>6</v>
      </c>
      <c r="F662" s="43">
        <v>6005.9</v>
      </c>
      <c r="G662" s="43">
        <v>4600.01</v>
      </c>
      <c r="H662" s="41">
        <v>289</v>
      </c>
      <c r="I662" s="42">
        <f>прил.2!C659</f>
        <v>18776849.280000001</v>
      </c>
      <c r="J662" s="42">
        <v>0</v>
      </c>
      <c r="K662" s="42">
        <v>0</v>
      </c>
      <c r="L662" s="42">
        <v>0</v>
      </c>
      <c r="M662" s="42">
        <f t="shared" si="72"/>
        <v>18776849.280000001</v>
      </c>
      <c r="N662" s="42">
        <f t="shared" si="73"/>
        <v>4081.9148827937333</v>
      </c>
      <c r="O662" s="51" t="s">
        <v>29</v>
      </c>
      <c r="P662" s="44" t="s">
        <v>416</v>
      </c>
    </row>
    <row r="663" spans="1:16" s="6" customFormat="1" ht="24.75" customHeight="1" x14ac:dyDescent="0.25">
      <c r="A663" s="62">
        <v>309</v>
      </c>
      <c r="B663" s="50" t="s">
        <v>608</v>
      </c>
      <c r="C663" s="36">
        <v>1967</v>
      </c>
      <c r="D663" s="36">
        <v>5</v>
      </c>
      <c r="E663" s="38">
        <v>8</v>
      </c>
      <c r="F663" s="39">
        <v>5696</v>
      </c>
      <c r="G663" s="43">
        <v>5689.51</v>
      </c>
      <c r="H663" s="41">
        <v>272</v>
      </c>
      <c r="I663" s="42">
        <f>прил.2!C660</f>
        <v>8944561.0299999993</v>
      </c>
      <c r="J663" s="42">
        <v>0</v>
      </c>
      <c r="K663" s="42">
        <v>0</v>
      </c>
      <c r="L663" s="42">
        <v>0</v>
      </c>
      <c r="M663" s="42">
        <f t="shared" si="72"/>
        <v>8944561.0299999993</v>
      </c>
      <c r="N663" s="42">
        <f t="shared" si="73"/>
        <v>1572.1144755875284</v>
      </c>
      <c r="O663" s="51" t="s">
        <v>29</v>
      </c>
      <c r="P663" s="44" t="s">
        <v>416</v>
      </c>
    </row>
    <row r="664" spans="1:16" s="6" customFormat="1" ht="24.75" customHeight="1" x14ac:dyDescent="0.25">
      <c r="A664" s="62">
        <v>310</v>
      </c>
      <c r="B664" s="50" t="s">
        <v>609</v>
      </c>
      <c r="C664" s="36">
        <v>1967</v>
      </c>
      <c r="D664" s="36">
        <v>5</v>
      </c>
      <c r="E664" s="38">
        <v>6</v>
      </c>
      <c r="F664" s="43">
        <v>5835.7</v>
      </c>
      <c r="G664" s="43">
        <v>4460.21</v>
      </c>
      <c r="H664" s="41">
        <v>309</v>
      </c>
      <c r="I664" s="42">
        <f>прил.2!C661</f>
        <v>21860156.260000002</v>
      </c>
      <c r="J664" s="42">
        <v>0</v>
      </c>
      <c r="K664" s="42">
        <v>0</v>
      </c>
      <c r="L664" s="42">
        <v>0</v>
      </c>
      <c r="M664" s="42">
        <f t="shared" si="72"/>
        <v>21860156.260000002</v>
      </c>
      <c r="N664" s="42">
        <f t="shared" si="73"/>
        <v>4901.1495557384069</v>
      </c>
      <c r="O664" s="51" t="s">
        <v>29</v>
      </c>
      <c r="P664" s="44" t="s">
        <v>416</v>
      </c>
    </row>
    <row r="665" spans="1:16" s="6" customFormat="1" ht="24.75" customHeight="1" x14ac:dyDescent="0.25">
      <c r="A665" s="62">
        <v>311</v>
      </c>
      <c r="B665" s="50" t="s">
        <v>610</v>
      </c>
      <c r="C665" s="36">
        <v>1967</v>
      </c>
      <c r="D665" s="36">
        <v>5</v>
      </c>
      <c r="E665" s="38">
        <v>4</v>
      </c>
      <c r="F665" s="43">
        <v>3707.6</v>
      </c>
      <c r="G665" s="43">
        <v>2733.9</v>
      </c>
      <c r="H665" s="41">
        <v>139</v>
      </c>
      <c r="I665" s="42">
        <f>прил.2!C662</f>
        <v>4675270.99</v>
      </c>
      <c r="J665" s="42">
        <v>0</v>
      </c>
      <c r="K665" s="42">
        <v>0</v>
      </c>
      <c r="L665" s="42">
        <v>0</v>
      </c>
      <c r="M665" s="42">
        <f t="shared" si="72"/>
        <v>4675270.99</v>
      </c>
      <c r="N665" s="42">
        <f t="shared" si="73"/>
        <v>1710.1104612458394</v>
      </c>
      <c r="O665" s="51" t="s">
        <v>29</v>
      </c>
      <c r="P665" s="44" t="s">
        <v>416</v>
      </c>
    </row>
    <row r="666" spans="1:16" s="6" customFormat="1" ht="24.75" customHeight="1" x14ac:dyDescent="0.25">
      <c r="A666" s="62">
        <v>312</v>
      </c>
      <c r="B666" s="50" t="s">
        <v>611</v>
      </c>
      <c r="C666" s="36">
        <v>1967</v>
      </c>
      <c r="D666" s="36">
        <v>5</v>
      </c>
      <c r="E666" s="38">
        <v>4</v>
      </c>
      <c r="F666" s="43">
        <v>4669.3900000000003</v>
      </c>
      <c r="G666" s="43">
        <v>4244.8999999999996</v>
      </c>
      <c r="H666" s="41">
        <v>124</v>
      </c>
      <c r="I666" s="42">
        <f>прил.2!C663</f>
        <v>27109071.100000001</v>
      </c>
      <c r="J666" s="42">
        <v>0</v>
      </c>
      <c r="K666" s="42">
        <v>0</v>
      </c>
      <c r="L666" s="42">
        <v>0</v>
      </c>
      <c r="M666" s="42">
        <f t="shared" si="72"/>
        <v>27109071.100000001</v>
      </c>
      <c r="N666" s="42">
        <f t="shared" si="73"/>
        <v>6386.2684868901515</v>
      </c>
      <c r="O666" s="51" t="s">
        <v>29</v>
      </c>
      <c r="P666" s="44" t="s">
        <v>416</v>
      </c>
    </row>
    <row r="667" spans="1:16" s="6" customFormat="1" ht="24.75" customHeight="1" x14ac:dyDescent="0.25">
      <c r="A667" s="62">
        <v>313</v>
      </c>
      <c r="B667" s="50" t="s">
        <v>612</v>
      </c>
      <c r="C667" s="36">
        <v>1968</v>
      </c>
      <c r="D667" s="36">
        <v>5</v>
      </c>
      <c r="E667" s="38">
        <v>6</v>
      </c>
      <c r="F667" s="43">
        <v>5687.2</v>
      </c>
      <c r="G667" s="43">
        <v>4215</v>
      </c>
      <c r="H667" s="41">
        <v>192</v>
      </c>
      <c r="I667" s="42">
        <f>прил.2!C664</f>
        <v>33374557.869999997</v>
      </c>
      <c r="J667" s="42">
        <v>0</v>
      </c>
      <c r="K667" s="42">
        <v>0</v>
      </c>
      <c r="L667" s="42">
        <v>0</v>
      </c>
      <c r="M667" s="42">
        <f t="shared" si="72"/>
        <v>33374557.869999997</v>
      </c>
      <c r="N667" s="42">
        <f t="shared" si="73"/>
        <v>7918.0445717674966</v>
      </c>
      <c r="O667" s="51" t="s">
        <v>29</v>
      </c>
      <c r="P667" s="44" t="s">
        <v>416</v>
      </c>
    </row>
    <row r="668" spans="1:16" s="6" customFormat="1" ht="24.75" customHeight="1" x14ac:dyDescent="0.25">
      <c r="A668" s="62">
        <v>314</v>
      </c>
      <c r="B668" s="50" t="s">
        <v>613</v>
      </c>
      <c r="C668" s="36">
        <v>1968</v>
      </c>
      <c r="D668" s="36">
        <v>5</v>
      </c>
      <c r="E668" s="38">
        <v>4</v>
      </c>
      <c r="F668" s="39">
        <v>5300.7</v>
      </c>
      <c r="G668" s="43">
        <v>3510.4</v>
      </c>
      <c r="H668" s="41">
        <v>141</v>
      </c>
      <c r="I668" s="42">
        <f>прил.2!C665</f>
        <v>37436341.170000002</v>
      </c>
      <c r="J668" s="42">
        <v>0</v>
      </c>
      <c r="K668" s="42">
        <v>0</v>
      </c>
      <c r="L668" s="42">
        <v>0</v>
      </c>
      <c r="M668" s="42">
        <f t="shared" si="72"/>
        <v>37436341.170000002</v>
      </c>
      <c r="N668" s="42">
        <f t="shared" si="73"/>
        <v>10664.408947698268</v>
      </c>
      <c r="O668" s="51" t="s">
        <v>29</v>
      </c>
      <c r="P668" s="44" t="s">
        <v>416</v>
      </c>
    </row>
    <row r="669" spans="1:16" s="6" customFormat="1" ht="24.75" customHeight="1" x14ac:dyDescent="0.25">
      <c r="A669" s="62">
        <v>315</v>
      </c>
      <c r="B669" s="50" t="s">
        <v>614</v>
      </c>
      <c r="C669" s="36">
        <v>1968</v>
      </c>
      <c r="D669" s="36">
        <v>9</v>
      </c>
      <c r="E669" s="38">
        <v>1</v>
      </c>
      <c r="F669" s="39">
        <v>2957.3</v>
      </c>
      <c r="G669" s="43">
        <v>2297.9</v>
      </c>
      <c r="H669" s="41">
        <v>134</v>
      </c>
      <c r="I669" s="42">
        <f>прил.2!C666</f>
        <v>7231957.75</v>
      </c>
      <c r="J669" s="42">
        <v>0</v>
      </c>
      <c r="K669" s="42">
        <v>0</v>
      </c>
      <c r="L669" s="42">
        <v>0</v>
      </c>
      <c r="M669" s="42">
        <f t="shared" si="72"/>
        <v>7231957.75</v>
      </c>
      <c r="N669" s="42">
        <f t="shared" si="73"/>
        <v>3147.202989686235</v>
      </c>
      <c r="O669" s="51" t="s">
        <v>29</v>
      </c>
      <c r="P669" s="44" t="s">
        <v>416</v>
      </c>
    </row>
    <row r="670" spans="1:16" s="6" customFormat="1" ht="24.75" customHeight="1" x14ac:dyDescent="0.25">
      <c r="A670" s="62">
        <v>316</v>
      </c>
      <c r="B670" s="50" t="s">
        <v>615</v>
      </c>
      <c r="C670" s="36">
        <v>1968</v>
      </c>
      <c r="D670" s="36">
        <v>5</v>
      </c>
      <c r="E670" s="38">
        <v>6</v>
      </c>
      <c r="F670" s="39">
        <v>6155</v>
      </c>
      <c r="G670" s="43">
        <v>4452.1000000000004</v>
      </c>
      <c r="H670" s="41">
        <v>233</v>
      </c>
      <c r="I670" s="42">
        <f>прил.2!C667</f>
        <v>14365764.629999999</v>
      </c>
      <c r="J670" s="42">
        <v>0</v>
      </c>
      <c r="K670" s="42">
        <v>0</v>
      </c>
      <c r="L670" s="42">
        <v>0</v>
      </c>
      <c r="M670" s="42">
        <f t="shared" si="72"/>
        <v>14365764.629999999</v>
      </c>
      <c r="N670" s="42">
        <f t="shared" si="73"/>
        <v>3226.7389838503173</v>
      </c>
      <c r="O670" s="51" t="s">
        <v>29</v>
      </c>
      <c r="P670" s="44" t="s">
        <v>416</v>
      </c>
    </row>
    <row r="671" spans="1:16" s="6" customFormat="1" ht="24.75" customHeight="1" x14ac:dyDescent="0.25">
      <c r="A671" s="62">
        <v>317</v>
      </c>
      <c r="B671" s="50" t="s">
        <v>616</v>
      </c>
      <c r="C671" s="46">
        <v>1968</v>
      </c>
      <c r="D671" s="46">
        <v>5</v>
      </c>
      <c r="E671" s="38">
        <v>3</v>
      </c>
      <c r="F671" s="39">
        <v>3294.28</v>
      </c>
      <c r="G671" s="43">
        <v>2996.11</v>
      </c>
      <c r="H671" s="41">
        <v>387</v>
      </c>
      <c r="I671" s="42">
        <f>прил.2!C668</f>
        <v>4020797.74</v>
      </c>
      <c r="J671" s="42">
        <v>0</v>
      </c>
      <c r="K671" s="42">
        <v>0</v>
      </c>
      <c r="L671" s="42">
        <v>0</v>
      </c>
      <c r="M671" s="42">
        <f t="shared" si="72"/>
        <v>4020797.74</v>
      </c>
      <c r="N671" s="42">
        <f t="shared" si="73"/>
        <v>1342.0060478420353</v>
      </c>
      <c r="O671" s="51" t="s">
        <v>29</v>
      </c>
      <c r="P671" s="44" t="s">
        <v>416</v>
      </c>
    </row>
    <row r="672" spans="1:16" s="6" customFormat="1" ht="24.75" customHeight="1" x14ac:dyDescent="0.25">
      <c r="A672" s="62">
        <v>318</v>
      </c>
      <c r="B672" s="50" t="s">
        <v>617</v>
      </c>
      <c r="C672" s="46">
        <v>1968</v>
      </c>
      <c r="D672" s="46">
        <v>5</v>
      </c>
      <c r="E672" s="38">
        <v>3</v>
      </c>
      <c r="F672" s="39">
        <v>4924.2</v>
      </c>
      <c r="G672" s="43">
        <v>3179.8</v>
      </c>
      <c r="H672" s="41">
        <v>380</v>
      </c>
      <c r="I672" s="42">
        <f>прил.2!C669</f>
        <v>25538787.699999999</v>
      </c>
      <c r="J672" s="42">
        <v>0</v>
      </c>
      <c r="K672" s="42">
        <v>0</v>
      </c>
      <c r="L672" s="42">
        <v>0</v>
      </c>
      <c r="M672" s="42">
        <f t="shared" si="72"/>
        <v>25538787.699999999</v>
      </c>
      <c r="N672" s="42">
        <f t="shared" si="73"/>
        <v>8031.5704446820546</v>
      </c>
      <c r="O672" s="51" t="s">
        <v>29</v>
      </c>
      <c r="P672" s="44" t="s">
        <v>416</v>
      </c>
    </row>
    <row r="673" spans="1:16" s="6" customFormat="1" ht="24.75" customHeight="1" x14ac:dyDescent="0.25">
      <c r="A673" s="62">
        <v>319</v>
      </c>
      <c r="B673" s="50" t="s">
        <v>618</v>
      </c>
      <c r="C673" s="36">
        <v>1968</v>
      </c>
      <c r="D673" s="36">
        <v>5</v>
      </c>
      <c r="E673" s="38">
        <v>6</v>
      </c>
      <c r="F673" s="43">
        <v>4451.2</v>
      </c>
      <c r="G673" s="43">
        <v>4447.8</v>
      </c>
      <c r="H673" s="41">
        <v>222</v>
      </c>
      <c r="I673" s="42">
        <f>прил.2!C670</f>
        <v>5432863.8999999994</v>
      </c>
      <c r="J673" s="42">
        <v>0</v>
      </c>
      <c r="K673" s="42">
        <v>0</v>
      </c>
      <c r="L673" s="42">
        <v>0</v>
      </c>
      <c r="M673" s="42">
        <f t="shared" si="72"/>
        <v>5432863.8999999994</v>
      </c>
      <c r="N673" s="42">
        <f t="shared" si="73"/>
        <v>1221.4721660146588</v>
      </c>
      <c r="O673" s="51" t="s">
        <v>29</v>
      </c>
      <c r="P673" s="44" t="s">
        <v>416</v>
      </c>
    </row>
    <row r="674" spans="1:16" s="6" customFormat="1" ht="24.75" customHeight="1" x14ac:dyDescent="0.25">
      <c r="A674" s="62">
        <v>320</v>
      </c>
      <c r="B674" s="50" t="s">
        <v>619</v>
      </c>
      <c r="C674" s="36">
        <v>1968</v>
      </c>
      <c r="D674" s="36">
        <v>5</v>
      </c>
      <c r="E674" s="38">
        <v>4</v>
      </c>
      <c r="F674" s="43">
        <v>2747.3</v>
      </c>
      <c r="G674" s="43">
        <v>2742.2</v>
      </c>
      <c r="H674" s="41">
        <v>179</v>
      </c>
      <c r="I674" s="42">
        <f>прил.2!C671</f>
        <v>10291208.810000001</v>
      </c>
      <c r="J674" s="42">
        <v>0</v>
      </c>
      <c r="K674" s="42">
        <v>0</v>
      </c>
      <c r="L674" s="42">
        <v>0</v>
      </c>
      <c r="M674" s="42">
        <f t="shared" si="72"/>
        <v>10291208.810000001</v>
      </c>
      <c r="N674" s="42">
        <f t="shared" si="73"/>
        <v>3752.9023448326166</v>
      </c>
      <c r="O674" s="51" t="s">
        <v>29</v>
      </c>
      <c r="P674" s="44" t="s">
        <v>416</v>
      </c>
    </row>
    <row r="675" spans="1:16" s="6" customFormat="1" ht="24.75" customHeight="1" x14ac:dyDescent="0.25">
      <c r="A675" s="62">
        <v>321</v>
      </c>
      <c r="B675" s="50" t="s">
        <v>620</v>
      </c>
      <c r="C675" s="36">
        <v>1968</v>
      </c>
      <c r="D675" s="36">
        <v>5</v>
      </c>
      <c r="E675" s="38">
        <v>4</v>
      </c>
      <c r="F675" s="43">
        <v>3017.74</v>
      </c>
      <c r="G675" s="43">
        <v>2743.6</v>
      </c>
      <c r="H675" s="41">
        <v>135</v>
      </c>
      <c r="I675" s="42">
        <f>прил.2!C672</f>
        <v>14987529.48</v>
      </c>
      <c r="J675" s="42">
        <v>0</v>
      </c>
      <c r="K675" s="42">
        <v>0</v>
      </c>
      <c r="L675" s="42">
        <v>0</v>
      </c>
      <c r="M675" s="42">
        <f t="shared" si="72"/>
        <v>14987529.48</v>
      </c>
      <c r="N675" s="42">
        <f t="shared" si="73"/>
        <v>5462.7239685085297</v>
      </c>
      <c r="O675" s="51" t="s">
        <v>29</v>
      </c>
      <c r="P675" s="44" t="s">
        <v>416</v>
      </c>
    </row>
    <row r="676" spans="1:16" s="6" customFormat="1" ht="24.75" customHeight="1" x14ac:dyDescent="0.25">
      <c r="A676" s="62">
        <v>322</v>
      </c>
      <c r="B676" s="50" t="s">
        <v>322</v>
      </c>
      <c r="C676" s="36">
        <v>1968</v>
      </c>
      <c r="D676" s="36">
        <v>5</v>
      </c>
      <c r="E676" s="38">
        <v>4</v>
      </c>
      <c r="F676" s="43">
        <v>2709</v>
      </c>
      <c r="G676" s="43">
        <v>2706.3</v>
      </c>
      <c r="H676" s="41">
        <v>130</v>
      </c>
      <c r="I676" s="42">
        <f>прил.2!C673</f>
        <v>10147739.48</v>
      </c>
      <c r="J676" s="42">
        <v>0</v>
      </c>
      <c r="K676" s="42">
        <v>0</v>
      </c>
      <c r="L676" s="42">
        <v>0</v>
      </c>
      <c r="M676" s="42">
        <f t="shared" si="72"/>
        <v>10147739.48</v>
      </c>
      <c r="N676" s="42">
        <f t="shared" si="73"/>
        <v>3749.6727931123673</v>
      </c>
      <c r="O676" s="51" t="s">
        <v>29</v>
      </c>
      <c r="P676" s="44" t="s">
        <v>416</v>
      </c>
    </row>
    <row r="677" spans="1:16" s="6" customFormat="1" ht="24.75" customHeight="1" x14ac:dyDescent="0.25">
      <c r="A677" s="62">
        <v>323</v>
      </c>
      <c r="B677" s="50" t="s">
        <v>621</v>
      </c>
      <c r="C677" s="36">
        <v>1968</v>
      </c>
      <c r="D677" s="36">
        <v>5</v>
      </c>
      <c r="E677" s="38">
        <v>6</v>
      </c>
      <c r="F677" s="43">
        <v>4428.3999999999996</v>
      </c>
      <c r="G677" s="43">
        <v>4426.8</v>
      </c>
      <c r="H677" s="41">
        <v>239</v>
      </c>
      <c r="I677" s="42">
        <f>прил.2!C674</f>
        <v>15782995.32</v>
      </c>
      <c r="J677" s="42">
        <v>0</v>
      </c>
      <c r="K677" s="42">
        <v>0</v>
      </c>
      <c r="L677" s="42">
        <v>0</v>
      </c>
      <c r="M677" s="42">
        <f t="shared" si="72"/>
        <v>15782995.32</v>
      </c>
      <c r="N677" s="42">
        <f t="shared" si="73"/>
        <v>3565.3283003523989</v>
      </c>
      <c r="O677" s="51" t="s">
        <v>29</v>
      </c>
      <c r="P677" s="44" t="s">
        <v>416</v>
      </c>
    </row>
    <row r="678" spans="1:16" s="6" customFormat="1" ht="24.75" customHeight="1" x14ac:dyDescent="0.25">
      <c r="A678" s="62">
        <v>324</v>
      </c>
      <c r="B678" s="50" t="s">
        <v>90</v>
      </c>
      <c r="C678" s="36">
        <v>1968</v>
      </c>
      <c r="D678" s="36">
        <v>2</v>
      </c>
      <c r="E678" s="38">
        <v>3</v>
      </c>
      <c r="F678" s="43">
        <v>970.97</v>
      </c>
      <c r="G678" s="43">
        <v>882.7</v>
      </c>
      <c r="H678" s="41">
        <v>78</v>
      </c>
      <c r="I678" s="42">
        <f>прил.2!C675</f>
        <v>5766294.0499999998</v>
      </c>
      <c r="J678" s="42">
        <v>0</v>
      </c>
      <c r="K678" s="42">
        <v>0</v>
      </c>
      <c r="L678" s="42">
        <v>0</v>
      </c>
      <c r="M678" s="42">
        <f t="shared" si="72"/>
        <v>5766294.0499999998</v>
      </c>
      <c r="N678" s="42">
        <f t="shared" si="73"/>
        <v>6532.5637815792452</v>
      </c>
      <c r="O678" s="51" t="s">
        <v>29</v>
      </c>
      <c r="P678" s="44" t="s">
        <v>416</v>
      </c>
    </row>
    <row r="679" spans="1:16" s="6" customFormat="1" ht="24.75" customHeight="1" x14ac:dyDescent="0.25">
      <c r="A679" s="62">
        <v>325</v>
      </c>
      <c r="B679" s="50" t="s">
        <v>622</v>
      </c>
      <c r="C679" s="36">
        <v>1968</v>
      </c>
      <c r="D679" s="36">
        <v>5</v>
      </c>
      <c r="E679" s="38">
        <v>3</v>
      </c>
      <c r="F679" s="43">
        <v>2987.6</v>
      </c>
      <c r="G679" s="43">
        <v>2967.15</v>
      </c>
      <c r="H679" s="41">
        <v>320</v>
      </c>
      <c r="I679" s="42">
        <f>прил.2!C676</f>
        <v>8259304.1599999992</v>
      </c>
      <c r="J679" s="42">
        <v>0</v>
      </c>
      <c r="K679" s="42">
        <v>0</v>
      </c>
      <c r="L679" s="42">
        <v>0</v>
      </c>
      <c r="M679" s="42">
        <f t="shared" si="72"/>
        <v>8259304.1599999992</v>
      </c>
      <c r="N679" s="42">
        <f t="shared" si="73"/>
        <v>2783.5816052440891</v>
      </c>
      <c r="O679" s="51" t="s">
        <v>29</v>
      </c>
      <c r="P679" s="44" t="s">
        <v>416</v>
      </c>
    </row>
    <row r="680" spans="1:16" s="6" customFormat="1" ht="24.75" customHeight="1" x14ac:dyDescent="0.25">
      <c r="A680" s="62">
        <v>326</v>
      </c>
      <c r="B680" s="50" t="s">
        <v>623</v>
      </c>
      <c r="C680" s="36">
        <v>1968</v>
      </c>
      <c r="D680" s="36">
        <v>5</v>
      </c>
      <c r="E680" s="38">
        <v>4</v>
      </c>
      <c r="F680" s="43">
        <v>3894.7</v>
      </c>
      <c r="G680" s="43">
        <v>3820.7</v>
      </c>
      <c r="H680" s="41">
        <v>177</v>
      </c>
      <c r="I680" s="42">
        <f>прил.2!C677</f>
        <v>33154606.020000003</v>
      </c>
      <c r="J680" s="42">
        <v>0</v>
      </c>
      <c r="K680" s="42">
        <v>0</v>
      </c>
      <c r="L680" s="42">
        <v>0</v>
      </c>
      <c r="M680" s="42">
        <f t="shared" si="72"/>
        <v>33154606.020000003</v>
      </c>
      <c r="N680" s="42">
        <f t="shared" si="73"/>
        <v>8677.6260946946913</v>
      </c>
      <c r="O680" s="51" t="s">
        <v>29</v>
      </c>
      <c r="P680" s="44" t="s">
        <v>416</v>
      </c>
    </row>
    <row r="681" spans="1:16" s="6" customFormat="1" ht="24.75" customHeight="1" x14ac:dyDescent="0.25">
      <c r="A681" s="62">
        <v>327</v>
      </c>
      <c r="B681" s="50" t="s">
        <v>624</v>
      </c>
      <c r="C681" s="36">
        <v>1969</v>
      </c>
      <c r="D681" s="36">
        <v>5</v>
      </c>
      <c r="E681" s="38">
        <v>4</v>
      </c>
      <c r="F681" s="39">
        <v>2978.5</v>
      </c>
      <c r="G681" s="43">
        <v>2725.2</v>
      </c>
      <c r="H681" s="41">
        <v>127</v>
      </c>
      <c r="I681" s="42">
        <f>прил.2!C678</f>
        <v>10028469.959999999</v>
      </c>
      <c r="J681" s="42">
        <v>0</v>
      </c>
      <c r="K681" s="42">
        <v>0</v>
      </c>
      <c r="L681" s="42">
        <v>0</v>
      </c>
      <c r="M681" s="42">
        <f t="shared" si="72"/>
        <v>10028469.959999999</v>
      </c>
      <c r="N681" s="42">
        <f t="shared" si="73"/>
        <v>3679.9023778071332</v>
      </c>
      <c r="O681" s="51" t="s">
        <v>29</v>
      </c>
      <c r="P681" s="44" t="s">
        <v>416</v>
      </c>
    </row>
    <row r="682" spans="1:16" s="6" customFormat="1" ht="24.75" customHeight="1" x14ac:dyDescent="0.25">
      <c r="A682" s="62">
        <v>328</v>
      </c>
      <c r="B682" s="50" t="s">
        <v>625</v>
      </c>
      <c r="C682" s="36">
        <v>1969</v>
      </c>
      <c r="D682" s="36">
        <v>5</v>
      </c>
      <c r="E682" s="38">
        <v>6</v>
      </c>
      <c r="F682" s="43">
        <v>4893.09</v>
      </c>
      <c r="G682" s="43">
        <v>4448.2700000000004</v>
      </c>
      <c r="H682" s="41">
        <v>231</v>
      </c>
      <c r="I682" s="42">
        <f>прил.2!C679</f>
        <v>17256589.23</v>
      </c>
      <c r="J682" s="42">
        <v>0</v>
      </c>
      <c r="K682" s="42">
        <v>0</v>
      </c>
      <c r="L682" s="42">
        <v>0</v>
      </c>
      <c r="M682" s="42">
        <f t="shared" si="72"/>
        <v>17256589.23</v>
      </c>
      <c r="N682" s="42">
        <f t="shared" si="73"/>
        <v>3879.3933888905121</v>
      </c>
      <c r="O682" s="51" t="s">
        <v>29</v>
      </c>
      <c r="P682" s="44" t="s">
        <v>416</v>
      </c>
    </row>
    <row r="683" spans="1:16" s="6" customFormat="1" ht="24.75" customHeight="1" x14ac:dyDescent="0.25">
      <c r="A683" s="62">
        <v>329</v>
      </c>
      <c r="B683" s="50" t="s">
        <v>323</v>
      </c>
      <c r="C683" s="36">
        <v>1969</v>
      </c>
      <c r="D683" s="36">
        <v>9</v>
      </c>
      <c r="E683" s="38">
        <v>1</v>
      </c>
      <c r="F683" s="39">
        <v>3494.5</v>
      </c>
      <c r="G683" s="43">
        <v>2223.21</v>
      </c>
      <c r="H683" s="41">
        <v>122</v>
      </c>
      <c r="I683" s="42">
        <f>прил.2!C680</f>
        <v>3698263.99</v>
      </c>
      <c r="J683" s="42">
        <v>0</v>
      </c>
      <c r="K683" s="42">
        <v>0</v>
      </c>
      <c r="L683" s="42">
        <v>0</v>
      </c>
      <c r="M683" s="42">
        <f t="shared" si="72"/>
        <v>3698263.99</v>
      </c>
      <c r="N683" s="42">
        <f t="shared" si="73"/>
        <v>1663.4793789160719</v>
      </c>
      <c r="O683" s="51" t="s">
        <v>29</v>
      </c>
      <c r="P683" s="44" t="s">
        <v>416</v>
      </c>
    </row>
    <row r="684" spans="1:16" s="6" customFormat="1" ht="24.75" customHeight="1" x14ac:dyDescent="0.25">
      <c r="A684" s="62">
        <v>330</v>
      </c>
      <c r="B684" s="50" t="s">
        <v>626</v>
      </c>
      <c r="C684" s="36">
        <v>1969</v>
      </c>
      <c r="D684" s="36">
        <v>5</v>
      </c>
      <c r="E684" s="38">
        <v>2</v>
      </c>
      <c r="F684" s="39">
        <v>2122.4</v>
      </c>
      <c r="G684" s="43">
        <v>1781.8</v>
      </c>
      <c r="H684" s="41">
        <v>108</v>
      </c>
      <c r="I684" s="42">
        <f>прил.2!C681</f>
        <v>4901955.95</v>
      </c>
      <c r="J684" s="42">
        <v>0</v>
      </c>
      <c r="K684" s="42">
        <v>0</v>
      </c>
      <c r="L684" s="42">
        <v>0</v>
      </c>
      <c r="M684" s="42">
        <f t="shared" si="72"/>
        <v>4901955.95</v>
      </c>
      <c r="N684" s="42">
        <f t="shared" si="73"/>
        <v>2751.1257997530588</v>
      </c>
      <c r="O684" s="51" t="s">
        <v>29</v>
      </c>
      <c r="P684" s="44" t="s">
        <v>416</v>
      </c>
    </row>
    <row r="685" spans="1:16" s="6" customFormat="1" ht="24.75" customHeight="1" x14ac:dyDescent="0.25">
      <c r="A685" s="62">
        <v>331</v>
      </c>
      <c r="B685" s="50" t="s">
        <v>627</v>
      </c>
      <c r="C685" s="36">
        <v>1969</v>
      </c>
      <c r="D685" s="36">
        <v>5</v>
      </c>
      <c r="E685" s="38">
        <v>2</v>
      </c>
      <c r="F685" s="43">
        <v>2431.4</v>
      </c>
      <c r="G685" s="43">
        <v>1773.3</v>
      </c>
      <c r="H685" s="41">
        <v>95</v>
      </c>
      <c r="I685" s="42">
        <f>прил.2!C682</f>
        <v>3117618.91</v>
      </c>
      <c r="J685" s="42">
        <v>0</v>
      </c>
      <c r="K685" s="42">
        <v>0</v>
      </c>
      <c r="L685" s="42">
        <v>0</v>
      </c>
      <c r="M685" s="42">
        <f t="shared" si="72"/>
        <v>3117618.91</v>
      </c>
      <c r="N685" s="42">
        <f t="shared" si="73"/>
        <v>1758.0888230981786</v>
      </c>
      <c r="O685" s="51" t="s">
        <v>29</v>
      </c>
      <c r="P685" s="44" t="s">
        <v>416</v>
      </c>
    </row>
    <row r="686" spans="1:16" s="6" customFormat="1" ht="24.75" customHeight="1" x14ac:dyDescent="0.25">
      <c r="A686" s="62">
        <v>332</v>
      </c>
      <c r="B686" s="50" t="s">
        <v>628</v>
      </c>
      <c r="C686" s="36">
        <v>1969</v>
      </c>
      <c r="D686" s="36">
        <v>5</v>
      </c>
      <c r="E686" s="38">
        <v>6</v>
      </c>
      <c r="F686" s="43">
        <v>7656.3</v>
      </c>
      <c r="G686" s="43">
        <v>5237.1099999999997</v>
      </c>
      <c r="H686" s="41">
        <v>247</v>
      </c>
      <c r="I686" s="42">
        <f>прил.2!C683</f>
        <v>34691974.220000006</v>
      </c>
      <c r="J686" s="42">
        <v>0</v>
      </c>
      <c r="K686" s="42">
        <v>0</v>
      </c>
      <c r="L686" s="42">
        <v>0</v>
      </c>
      <c r="M686" s="42">
        <f t="shared" si="72"/>
        <v>34691974.220000006</v>
      </c>
      <c r="N686" s="42">
        <f t="shared" si="73"/>
        <v>6624.2592231211502</v>
      </c>
      <c r="O686" s="51" t="s">
        <v>29</v>
      </c>
      <c r="P686" s="44" t="s">
        <v>416</v>
      </c>
    </row>
    <row r="687" spans="1:16" s="6" customFormat="1" ht="24.75" customHeight="1" x14ac:dyDescent="0.25">
      <c r="A687" s="62">
        <v>333</v>
      </c>
      <c r="B687" s="50" t="s">
        <v>276</v>
      </c>
      <c r="C687" s="36">
        <v>1969</v>
      </c>
      <c r="D687" s="36">
        <v>5</v>
      </c>
      <c r="E687" s="38">
        <v>4</v>
      </c>
      <c r="F687" s="43">
        <v>2745</v>
      </c>
      <c r="G687" s="43">
        <v>2699.5</v>
      </c>
      <c r="H687" s="41">
        <v>145</v>
      </c>
      <c r="I687" s="42">
        <f>прил.2!C684</f>
        <v>3350379.9899999998</v>
      </c>
      <c r="J687" s="42">
        <v>0</v>
      </c>
      <c r="K687" s="42">
        <v>0</v>
      </c>
      <c r="L687" s="42">
        <v>0</v>
      </c>
      <c r="M687" s="42">
        <f t="shared" si="72"/>
        <v>3350379.9899999998</v>
      </c>
      <c r="N687" s="42">
        <f t="shared" si="73"/>
        <v>1241.1113132061491</v>
      </c>
      <c r="O687" s="51" t="s">
        <v>29</v>
      </c>
      <c r="P687" s="44" t="s">
        <v>416</v>
      </c>
    </row>
    <row r="688" spans="1:16" s="6" customFormat="1" ht="24.75" customHeight="1" x14ac:dyDescent="0.25">
      <c r="A688" s="62">
        <v>334</v>
      </c>
      <c r="B688" s="50" t="s">
        <v>325</v>
      </c>
      <c r="C688" s="36">
        <v>1969</v>
      </c>
      <c r="D688" s="36">
        <v>5</v>
      </c>
      <c r="E688" s="38">
        <v>4</v>
      </c>
      <c r="F688" s="43">
        <v>2689.7</v>
      </c>
      <c r="G688" s="43">
        <v>2684.1</v>
      </c>
      <c r="H688" s="41">
        <v>143</v>
      </c>
      <c r="I688" s="42">
        <f>прил.2!C685</f>
        <v>6212208.3099999996</v>
      </c>
      <c r="J688" s="42">
        <v>0</v>
      </c>
      <c r="K688" s="42">
        <v>0</v>
      </c>
      <c r="L688" s="42">
        <v>0</v>
      </c>
      <c r="M688" s="42">
        <f t="shared" si="72"/>
        <v>6212208.3099999996</v>
      </c>
      <c r="N688" s="42">
        <f t="shared" si="73"/>
        <v>2314.44741626616</v>
      </c>
      <c r="O688" s="51" t="s">
        <v>29</v>
      </c>
      <c r="P688" s="44" t="s">
        <v>416</v>
      </c>
    </row>
    <row r="689" spans="1:16" s="6" customFormat="1" ht="24.75" customHeight="1" x14ac:dyDescent="0.25">
      <c r="A689" s="62">
        <v>335</v>
      </c>
      <c r="B689" s="50" t="s">
        <v>93</v>
      </c>
      <c r="C689" s="36">
        <v>1970</v>
      </c>
      <c r="D689" s="36">
        <v>5</v>
      </c>
      <c r="E689" s="38">
        <v>4</v>
      </c>
      <c r="F689" s="39">
        <v>5463.2</v>
      </c>
      <c r="G689" s="43">
        <v>3357.7</v>
      </c>
      <c r="H689" s="41">
        <v>215</v>
      </c>
      <c r="I689" s="42">
        <f>прил.2!C686</f>
        <v>6768049.5300000003</v>
      </c>
      <c r="J689" s="42">
        <v>0</v>
      </c>
      <c r="K689" s="42">
        <v>0</v>
      </c>
      <c r="L689" s="42">
        <v>0</v>
      </c>
      <c r="M689" s="42">
        <f t="shared" si="72"/>
        <v>6768049.5300000003</v>
      </c>
      <c r="N689" s="42">
        <f t="shared" si="73"/>
        <v>2015.6802364713942</v>
      </c>
      <c r="O689" s="51" t="s">
        <v>29</v>
      </c>
      <c r="P689" s="44" t="s">
        <v>416</v>
      </c>
    </row>
    <row r="690" spans="1:16" s="6" customFormat="1" ht="24.75" customHeight="1" x14ac:dyDescent="0.25">
      <c r="A690" s="62">
        <v>336</v>
      </c>
      <c r="B690" s="50" t="s">
        <v>629</v>
      </c>
      <c r="C690" s="36">
        <v>1970</v>
      </c>
      <c r="D690" s="36">
        <v>2</v>
      </c>
      <c r="E690" s="38">
        <v>4</v>
      </c>
      <c r="F690" s="39">
        <v>852.8</v>
      </c>
      <c r="G690" s="43">
        <v>423.2</v>
      </c>
      <c r="H690" s="41">
        <v>21</v>
      </c>
      <c r="I690" s="42">
        <f>прил.2!C687</f>
        <v>4546072.1900000004</v>
      </c>
      <c r="J690" s="42">
        <v>0</v>
      </c>
      <c r="K690" s="42">
        <v>0</v>
      </c>
      <c r="L690" s="42">
        <v>0</v>
      </c>
      <c r="M690" s="42">
        <f t="shared" ref="M690:M721" si="74">I690-J690-K690-L690</f>
        <v>4546072.1900000004</v>
      </c>
      <c r="N690" s="42">
        <f t="shared" si="73"/>
        <v>10742.136554820418</v>
      </c>
      <c r="O690" s="51" t="s">
        <v>29</v>
      </c>
      <c r="P690" s="44" t="s">
        <v>416</v>
      </c>
    </row>
    <row r="691" spans="1:16" s="6" customFormat="1" ht="24.75" customHeight="1" x14ac:dyDescent="0.25">
      <c r="A691" s="62">
        <v>337</v>
      </c>
      <c r="B691" s="50" t="s">
        <v>630</v>
      </c>
      <c r="C691" s="36">
        <v>1970</v>
      </c>
      <c r="D691" s="36">
        <v>2</v>
      </c>
      <c r="E691" s="38">
        <v>2</v>
      </c>
      <c r="F691" s="43">
        <v>382.8</v>
      </c>
      <c r="G691" s="43">
        <v>378.5</v>
      </c>
      <c r="H691" s="41">
        <v>18</v>
      </c>
      <c r="I691" s="42">
        <f>прил.2!C688</f>
        <v>2598622.9</v>
      </c>
      <c r="J691" s="42">
        <v>0</v>
      </c>
      <c r="K691" s="42">
        <v>0</v>
      </c>
      <c r="L691" s="42">
        <v>0</v>
      </c>
      <c r="M691" s="42">
        <f t="shared" si="74"/>
        <v>2598622.9</v>
      </c>
      <c r="N691" s="42">
        <f t="shared" si="73"/>
        <v>6865.5822985468958</v>
      </c>
      <c r="O691" s="51" t="s">
        <v>29</v>
      </c>
      <c r="P691" s="44" t="s">
        <v>416</v>
      </c>
    </row>
    <row r="692" spans="1:16" s="6" customFormat="1" ht="24.75" customHeight="1" x14ac:dyDescent="0.25">
      <c r="A692" s="62">
        <v>338</v>
      </c>
      <c r="B692" s="50" t="s">
        <v>631</v>
      </c>
      <c r="C692" s="36">
        <v>1970</v>
      </c>
      <c r="D692" s="36">
        <v>5</v>
      </c>
      <c r="E692" s="38">
        <v>4</v>
      </c>
      <c r="F692" s="43">
        <v>4093.2</v>
      </c>
      <c r="G692" s="43">
        <v>3152.2</v>
      </c>
      <c r="H692" s="41">
        <v>194</v>
      </c>
      <c r="I692" s="42">
        <f>прил.2!C689</f>
        <v>4995910.88</v>
      </c>
      <c r="J692" s="42">
        <v>0</v>
      </c>
      <c r="K692" s="42">
        <v>0</v>
      </c>
      <c r="L692" s="42">
        <v>0</v>
      </c>
      <c r="M692" s="42">
        <f t="shared" si="74"/>
        <v>4995910.88</v>
      </c>
      <c r="N692" s="42">
        <f t="shared" si="73"/>
        <v>1584.8965420975826</v>
      </c>
      <c r="O692" s="51" t="s">
        <v>29</v>
      </c>
      <c r="P692" s="44" t="s">
        <v>416</v>
      </c>
    </row>
    <row r="693" spans="1:16" s="6" customFormat="1" ht="24.75" customHeight="1" x14ac:dyDescent="0.25">
      <c r="A693" s="62">
        <v>339</v>
      </c>
      <c r="B693" s="50" t="s">
        <v>632</v>
      </c>
      <c r="C693" s="46">
        <v>1970</v>
      </c>
      <c r="D693" s="46">
        <v>5</v>
      </c>
      <c r="E693" s="38">
        <v>2</v>
      </c>
      <c r="F693" s="39">
        <v>1929.4</v>
      </c>
      <c r="G693" s="39">
        <v>1779.5</v>
      </c>
      <c r="H693" s="41">
        <v>91</v>
      </c>
      <c r="I693" s="42">
        <f>прил.2!C690</f>
        <v>2978972.2699999996</v>
      </c>
      <c r="J693" s="42">
        <v>0</v>
      </c>
      <c r="K693" s="42">
        <v>0</v>
      </c>
      <c r="L693" s="42">
        <v>0</v>
      </c>
      <c r="M693" s="42">
        <f t="shared" si="74"/>
        <v>2978972.2699999996</v>
      </c>
      <c r="N693" s="42">
        <f t="shared" si="73"/>
        <v>1674.0501657769034</v>
      </c>
      <c r="O693" s="51" t="s">
        <v>29</v>
      </c>
      <c r="P693" s="44" t="s">
        <v>416</v>
      </c>
    </row>
    <row r="694" spans="1:16" s="6" customFormat="1" ht="24.75" customHeight="1" x14ac:dyDescent="0.25">
      <c r="A694" s="62">
        <v>340</v>
      </c>
      <c r="B694" s="50" t="s">
        <v>633</v>
      </c>
      <c r="C694" s="36">
        <v>1970</v>
      </c>
      <c r="D694" s="36">
        <v>5</v>
      </c>
      <c r="E694" s="38">
        <v>6</v>
      </c>
      <c r="F694" s="39">
        <v>7066.51</v>
      </c>
      <c r="G694" s="43">
        <v>5940.1</v>
      </c>
      <c r="H694" s="41">
        <v>201</v>
      </c>
      <c r="I694" s="42">
        <f>прил.2!C691</f>
        <v>23436732.170000002</v>
      </c>
      <c r="J694" s="42">
        <v>0</v>
      </c>
      <c r="K694" s="42">
        <v>0</v>
      </c>
      <c r="L694" s="42">
        <v>0</v>
      </c>
      <c r="M694" s="42">
        <f t="shared" si="74"/>
        <v>23436732.170000002</v>
      </c>
      <c r="N694" s="42">
        <f t="shared" si="73"/>
        <v>3945.5113836467399</v>
      </c>
      <c r="O694" s="51" t="s">
        <v>29</v>
      </c>
      <c r="P694" s="44" t="s">
        <v>416</v>
      </c>
    </row>
    <row r="695" spans="1:16" s="6" customFormat="1" ht="24.75" customHeight="1" x14ac:dyDescent="0.25">
      <c r="A695" s="62">
        <v>341</v>
      </c>
      <c r="B695" s="50" t="s">
        <v>634</v>
      </c>
      <c r="C695" s="36">
        <v>1970</v>
      </c>
      <c r="D695" s="36">
        <v>5</v>
      </c>
      <c r="E695" s="38">
        <v>6</v>
      </c>
      <c r="F695" s="39">
        <v>5590.8</v>
      </c>
      <c r="G695" s="43">
        <v>4410.6000000000004</v>
      </c>
      <c r="H695" s="41">
        <v>243</v>
      </c>
      <c r="I695" s="42">
        <f>прил.2!C692</f>
        <v>50000</v>
      </c>
      <c r="J695" s="42">
        <v>0</v>
      </c>
      <c r="K695" s="42">
        <v>0</v>
      </c>
      <c r="L695" s="42">
        <v>0</v>
      </c>
      <c r="M695" s="42">
        <f t="shared" si="74"/>
        <v>50000</v>
      </c>
      <c r="N695" s="42">
        <f t="shared" si="73"/>
        <v>11.336326123429918</v>
      </c>
      <c r="O695" s="51" t="s">
        <v>29</v>
      </c>
      <c r="P695" s="44" t="s">
        <v>416</v>
      </c>
    </row>
    <row r="696" spans="1:16" s="6" customFormat="1" ht="24.75" customHeight="1" x14ac:dyDescent="0.25">
      <c r="A696" s="62">
        <v>342</v>
      </c>
      <c r="B696" s="50" t="s">
        <v>635</v>
      </c>
      <c r="C696" s="36">
        <v>1970</v>
      </c>
      <c r="D696" s="36">
        <v>5</v>
      </c>
      <c r="E696" s="38">
        <v>8</v>
      </c>
      <c r="F696" s="39">
        <v>6057.7</v>
      </c>
      <c r="G696" s="43">
        <v>5686.1</v>
      </c>
      <c r="H696" s="41">
        <v>287</v>
      </c>
      <c r="I696" s="42">
        <f>прил.2!C693</f>
        <v>24702282.890000004</v>
      </c>
      <c r="J696" s="42">
        <v>0</v>
      </c>
      <c r="K696" s="42">
        <v>0</v>
      </c>
      <c r="L696" s="42">
        <v>0</v>
      </c>
      <c r="M696" s="42">
        <f t="shared" si="74"/>
        <v>24702282.890000004</v>
      </c>
      <c r="N696" s="42">
        <f t="shared" si="73"/>
        <v>4344.3279031321999</v>
      </c>
      <c r="O696" s="51" t="s">
        <v>29</v>
      </c>
      <c r="P696" s="44" t="s">
        <v>416</v>
      </c>
    </row>
    <row r="697" spans="1:16" s="6" customFormat="1" ht="24.75" customHeight="1" x14ac:dyDescent="0.25">
      <c r="A697" s="62">
        <v>343</v>
      </c>
      <c r="B697" s="50" t="s">
        <v>636</v>
      </c>
      <c r="C697" s="36">
        <v>1970</v>
      </c>
      <c r="D697" s="36">
        <v>5</v>
      </c>
      <c r="E697" s="38">
        <v>4</v>
      </c>
      <c r="F697" s="39">
        <v>4563.79</v>
      </c>
      <c r="G697" s="43">
        <v>4148.91</v>
      </c>
      <c r="H697" s="41">
        <v>146</v>
      </c>
      <c r="I697" s="42">
        <f>прил.2!C694</f>
        <v>12616725.719999999</v>
      </c>
      <c r="J697" s="42">
        <v>0</v>
      </c>
      <c r="K697" s="42">
        <v>0</v>
      </c>
      <c r="L697" s="42">
        <v>0</v>
      </c>
      <c r="M697" s="42">
        <f t="shared" si="74"/>
        <v>12616725.719999999</v>
      </c>
      <c r="N697" s="42">
        <f t="shared" si="73"/>
        <v>3040.9735858333875</v>
      </c>
      <c r="O697" s="51" t="s">
        <v>29</v>
      </c>
      <c r="P697" s="44" t="s">
        <v>416</v>
      </c>
    </row>
    <row r="698" spans="1:16" s="6" customFormat="1" ht="24.75" customHeight="1" x14ac:dyDescent="0.25">
      <c r="A698" s="62">
        <v>344</v>
      </c>
      <c r="B698" s="50" t="s">
        <v>637</v>
      </c>
      <c r="C698" s="36">
        <v>1970</v>
      </c>
      <c r="D698" s="36">
        <v>5</v>
      </c>
      <c r="E698" s="38">
        <v>6</v>
      </c>
      <c r="F698" s="39">
        <v>5745.4</v>
      </c>
      <c r="G698" s="43">
        <v>3102.2</v>
      </c>
      <c r="H698" s="41">
        <v>189</v>
      </c>
      <c r="I698" s="42">
        <f>прил.2!C695</f>
        <v>27665250.510000002</v>
      </c>
      <c r="J698" s="42">
        <v>0</v>
      </c>
      <c r="K698" s="42">
        <v>0</v>
      </c>
      <c r="L698" s="42">
        <v>0</v>
      </c>
      <c r="M698" s="42">
        <f t="shared" si="74"/>
        <v>27665250.510000002</v>
      </c>
      <c r="N698" s="42">
        <f t="shared" si="73"/>
        <v>8917.9454935207286</v>
      </c>
      <c r="O698" s="51" t="s">
        <v>29</v>
      </c>
      <c r="P698" s="44" t="s">
        <v>416</v>
      </c>
    </row>
    <row r="699" spans="1:16" s="6" customFormat="1" ht="24.75" customHeight="1" x14ac:dyDescent="0.25">
      <c r="A699" s="62">
        <v>345</v>
      </c>
      <c r="B699" s="50" t="s">
        <v>331</v>
      </c>
      <c r="C699" s="36">
        <v>1971</v>
      </c>
      <c r="D699" s="36">
        <v>9</v>
      </c>
      <c r="E699" s="38">
        <v>1</v>
      </c>
      <c r="F699" s="43">
        <v>4203.88</v>
      </c>
      <c r="G699" s="43">
        <v>2677.6</v>
      </c>
      <c r="H699" s="41">
        <v>138</v>
      </c>
      <c r="I699" s="42">
        <f>прил.2!C696</f>
        <v>12995388.82</v>
      </c>
      <c r="J699" s="42">
        <v>0</v>
      </c>
      <c r="K699" s="42">
        <v>0</v>
      </c>
      <c r="L699" s="42">
        <v>0</v>
      </c>
      <c r="M699" s="42">
        <f t="shared" si="74"/>
        <v>12995388.82</v>
      </c>
      <c r="N699" s="42">
        <f t="shared" si="73"/>
        <v>4853.371982372274</v>
      </c>
      <c r="O699" s="51" t="s">
        <v>86</v>
      </c>
      <c r="P699" s="44" t="s">
        <v>416</v>
      </c>
    </row>
    <row r="700" spans="1:16" s="6" customFormat="1" ht="24.75" customHeight="1" x14ac:dyDescent="0.25">
      <c r="A700" s="62">
        <v>346</v>
      </c>
      <c r="B700" s="50" t="s">
        <v>638</v>
      </c>
      <c r="C700" s="36">
        <v>1971</v>
      </c>
      <c r="D700" s="36">
        <v>5</v>
      </c>
      <c r="E700" s="38">
        <v>5</v>
      </c>
      <c r="F700" s="43">
        <v>4005.98</v>
      </c>
      <c r="G700" s="43">
        <v>3591.3</v>
      </c>
      <c r="H700" s="41">
        <v>174</v>
      </c>
      <c r="I700" s="42">
        <f>прил.2!C697</f>
        <v>40737586.690000005</v>
      </c>
      <c r="J700" s="42">
        <v>0</v>
      </c>
      <c r="K700" s="42">
        <v>0</v>
      </c>
      <c r="L700" s="42">
        <v>0</v>
      </c>
      <c r="M700" s="42">
        <f t="shared" si="74"/>
        <v>40737586.690000005</v>
      </c>
      <c r="N700" s="42">
        <f t="shared" si="73"/>
        <v>11343.4095425055</v>
      </c>
      <c r="O700" s="51" t="s">
        <v>29</v>
      </c>
      <c r="P700" s="44" t="s">
        <v>416</v>
      </c>
    </row>
    <row r="701" spans="1:16" s="6" customFormat="1" ht="24.75" customHeight="1" x14ac:dyDescent="0.25">
      <c r="A701" s="62">
        <v>347</v>
      </c>
      <c r="B701" s="50" t="s">
        <v>639</v>
      </c>
      <c r="C701" s="36">
        <v>1971</v>
      </c>
      <c r="D701" s="36">
        <v>5</v>
      </c>
      <c r="E701" s="38">
        <v>4</v>
      </c>
      <c r="F701" s="43">
        <v>4337.8999999999996</v>
      </c>
      <c r="G701" s="43">
        <v>3332.2</v>
      </c>
      <c r="H701" s="41">
        <v>170</v>
      </c>
      <c r="I701" s="42">
        <f>прил.2!C698</f>
        <v>450000</v>
      </c>
      <c r="J701" s="42">
        <v>0</v>
      </c>
      <c r="K701" s="42">
        <v>0</v>
      </c>
      <c r="L701" s="42">
        <v>0</v>
      </c>
      <c r="M701" s="42">
        <f t="shared" si="74"/>
        <v>450000</v>
      </c>
      <c r="N701" s="42">
        <f t="shared" si="73"/>
        <v>135.04591561130786</v>
      </c>
      <c r="O701" s="51" t="s">
        <v>29</v>
      </c>
      <c r="P701" s="44" t="s">
        <v>416</v>
      </c>
    </row>
    <row r="702" spans="1:16" s="6" customFormat="1" ht="24.75" customHeight="1" x14ac:dyDescent="0.25">
      <c r="A702" s="62">
        <v>348</v>
      </c>
      <c r="B702" s="50" t="s">
        <v>640</v>
      </c>
      <c r="C702" s="36">
        <v>1971</v>
      </c>
      <c r="D702" s="36">
        <v>5</v>
      </c>
      <c r="E702" s="38">
        <v>4</v>
      </c>
      <c r="F702" s="43">
        <v>3539.4</v>
      </c>
      <c r="G702" s="43">
        <v>2629.01</v>
      </c>
      <c r="H702" s="41">
        <v>127</v>
      </c>
      <c r="I702" s="42">
        <f>прил.2!C699</f>
        <v>6139603.0199999996</v>
      </c>
      <c r="J702" s="42">
        <v>0</v>
      </c>
      <c r="K702" s="42">
        <v>0</v>
      </c>
      <c r="L702" s="42">
        <v>0</v>
      </c>
      <c r="M702" s="42">
        <f t="shared" si="74"/>
        <v>6139603.0199999996</v>
      </c>
      <c r="N702" s="42">
        <f t="shared" si="73"/>
        <v>2335.3288956679507</v>
      </c>
      <c r="O702" s="51" t="s">
        <v>29</v>
      </c>
      <c r="P702" s="44" t="s">
        <v>416</v>
      </c>
    </row>
    <row r="703" spans="1:16" s="6" customFormat="1" ht="24.75" customHeight="1" x14ac:dyDescent="0.25">
      <c r="A703" s="62">
        <v>349</v>
      </c>
      <c r="B703" s="50" t="s">
        <v>641</v>
      </c>
      <c r="C703" s="36">
        <v>1971</v>
      </c>
      <c r="D703" s="36">
        <v>5</v>
      </c>
      <c r="E703" s="38">
        <v>2</v>
      </c>
      <c r="F703" s="39">
        <v>2352.9</v>
      </c>
      <c r="G703" s="43">
        <v>1813.5</v>
      </c>
      <c r="H703" s="41">
        <v>86</v>
      </c>
      <c r="I703" s="42">
        <f>прил.2!C700</f>
        <v>5081803.28</v>
      </c>
      <c r="J703" s="42">
        <v>0</v>
      </c>
      <c r="K703" s="42">
        <v>0</v>
      </c>
      <c r="L703" s="42">
        <v>0</v>
      </c>
      <c r="M703" s="42">
        <f t="shared" si="74"/>
        <v>5081803.28</v>
      </c>
      <c r="N703" s="42">
        <f t="shared" si="73"/>
        <v>2802.2074882823272</v>
      </c>
      <c r="O703" s="51" t="s">
        <v>29</v>
      </c>
      <c r="P703" s="44" t="s">
        <v>416</v>
      </c>
    </row>
    <row r="704" spans="1:16" s="6" customFormat="1" ht="24.75" customHeight="1" x14ac:dyDescent="0.25">
      <c r="A704" s="62">
        <v>350</v>
      </c>
      <c r="B704" s="50" t="s">
        <v>97</v>
      </c>
      <c r="C704" s="36">
        <v>1971</v>
      </c>
      <c r="D704" s="36">
        <v>2</v>
      </c>
      <c r="E704" s="38">
        <v>1</v>
      </c>
      <c r="F704" s="39">
        <v>295.2</v>
      </c>
      <c r="G704" s="43">
        <v>247.8</v>
      </c>
      <c r="H704" s="41">
        <v>25</v>
      </c>
      <c r="I704" s="42">
        <f>прил.2!C701</f>
        <v>466562.43</v>
      </c>
      <c r="J704" s="42">
        <v>0</v>
      </c>
      <c r="K704" s="42">
        <v>0</v>
      </c>
      <c r="L704" s="42">
        <v>0</v>
      </c>
      <c r="M704" s="42">
        <f t="shared" si="74"/>
        <v>466562.43</v>
      </c>
      <c r="N704" s="42">
        <f t="shared" si="73"/>
        <v>1882.8185230024212</v>
      </c>
      <c r="O704" s="51" t="s">
        <v>29</v>
      </c>
      <c r="P704" s="44" t="s">
        <v>416</v>
      </c>
    </row>
    <row r="705" spans="1:16" s="6" customFormat="1" ht="24.75" customHeight="1" x14ac:dyDescent="0.25">
      <c r="A705" s="62">
        <v>351</v>
      </c>
      <c r="B705" s="50" t="s">
        <v>642</v>
      </c>
      <c r="C705" s="36">
        <v>1971</v>
      </c>
      <c r="D705" s="36">
        <v>5</v>
      </c>
      <c r="E705" s="38">
        <v>4</v>
      </c>
      <c r="F705" s="39">
        <v>5048.8</v>
      </c>
      <c r="G705" s="43">
        <v>3515.8</v>
      </c>
      <c r="H705" s="41">
        <v>88</v>
      </c>
      <c r="I705" s="42">
        <f>прил.2!C702</f>
        <v>32586629.540000003</v>
      </c>
      <c r="J705" s="42">
        <v>0</v>
      </c>
      <c r="K705" s="42">
        <v>0</v>
      </c>
      <c r="L705" s="42">
        <v>0</v>
      </c>
      <c r="M705" s="42">
        <f t="shared" si="74"/>
        <v>32586629.540000003</v>
      </c>
      <c r="N705" s="42">
        <f t="shared" si="73"/>
        <v>9268.62436429831</v>
      </c>
      <c r="O705" s="51" t="s">
        <v>29</v>
      </c>
      <c r="P705" s="44" t="s">
        <v>416</v>
      </c>
    </row>
    <row r="706" spans="1:16" s="6" customFormat="1" ht="24.75" customHeight="1" x14ac:dyDescent="0.25">
      <c r="A706" s="62">
        <v>352</v>
      </c>
      <c r="B706" s="50" t="s">
        <v>643</v>
      </c>
      <c r="C706" s="36">
        <v>1971</v>
      </c>
      <c r="D706" s="36">
        <v>5</v>
      </c>
      <c r="E706" s="38">
        <v>4</v>
      </c>
      <c r="F706" s="43">
        <v>3576.1</v>
      </c>
      <c r="G706" s="43">
        <v>2885.6</v>
      </c>
      <c r="H706" s="41">
        <v>189</v>
      </c>
      <c r="I706" s="42">
        <f>прил.2!C703</f>
        <v>7874381.3600000003</v>
      </c>
      <c r="J706" s="42">
        <v>0</v>
      </c>
      <c r="K706" s="42">
        <v>0</v>
      </c>
      <c r="L706" s="42">
        <v>0</v>
      </c>
      <c r="M706" s="42">
        <f t="shared" si="74"/>
        <v>7874381.3600000003</v>
      </c>
      <c r="N706" s="42">
        <f t="shared" si="73"/>
        <v>2728.8540892708625</v>
      </c>
      <c r="O706" s="51" t="s">
        <v>28</v>
      </c>
      <c r="P706" s="44" t="s">
        <v>416</v>
      </c>
    </row>
    <row r="707" spans="1:16" s="6" customFormat="1" ht="24.75" customHeight="1" x14ac:dyDescent="0.25">
      <c r="A707" s="62">
        <v>353</v>
      </c>
      <c r="B707" s="50" t="s">
        <v>98</v>
      </c>
      <c r="C707" s="46">
        <v>1972</v>
      </c>
      <c r="D707" s="46">
        <v>5</v>
      </c>
      <c r="E707" s="38">
        <v>3</v>
      </c>
      <c r="F707" s="39">
        <v>3771.3</v>
      </c>
      <c r="G707" s="39">
        <v>3450.5</v>
      </c>
      <c r="H707" s="41">
        <v>387</v>
      </c>
      <c r="I707" s="42">
        <f>прил.2!C704</f>
        <v>8829519.2199999988</v>
      </c>
      <c r="J707" s="42">
        <v>0</v>
      </c>
      <c r="K707" s="42">
        <v>0</v>
      </c>
      <c r="L707" s="42">
        <v>0</v>
      </c>
      <c r="M707" s="42">
        <f t="shared" si="74"/>
        <v>8829519.2199999988</v>
      </c>
      <c r="N707" s="42">
        <f t="shared" si="73"/>
        <v>2558.9100768004632</v>
      </c>
      <c r="O707" s="51" t="s">
        <v>28</v>
      </c>
      <c r="P707" s="44" t="s">
        <v>416</v>
      </c>
    </row>
    <row r="708" spans="1:16" s="6" customFormat="1" ht="24.75" customHeight="1" x14ac:dyDescent="0.25">
      <c r="A708" s="62">
        <v>354</v>
      </c>
      <c r="B708" s="50" t="s">
        <v>644</v>
      </c>
      <c r="C708" s="36">
        <v>1972</v>
      </c>
      <c r="D708" s="36">
        <v>5</v>
      </c>
      <c r="E708" s="38">
        <v>4</v>
      </c>
      <c r="F708" s="39">
        <v>3693.7</v>
      </c>
      <c r="G708" s="43">
        <v>2700</v>
      </c>
      <c r="H708" s="41">
        <v>148</v>
      </c>
      <c r="I708" s="42">
        <f>прил.2!C705</f>
        <v>450000</v>
      </c>
      <c r="J708" s="42">
        <v>0</v>
      </c>
      <c r="K708" s="42">
        <v>0</v>
      </c>
      <c r="L708" s="42">
        <v>0</v>
      </c>
      <c r="M708" s="42">
        <f t="shared" si="74"/>
        <v>450000</v>
      </c>
      <c r="N708" s="42">
        <f t="shared" si="73"/>
        <v>166.66666666666666</v>
      </c>
      <c r="O708" s="51" t="s">
        <v>29</v>
      </c>
      <c r="P708" s="44" t="s">
        <v>416</v>
      </c>
    </row>
    <row r="709" spans="1:16" s="6" customFormat="1" ht="24.75" customHeight="1" x14ac:dyDescent="0.25">
      <c r="A709" s="62">
        <v>355</v>
      </c>
      <c r="B709" s="50" t="s">
        <v>645</v>
      </c>
      <c r="C709" s="36">
        <v>1972</v>
      </c>
      <c r="D709" s="36">
        <v>5</v>
      </c>
      <c r="E709" s="38">
        <v>4</v>
      </c>
      <c r="F709" s="39">
        <v>3331.24</v>
      </c>
      <c r="G709" s="43">
        <v>3110.7</v>
      </c>
      <c r="H709" s="41">
        <v>127</v>
      </c>
      <c r="I709" s="42">
        <f>прил.2!C706</f>
        <v>450000</v>
      </c>
      <c r="J709" s="42">
        <v>0</v>
      </c>
      <c r="K709" s="42">
        <v>0</v>
      </c>
      <c r="L709" s="42">
        <v>0</v>
      </c>
      <c r="M709" s="42">
        <f t="shared" si="74"/>
        <v>450000</v>
      </c>
      <c r="N709" s="42">
        <f t="shared" si="73"/>
        <v>144.66197318931432</v>
      </c>
      <c r="O709" s="51" t="s">
        <v>29</v>
      </c>
      <c r="P709" s="44" t="s">
        <v>416</v>
      </c>
    </row>
    <row r="710" spans="1:16" s="6" customFormat="1" ht="24.75" customHeight="1" x14ac:dyDescent="0.25">
      <c r="A710" s="62">
        <v>356</v>
      </c>
      <c r="B710" s="50" t="s">
        <v>646</v>
      </c>
      <c r="C710" s="36">
        <v>1973</v>
      </c>
      <c r="D710" s="36">
        <v>9</v>
      </c>
      <c r="E710" s="38">
        <v>5</v>
      </c>
      <c r="F710" s="39">
        <v>15580.59</v>
      </c>
      <c r="G710" s="43">
        <v>10458.209999999999</v>
      </c>
      <c r="H710" s="41">
        <v>449</v>
      </c>
      <c r="I710" s="42">
        <f>прил.2!C707</f>
        <v>450000</v>
      </c>
      <c r="J710" s="42">
        <v>0</v>
      </c>
      <c r="K710" s="42">
        <v>0</v>
      </c>
      <c r="L710" s="42">
        <v>0</v>
      </c>
      <c r="M710" s="42">
        <f t="shared" si="74"/>
        <v>450000</v>
      </c>
      <c r="N710" s="42">
        <f t="shared" si="73"/>
        <v>43.028395872716274</v>
      </c>
      <c r="O710" s="51" t="s">
        <v>29</v>
      </c>
      <c r="P710" s="44" t="s">
        <v>416</v>
      </c>
    </row>
    <row r="711" spans="1:16" s="6" customFormat="1" ht="24.75" customHeight="1" x14ac:dyDescent="0.25">
      <c r="A711" s="62">
        <v>357</v>
      </c>
      <c r="B711" s="50" t="s">
        <v>647</v>
      </c>
      <c r="C711" s="36">
        <v>1973</v>
      </c>
      <c r="D711" s="36">
        <v>9</v>
      </c>
      <c r="E711" s="38">
        <v>1</v>
      </c>
      <c r="F711" s="39">
        <v>2236.8000000000002</v>
      </c>
      <c r="G711" s="43">
        <v>2235</v>
      </c>
      <c r="H711" s="41">
        <v>141</v>
      </c>
      <c r="I711" s="42">
        <f>прил.2!C708</f>
        <v>3418023.74</v>
      </c>
      <c r="J711" s="42">
        <v>0</v>
      </c>
      <c r="K711" s="42">
        <v>2475314.29</v>
      </c>
      <c r="L711" s="42">
        <v>0</v>
      </c>
      <c r="M711" s="42">
        <f t="shared" si="74"/>
        <v>942709.45000000019</v>
      </c>
      <c r="N711" s="42">
        <f t="shared" si="73"/>
        <v>1529.3171096196868</v>
      </c>
      <c r="O711" s="51" t="s">
        <v>29</v>
      </c>
      <c r="P711" s="44" t="s">
        <v>416</v>
      </c>
    </row>
    <row r="712" spans="1:16" s="6" customFormat="1" ht="24.75" customHeight="1" x14ac:dyDescent="0.25">
      <c r="A712" s="62">
        <v>358</v>
      </c>
      <c r="B712" s="50" t="s">
        <v>648</v>
      </c>
      <c r="C712" s="36">
        <v>1973</v>
      </c>
      <c r="D712" s="36">
        <v>5</v>
      </c>
      <c r="E712" s="38">
        <v>6</v>
      </c>
      <c r="F712" s="39">
        <v>5618.3</v>
      </c>
      <c r="G712" s="43">
        <v>4326.43</v>
      </c>
      <c r="H712" s="41">
        <v>306</v>
      </c>
      <c r="I712" s="42">
        <f>прил.2!C709</f>
        <v>28003145.029999997</v>
      </c>
      <c r="J712" s="42">
        <v>0</v>
      </c>
      <c r="K712" s="42">
        <v>0</v>
      </c>
      <c r="L712" s="42">
        <v>0</v>
      </c>
      <c r="M712" s="42">
        <f t="shared" si="74"/>
        <v>28003145.029999997</v>
      </c>
      <c r="N712" s="42">
        <f t="shared" si="73"/>
        <v>6472.575548431385</v>
      </c>
      <c r="O712" s="51" t="s">
        <v>28</v>
      </c>
      <c r="P712" s="44" t="s">
        <v>416</v>
      </c>
    </row>
    <row r="713" spans="1:16" s="6" customFormat="1" ht="24.75" customHeight="1" x14ac:dyDescent="0.25">
      <c r="A713" s="62">
        <v>359</v>
      </c>
      <c r="B713" s="50" t="s">
        <v>649</v>
      </c>
      <c r="C713" s="36">
        <v>1973</v>
      </c>
      <c r="D713" s="36">
        <v>9</v>
      </c>
      <c r="E713" s="38">
        <v>1</v>
      </c>
      <c r="F713" s="39">
        <v>2229.6999999999998</v>
      </c>
      <c r="G713" s="43">
        <v>2227.6</v>
      </c>
      <c r="H713" s="41">
        <v>123</v>
      </c>
      <c r="I713" s="42">
        <f>прил.2!C710</f>
        <v>3418023.74</v>
      </c>
      <c r="J713" s="42">
        <v>0</v>
      </c>
      <c r="K713" s="42">
        <v>2475314.29</v>
      </c>
      <c r="L713" s="42">
        <v>0</v>
      </c>
      <c r="M713" s="42">
        <f t="shared" si="74"/>
        <v>942709.45000000019</v>
      </c>
      <c r="N713" s="42">
        <f t="shared" si="73"/>
        <v>1534.3974411923148</v>
      </c>
      <c r="O713" s="51" t="s">
        <v>29</v>
      </c>
      <c r="P713" s="44" t="s">
        <v>416</v>
      </c>
    </row>
    <row r="714" spans="1:16" s="6" customFormat="1" ht="24.75" customHeight="1" x14ac:dyDescent="0.25">
      <c r="A714" s="62">
        <v>360</v>
      </c>
      <c r="B714" s="50" t="s">
        <v>650</v>
      </c>
      <c r="C714" s="36">
        <v>1973</v>
      </c>
      <c r="D714" s="36">
        <v>9</v>
      </c>
      <c r="E714" s="38">
        <v>2</v>
      </c>
      <c r="F714" s="43">
        <v>6109.3</v>
      </c>
      <c r="G714" s="43">
        <v>4652.3</v>
      </c>
      <c r="H714" s="41">
        <v>272</v>
      </c>
      <c r="I714" s="42">
        <f>прил.2!C711</f>
        <v>3418023.74</v>
      </c>
      <c r="J714" s="42">
        <v>0</v>
      </c>
      <c r="K714" s="42">
        <v>2475314.29</v>
      </c>
      <c r="L714" s="42">
        <v>0</v>
      </c>
      <c r="M714" s="42">
        <f t="shared" si="74"/>
        <v>942709.45000000019</v>
      </c>
      <c r="N714" s="42">
        <f t="shared" si="73"/>
        <v>734.69547105732647</v>
      </c>
      <c r="O714" s="51" t="s">
        <v>29</v>
      </c>
      <c r="P714" s="44" t="s">
        <v>416</v>
      </c>
    </row>
    <row r="715" spans="1:16" s="6" customFormat="1" ht="24.75" customHeight="1" x14ac:dyDescent="0.25">
      <c r="A715" s="62">
        <v>361</v>
      </c>
      <c r="B715" s="50" t="s">
        <v>651</v>
      </c>
      <c r="C715" s="36">
        <v>1974</v>
      </c>
      <c r="D715" s="36">
        <v>5</v>
      </c>
      <c r="E715" s="38">
        <v>2</v>
      </c>
      <c r="F715" s="43">
        <v>1848.55</v>
      </c>
      <c r="G715" s="43">
        <v>1680.5</v>
      </c>
      <c r="H715" s="41">
        <v>104</v>
      </c>
      <c r="I715" s="42">
        <f>прил.2!C712</f>
        <v>450000</v>
      </c>
      <c r="J715" s="42">
        <v>0</v>
      </c>
      <c r="K715" s="42">
        <v>0</v>
      </c>
      <c r="L715" s="42">
        <v>0</v>
      </c>
      <c r="M715" s="42">
        <f t="shared" si="74"/>
        <v>450000</v>
      </c>
      <c r="N715" s="42">
        <f t="shared" si="73"/>
        <v>267.77744718833679</v>
      </c>
      <c r="O715" s="51" t="s">
        <v>29</v>
      </c>
      <c r="P715" s="44" t="s">
        <v>416</v>
      </c>
    </row>
    <row r="716" spans="1:16" s="6" customFormat="1" ht="24.75" customHeight="1" x14ac:dyDescent="0.25">
      <c r="A716" s="62">
        <v>362</v>
      </c>
      <c r="B716" s="50" t="s">
        <v>652</v>
      </c>
      <c r="C716" s="36">
        <v>1974</v>
      </c>
      <c r="D716" s="36">
        <v>9</v>
      </c>
      <c r="E716" s="38">
        <v>1</v>
      </c>
      <c r="F716" s="43">
        <v>2715.13</v>
      </c>
      <c r="G716" s="43">
        <v>2469</v>
      </c>
      <c r="H716" s="41">
        <v>119</v>
      </c>
      <c r="I716" s="42">
        <f>прил.2!C713</f>
        <v>3418023.74</v>
      </c>
      <c r="J716" s="42">
        <v>0</v>
      </c>
      <c r="K716" s="42">
        <v>2475314.29</v>
      </c>
      <c r="L716" s="42">
        <v>0</v>
      </c>
      <c r="M716" s="42">
        <f t="shared" si="74"/>
        <v>942709.45000000019</v>
      </c>
      <c r="N716" s="42">
        <f t="shared" si="73"/>
        <v>1384.3757553665453</v>
      </c>
      <c r="O716" s="51" t="s">
        <v>29</v>
      </c>
      <c r="P716" s="44" t="s">
        <v>416</v>
      </c>
    </row>
    <row r="717" spans="1:16" s="6" customFormat="1" ht="24.75" customHeight="1" x14ac:dyDescent="0.25">
      <c r="A717" s="62">
        <v>363</v>
      </c>
      <c r="B717" s="50" t="s">
        <v>653</v>
      </c>
      <c r="C717" s="36">
        <v>1974</v>
      </c>
      <c r="D717" s="36">
        <v>9</v>
      </c>
      <c r="E717" s="38">
        <v>1</v>
      </c>
      <c r="F717" s="43">
        <v>2412.08</v>
      </c>
      <c r="G717" s="43">
        <v>2192.8000000000002</v>
      </c>
      <c r="H717" s="41">
        <v>113</v>
      </c>
      <c r="I717" s="42">
        <f>прил.2!C714</f>
        <v>3418023.74</v>
      </c>
      <c r="J717" s="42">
        <v>0</v>
      </c>
      <c r="K717" s="42">
        <v>2475314.29</v>
      </c>
      <c r="L717" s="42">
        <v>0</v>
      </c>
      <c r="M717" s="42">
        <f t="shared" si="74"/>
        <v>942709.45000000019</v>
      </c>
      <c r="N717" s="42">
        <f t="shared" si="73"/>
        <v>1558.7485133163079</v>
      </c>
      <c r="O717" s="51" t="s">
        <v>29</v>
      </c>
      <c r="P717" s="44" t="s">
        <v>416</v>
      </c>
    </row>
    <row r="718" spans="1:16" s="6" customFormat="1" ht="24.75" customHeight="1" x14ac:dyDescent="0.25">
      <c r="A718" s="62">
        <v>364</v>
      </c>
      <c r="B718" s="50" t="s">
        <v>654</v>
      </c>
      <c r="C718" s="36">
        <v>1974</v>
      </c>
      <c r="D718" s="36">
        <v>9</v>
      </c>
      <c r="E718" s="38">
        <v>1</v>
      </c>
      <c r="F718" s="43">
        <v>2493</v>
      </c>
      <c r="G718" s="43">
        <v>2207.11</v>
      </c>
      <c r="H718" s="41">
        <v>106</v>
      </c>
      <c r="I718" s="42">
        <f>прил.2!C715</f>
        <v>3418023.74</v>
      </c>
      <c r="J718" s="42">
        <v>0</v>
      </c>
      <c r="K718" s="42">
        <v>2475314.29</v>
      </c>
      <c r="L718" s="42">
        <v>0</v>
      </c>
      <c r="M718" s="42">
        <f t="shared" si="74"/>
        <v>942709.45000000019</v>
      </c>
      <c r="N718" s="42">
        <f t="shared" si="73"/>
        <v>1548.6422244473542</v>
      </c>
      <c r="O718" s="51" t="s">
        <v>29</v>
      </c>
      <c r="P718" s="44" t="s">
        <v>416</v>
      </c>
    </row>
    <row r="719" spans="1:16" s="6" customFormat="1" ht="24.75" customHeight="1" x14ac:dyDescent="0.25">
      <c r="A719" s="62">
        <v>365</v>
      </c>
      <c r="B719" s="50" t="s">
        <v>655</v>
      </c>
      <c r="C719" s="36">
        <v>1974</v>
      </c>
      <c r="D719" s="36">
        <v>9</v>
      </c>
      <c r="E719" s="38">
        <v>1</v>
      </c>
      <c r="F719" s="39">
        <v>2218.3000000000002</v>
      </c>
      <c r="G719" s="43">
        <v>1869.4</v>
      </c>
      <c r="H719" s="41">
        <v>112</v>
      </c>
      <c r="I719" s="42">
        <f>прил.2!C716</f>
        <v>200000</v>
      </c>
      <c r="J719" s="42">
        <v>0</v>
      </c>
      <c r="K719" s="42">
        <v>0</v>
      </c>
      <c r="L719" s="42">
        <v>0</v>
      </c>
      <c r="M719" s="42">
        <f t="shared" si="74"/>
        <v>200000</v>
      </c>
      <c r="N719" s="42">
        <f t="shared" si="73"/>
        <v>106.98619878035733</v>
      </c>
      <c r="O719" s="51" t="s">
        <v>29</v>
      </c>
      <c r="P719" s="44" t="s">
        <v>416</v>
      </c>
    </row>
    <row r="720" spans="1:16" s="6" customFormat="1" ht="24.75" customHeight="1" x14ac:dyDescent="0.25">
      <c r="A720" s="62">
        <v>366</v>
      </c>
      <c r="B720" s="50" t="s">
        <v>656</v>
      </c>
      <c r="C720" s="36">
        <v>1974</v>
      </c>
      <c r="D720" s="36">
        <v>9</v>
      </c>
      <c r="E720" s="38">
        <v>1</v>
      </c>
      <c r="F720" s="39">
        <v>2189</v>
      </c>
      <c r="G720" s="43">
        <v>1990</v>
      </c>
      <c r="H720" s="41">
        <v>97</v>
      </c>
      <c r="I720" s="42">
        <f>прил.2!C717</f>
        <v>400000</v>
      </c>
      <c r="J720" s="42">
        <v>0</v>
      </c>
      <c r="K720" s="42">
        <v>0</v>
      </c>
      <c r="L720" s="42">
        <v>0</v>
      </c>
      <c r="M720" s="42">
        <f t="shared" si="74"/>
        <v>400000</v>
      </c>
      <c r="N720" s="42">
        <f t="shared" si="73"/>
        <v>201.00502512562815</v>
      </c>
      <c r="O720" s="51" t="s">
        <v>29</v>
      </c>
      <c r="P720" s="44" t="s">
        <v>416</v>
      </c>
    </row>
    <row r="721" spans="1:16" s="6" customFormat="1" ht="24.75" customHeight="1" x14ac:dyDescent="0.25">
      <c r="A721" s="62">
        <v>367</v>
      </c>
      <c r="B721" s="50" t="s">
        <v>657</v>
      </c>
      <c r="C721" s="36">
        <v>1975</v>
      </c>
      <c r="D721" s="36">
        <v>9</v>
      </c>
      <c r="E721" s="38">
        <v>1</v>
      </c>
      <c r="F721" s="43">
        <v>3976.28</v>
      </c>
      <c r="G721" s="43">
        <v>3614.8</v>
      </c>
      <c r="H721" s="41">
        <v>95</v>
      </c>
      <c r="I721" s="42">
        <f>прил.2!C718</f>
        <v>3418023.74</v>
      </c>
      <c r="J721" s="42">
        <v>0</v>
      </c>
      <c r="K721" s="42">
        <v>2475314.29</v>
      </c>
      <c r="L721" s="42">
        <v>0</v>
      </c>
      <c r="M721" s="42">
        <f t="shared" si="74"/>
        <v>942709.45000000019</v>
      </c>
      <c r="N721" s="42">
        <f t="shared" si="73"/>
        <v>945.56372136771051</v>
      </c>
      <c r="O721" s="51" t="s">
        <v>29</v>
      </c>
      <c r="P721" s="44" t="s">
        <v>416</v>
      </c>
    </row>
    <row r="722" spans="1:16" s="6" customFormat="1" ht="24.75" customHeight="1" x14ac:dyDescent="0.25">
      <c r="A722" s="62">
        <v>368</v>
      </c>
      <c r="B722" s="50" t="s">
        <v>658</v>
      </c>
      <c r="C722" s="36">
        <v>1975</v>
      </c>
      <c r="D722" s="36">
        <v>12</v>
      </c>
      <c r="E722" s="38">
        <v>1</v>
      </c>
      <c r="F722" s="43">
        <v>4488.09</v>
      </c>
      <c r="G722" s="43">
        <v>4454.3500000000004</v>
      </c>
      <c r="H722" s="41">
        <v>157</v>
      </c>
      <c r="I722" s="42">
        <f>прил.2!C719</f>
        <v>450000</v>
      </c>
      <c r="J722" s="42">
        <v>0</v>
      </c>
      <c r="K722" s="42">
        <v>0</v>
      </c>
      <c r="L722" s="42">
        <v>0</v>
      </c>
      <c r="M722" s="42">
        <f t="shared" ref="M722:M753" si="75">I722-J722-K722-L722</f>
        <v>450000</v>
      </c>
      <c r="N722" s="42">
        <f t="shared" si="73"/>
        <v>101.02484088587559</v>
      </c>
      <c r="O722" s="51" t="s">
        <v>29</v>
      </c>
      <c r="P722" s="44" t="s">
        <v>416</v>
      </c>
    </row>
    <row r="723" spans="1:16" s="6" customFormat="1" ht="24.75" customHeight="1" x14ac:dyDescent="0.25">
      <c r="A723" s="62">
        <v>369</v>
      </c>
      <c r="B723" s="50" t="s">
        <v>659</v>
      </c>
      <c r="C723" s="36">
        <v>1975</v>
      </c>
      <c r="D723" s="36">
        <v>9</v>
      </c>
      <c r="E723" s="38">
        <v>6</v>
      </c>
      <c r="F723" s="43">
        <v>18429.900000000001</v>
      </c>
      <c r="G723" s="43">
        <v>12646.09</v>
      </c>
      <c r="H723" s="41">
        <v>662</v>
      </c>
      <c r="I723" s="42">
        <f>прил.2!C720</f>
        <v>400000</v>
      </c>
      <c r="J723" s="42">
        <v>0</v>
      </c>
      <c r="K723" s="42">
        <v>0</v>
      </c>
      <c r="L723" s="42">
        <v>0</v>
      </c>
      <c r="M723" s="42">
        <f t="shared" si="75"/>
        <v>400000</v>
      </c>
      <c r="N723" s="42">
        <f t="shared" si="73"/>
        <v>31.630330007140547</v>
      </c>
      <c r="O723" s="51" t="s">
        <v>29</v>
      </c>
      <c r="P723" s="44" t="s">
        <v>416</v>
      </c>
    </row>
    <row r="724" spans="1:16" s="6" customFormat="1" ht="24.75" customHeight="1" x14ac:dyDescent="0.25">
      <c r="A724" s="62">
        <v>370</v>
      </c>
      <c r="B724" s="50" t="s">
        <v>660</v>
      </c>
      <c r="C724" s="36">
        <v>1975</v>
      </c>
      <c r="D724" s="36">
        <v>9</v>
      </c>
      <c r="E724" s="38">
        <v>1</v>
      </c>
      <c r="F724" s="43">
        <v>3296.8</v>
      </c>
      <c r="G724" s="43">
        <v>2667.51</v>
      </c>
      <c r="H724" s="41">
        <v>264</v>
      </c>
      <c r="I724" s="42">
        <f>прил.2!C721</f>
        <v>11224127.399999999</v>
      </c>
      <c r="J724" s="42">
        <v>0</v>
      </c>
      <c r="K724" s="42">
        <v>0</v>
      </c>
      <c r="L724" s="42">
        <v>0</v>
      </c>
      <c r="M724" s="42">
        <f t="shared" si="75"/>
        <v>11224127.399999999</v>
      </c>
      <c r="N724" s="42">
        <f t="shared" si="73"/>
        <v>4207.7170844720349</v>
      </c>
      <c r="O724" s="51" t="s">
        <v>28</v>
      </c>
      <c r="P724" s="44" t="s">
        <v>416</v>
      </c>
    </row>
    <row r="725" spans="1:16" s="6" customFormat="1" ht="24.75" customHeight="1" x14ac:dyDescent="0.25">
      <c r="A725" s="62">
        <v>371</v>
      </c>
      <c r="B725" s="50" t="s">
        <v>661</v>
      </c>
      <c r="C725" s="36">
        <v>1976</v>
      </c>
      <c r="D725" s="36">
        <v>5</v>
      </c>
      <c r="E725" s="38">
        <v>4</v>
      </c>
      <c r="F725" s="43">
        <v>3556.39</v>
      </c>
      <c r="G725" s="43">
        <v>2615.7199999999998</v>
      </c>
      <c r="H725" s="41">
        <v>123</v>
      </c>
      <c r="I725" s="42">
        <f>прил.2!C722</f>
        <v>450000</v>
      </c>
      <c r="J725" s="42">
        <v>0</v>
      </c>
      <c r="K725" s="42">
        <v>0</v>
      </c>
      <c r="L725" s="42">
        <v>0</v>
      </c>
      <c r="M725" s="42">
        <f t="shared" si="75"/>
        <v>450000</v>
      </c>
      <c r="N725" s="42">
        <f t="shared" ref="N725:N788" si="76">I725/G725</f>
        <v>172.03676234459348</v>
      </c>
      <c r="O725" s="51" t="s">
        <v>29</v>
      </c>
      <c r="P725" s="44" t="s">
        <v>416</v>
      </c>
    </row>
    <row r="726" spans="1:16" s="6" customFormat="1" ht="24.75" customHeight="1" x14ac:dyDescent="0.25">
      <c r="A726" s="62">
        <v>372</v>
      </c>
      <c r="B726" s="50" t="s">
        <v>662</v>
      </c>
      <c r="C726" s="36">
        <v>1976</v>
      </c>
      <c r="D726" s="36">
        <v>5</v>
      </c>
      <c r="E726" s="38">
        <v>4</v>
      </c>
      <c r="F726" s="43">
        <v>3571.7</v>
      </c>
      <c r="G726" s="43">
        <v>2697</v>
      </c>
      <c r="H726" s="41">
        <v>131</v>
      </c>
      <c r="I726" s="42">
        <f>прил.2!C723</f>
        <v>450000</v>
      </c>
      <c r="J726" s="42">
        <v>0</v>
      </c>
      <c r="K726" s="42">
        <v>0</v>
      </c>
      <c r="L726" s="42">
        <v>0</v>
      </c>
      <c r="M726" s="42">
        <f t="shared" si="75"/>
        <v>450000</v>
      </c>
      <c r="N726" s="42">
        <f t="shared" si="76"/>
        <v>166.85205784204672</v>
      </c>
      <c r="O726" s="51" t="s">
        <v>29</v>
      </c>
      <c r="P726" s="44" t="s">
        <v>416</v>
      </c>
    </row>
    <row r="727" spans="1:16" s="6" customFormat="1" ht="24.75" customHeight="1" x14ac:dyDescent="0.25">
      <c r="A727" s="62">
        <v>373</v>
      </c>
      <c r="B727" s="50" t="s">
        <v>663</v>
      </c>
      <c r="C727" s="36">
        <v>1976</v>
      </c>
      <c r="D727" s="36">
        <v>5</v>
      </c>
      <c r="E727" s="38">
        <v>6</v>
      </c>
      <c r="F727" s="43">
        <v>4444</v>
      </c>
      <c r="G727" s="43">
        <v>4421.24</v>
      </c>
      <c r="H727" s="41">
        <v>337</v>
      </c>
      <c r="I727" s="42">
        <f>прил.2!C724</f>
        <v>11567328.359999999</v>
      </c>
      <c r="J727" s="42">
        <v>0</v>
      </c>
      <c r="K727" s="42">
        <v>0</v>
      </c>
      <c r="L727" s="42">
        <v>0</v>
      </c>
      <c r="M727" s="42">
        <f t="shared" si="75"/>
        <v>11567328.359999999</v>
      </c>
      <c r="N727" s="42">
        <f t="shared" si="76"/>
        <v>2616.3086283486082</v>
      </c>
      <c r="O727" s="51" t="s">
        <v>86</v>
      </c>
      <c r="P727" s="44" t="s">
        <v>416</v>
      </c>
    </row>
    <row r="728" spans="1:16" s="6" customFormat="1" ht="24.75" customHeight="1" x14ac:dyDescent="0.25">
      <c r="A728" s="62">
        <v>374</v>
      </c>
      <c r="B728" s="50" t="s">
        <v>664</v>
      </c>
      <c r="C728" s="36">
        <v>1976</v>
      </c>
      <c r="D728" s="36">
        <v>9</v>
      </c>
      <c r="E728" s="38">
        <v>2</v>
      </c>
      <c r="F728" s="43">
        <v>5825.3</v>
      </c>
      <c r="G728" s="43">
        <v>4042.01</v>
      </c>
      <c r="H728" s="41">
        <v>191</v>
      </c>
      <c r="I728" s="42">
        <f>прил.2!C725</f>
        <v>50000</v>
      </c>
      <c r="J728" s="42">
        <v>0</v>
      </c>
      <c r="K728" s="42">
        <v>0</v>
      </c>
      <c r="L728" s="42">
        <v>0</v>
      </c>
      <c r="M728" s="42">
        <f t="shared" si="75"/>
        <v>50000</v>
      </c>
      <c r="N728" s="42">
        <f t="shared" si="76"/>
        <v>12.370083201179611</v>
      </c>
      <c r="O728" s="51" t="s">
        <v>29</v>
      </c>
      <c r="P728" s="44" t="s">
        <v>416</v>
      </c>
    </row>
    <row r="729" spans="1:16" s="6" customFormat="1" ht="24.75" customHeight="1" x14ac:dyDescent="0.25">
      <c r="A729" s="62">
        <v>375</v>
      </c>
      <c r="B729" s="50" t="s">
        <v>665</v>
      </c>
      <c r="C729" s="36">
        <v>1976</v>
      </c>
      <c r="D729" s="36">
        <v>9</v>
      </c>
      <c r="E729" s="38">
        <v>3</v>
      </c>
      <c r="F729" s="43">
        <v>8607.2000000000007</v>
      </c>
      <c r="G729" s="43">
        <v>6055.21</v>
      </c>
      <c r="H729" s="41">
        <v>282</v>
      </c>
      <c r="I729" s="42">
        <f>прил.2!C726</f>
        <v>400000</v>
      </c>
      <c r="J729" s="42">
        <v>0</v>
      </c>
      <c r="K729" s="42">
        <v>0</v>
      </c>
      <c r="L729" s="42">
        <v>0</v>
      </c>
      <c r="M729" s="42">
        <f t="shared" si="75"/>
        <v>400000</v>
      </c>
      <c r="N729" s="42">
        <f t="shared" si="76"/>
        <v>66.058815466350467</v>
      </c>
      <c r="O729" s="51" t="s">
        <v>29</v>
      </c>
      <c r="P729" s="44" t="s">
        <v>416</v>
      </c>
    </row>
    <row r="730" spans="1:16" s="6" customFormat="1" ht="24.75" customHeight="1" x14ac:dyDescent="0.25">
      <c r="A730" s="62">
        <v>376</v>
      </c>
      <c r="B730" s="50" t="s">
        <v>666</v>
      </c>
      <c r="C730" s="36">
        <v>1978</v>
      </c>
      <c r="D730" s="36">
        <v>12</v>
      </c>
      <c r="E730" s="38">
        <v>1</v>
      </c>
      <c r="F730" s="43">
        <v>5247</v>
      </c>
      <c r="G730" s="43">
        <v>3839.7</v>
      </c>
      <c r="H730" s="41">
        <v>179</v>
      </c>
      <c r="I730" s="42">
        <f>прил.2!C727</f>
        <v>450000</v>
      </c>
      <c r="J730" s="42">
        <v>0</v>
      </c>
      <c r="K730" s="42">
        <v>0</v>
      </c>
      <c r="L730" s="42">
        <v>0</v>
      </c>
      <c r="M730" s="42">
        <f t="shared" si="75"/>
        <v>450000</v>
      </c>
      <c r="N730" s="42">
        <f t="shared" si="76"/>
        <v>117.19665598874913</v>
      </c>
      <c r="O730" s="51" t="s">
        <v>29</v>
      </c>
      <c r="P730" s="44" t="s">
        <v>416</v>
      </c>
    </row>
    <row r="731" spans="1:16" s="6" customFormat="1" ht="24.75" customHeight="1" x14ac:dyDescent="0.25">
      <c r="A731" s="62">
        <v>377</v>
      </c>
      <c r="B731" s="50" t="s">
        <v>667</v>
      </c>
      <c r="C731" s="36">
        <v>1978</v>
      </c>
      <c r="D731" s="36">
        <v>5</v>
      </c>
      <c r="E731" s="38">
        <v>6</v>
      </c>
      <c r="F731" s="39">
        <v>4833.18</v>
      </c>
      <c r="G731" s="43">
        <v>4379.1499999999996</v>
      </c>
      <c r="H731" s="41">
        <v>246</v>
      </c>
      <c r="I731" s="42">
        <f>прил.2!C728</f>
        <v>450000</v>
      </c>
      <c r="J731" s="42">
        <v>0</v>
      </c>
      <c r="K731" s="42">
        <v>0</v>
      </c>
      <c r="L731" s="42">
        <v>0</v>
      </c>
      <c r="M731" s="42">
        <f t="shared" si="75"/>
        <v>450000</v>
      </c>
      <c r="N731" s="42">
        <f t="shared" si="76"/>
        <v>102.75966797209504</v>
      </c>
      <c r="O731" s="51" t="s">
        <v>29</v>
      </c>
      <c r="P731" s="44" t="s">
        <v>416</v>
      </c>
    </row>
    <row r="732" spans="1:16" s="6" customFormat="1" ht="24.75" customHeight="1" x14ac:dyDescent="0.25">
      <c r="A732" s="62">
        <v>378</v>
      </c>
      <c r="B732" s="50" t="s">
        <v>104</v>
      </c>
      <c r="C732" s="36">
        <v>1978</v>
      </c>
      <c r="D732" s="36">
        <v>9</v>
      </c>
      <c r="E732" s="38">
        <v>4</v>
      </c>
      <c r="F732" s="39">
        <v>11586.54</v>
      </c>
      <c r="G732" s="43">
        <v>8088.8</v>
      </c>
      <c r="H732" s="41">
        <v>459</v>
      </c>
      <c r="I732" s="42">
        <f>прил.2!C729</f>
        <v>16252052.73</v>
      </c>
      <c r="J732" s="42">
        <v>0</v>
      </c>
      <c r="K732" s="42">
        <v>0</v>
      </c>
      <c r="L732" s="42">
        <v>0</v>
      </c>
      <c r="M732" s="42">
        <f t="shared" si="75"/>
        <v>16252052.73</v>
      </c>
      <c r="N732" s="42">
        <f t="shared" si="76"/>
        <v>2009.2044221639799</v>
      </c>
      <c r="O732" s="51" t="s">
        <v>29</v>
      </c>
      <c r="P732" s="44" t="s">
        <v>416</v>
      </c>
    </row>
    <row r="733" spans="1:16" s="6" customFormat="1" ht="24.75" customHeight="1" x14ac:dyDescent="0.25">
      <c r="A733" s="62">
        <v>379</v>
      </c>
      <c r="B733" s="50" t="s">
        <v>668</v>
      </c>
      <c r="C733" s="36">
        <v>1979</v>
      </c>
      <c r="D733" s="36">
        <v>5</v>
      </c>
      <c r="E733" s="38">
        <v>6</v>
      </c>
      <c r="F733" s="39">
        <v>5058.5</v>
      </c>
      <c r="G733" s="43">
        <v>4305.6099999999997</v>
      </c>
      <c r="H733" s="41">
        <v>247</v>
      </c>
      <c r="I733" s="42">
        <f>прил.2!C730</f>
        <v>450000</v>
      </c>
      <c r="J733" s="42">
        <v>0</v>
      </c>
      <c r="K733" s="42">
        <v>0</v>
      </c>
      <c r="L733" s="42">
        <v>0</v>
      </c>
      <c r="M733" s="42">
        <f t="shared" si="75"/>
        <v>450000</v>
      </c>
      <c r="N733" s="42">
        <f t="shared" si="76"/>
        <v>104.51480742566095</v>
      </c>
      <c r="O733" s="51" t="s">
        <v>29</v>
      </c>
      <c r="P733" s="44" t="s">
        <v>416</v>
      </c>
    </row>
    <row r="734" spans="1:16" s="6" customFormat="1" ht="24.75" customHeight="1" x14ac:dyDescent="0.25">
      <c r="A734" s="62">
        <v>380</v>
      </c>
      <c r="B734" s="50" t="s">
        <v>669</v>
      </c>
      <c r="C734" s="36">
        <v>1979</v>
      </c>
      <c r="D734" s="36">
        <v>9</v>
      </c>
      <c r="E734" s="38">
        <v>4</v>
      </c>
      <c r="F734" s="39">
        <v>11644</v>
      </c>
      <c r="G734" s="43">
        <v>8038.6</v>
      </c>
      <c r="H734" s="41">
        <v>359</v>
      </c>
      <c r="I734" s="42">
        <f>прил.2!C731</f>
        <v>200000</v>
      </c>
      <c r="J734" s="42">
        <v>0</v>
      </c>
      <c r="K734" s="42">
        <v>0</v>
      </c>
      <c r="L734" s="42">
        <v>0</v>
      </c>
      <c r="M734" s="42">
        <f t="shared" si="75"/>
        <v>200000</v>
      </c>
      <c r="N734" s="42">
        <f t="shared" si="76"/>
        <v>24.879954220884233</v>
      </c>
      <c r="O734" s="51" t="s">
        <v>29</v>
      </c>
      <c r="P734" s="44" t="s">
        <v>416</v>
      </c>
    </row>
    <row r="735" spans="1:16" s="6" customFormat="1" ht="24.75" customHeight="1" x14ac:dyDescent="0.25">
      <c r="A735" s="62">
        <v>381</v>
      </c>
      <c r="B735" s="50" t="s">
        <v>670</v>
      </c>
      <c r="C735" s="36">
        <v>1980</v>
      </c>
      <c r="D735" s="36">
        <v>7</v>
      </c>
      <c r="E735" s="38">
        <v>3</v>
      </c>
      <c r="F735" s="39">
        <v>4135</v>
      </c>
      <c r="G735" s="43">
        <v>3681.1</v>
      </c>
      <c r="H735" s="41">
        <v>147</v>
      </c>
      <c r="I735" s="42">
        <f>прил.2!C732</f>
        <v>250000</v>
      </c>
      <c r="J735" s="42">
        <v>0</v>
      </c>
      <c r="K735" s="42">
        <v>0</v>
      </c>
      <c r="L735" s="42">
        <v>0</v>
      </c>
      <c r="M735" s="42">
        <f t="shared" si="75"/>
        <v>250000</v>
      </c>
      <c r="N735" s="42">
        <f t="shared" si="76"/>
        <v>67.91448208415963</v>
      </c>
      <c r="O735" s="51" t="s">
        <v>29</v>
      </c>
      <c r="P735" s="44" t="s">
        <v>416</v>
      </c>
    </row>
    <row r="736" spans="1:16" s="6" customFormat="1" ht="24.75" customHeight="1" x14ac:dyDescent="0.25">
      <c r="A736" s="62">
        <v>382</v>
      </c>
      <c r="B736" s="50" t="s">
        <v>671</v>
      </c>
      <c r="C736" s="36">
        <v>1980</v>
      </c>
      <c r="D736" s="36">
        <v>9</v>
      </c>
      <c r="E736" s="38">
        <v>4</v>
      </c>
      <c r="F736" s="39">
        <v>11787.6</v>
      </c>
      <c r="G736" s="43">
        <v>8012.31</v>
      </c>
      <c r="H736" s="41">
        <v>420</v>
      </c>
      <c r="I736" s="42">
        <f>прил.2!C733</f>
        <v>300000</v>
      </c>
      <c r="J736" s="42">
        <v>0</v>
      </c>
      <c r="K736" s="42">
        <v>0</v>
      </c>
      <c r="L736" s="42">
        <v>0</v>
      </c>
      <c r="M736" s="42">
        <f t="shared" si="75"/>
        <v>300000</v>
      </c>
      <c r="N736" s="42">
        <f t="shared" si="76"/>
        <v>37.442385529266836</v>
      </c>
      <c r="O736" s="51" t="s">
        <v>29</v>
      </c>
      <c r="P736" s="44" t="s">
        <v>416</v>
      </c>
    </row>
    <row r="737" spans="1:16" s="6" customFormat="1" ht="24.75" customHeight="1" x14ac:dyDescent="0.25">
      <c r="A737" s="62">
        <v>383</v>
      </c>
      <c r="B737" s="50" t="s">
        <v>672</v>
      </c>
      <c r="C737" s="36">
        <v>1980</v>
      </c>
      <c r="D737" s="36">
        <v>9</v>
      </c>
      <c r="E737" s="38">
        <v>8</v>
      </c>
      <c r="F737" s="39">
        <v>22293</v>
      </c>
      <c r="G737" s="43">
        <v>15582.85</v>
      </c>
      <c r="H737" s="41">
        <v>780</v>
      </c>
      <c r="I737" s="42">
        <f>прил.2!C734</f>
        <v>450000</v>
      </c>
      <c r="J737" s="42">
        <v>0</v>
      </c>
      <c r="K737" s="42">
        <v>0</v>
      </c>
      <c r="L737" s="42">
        <v>0</v>
      </c>
      <c r="M737" s="42">
        <f t="shared" si="75"/>
        <v>450000</v>
      </c>
      <c r="N737" s="42">
        <f t="shared" si="76"/>
        <v>28.877901025807216</v>
      </c>
      <c r="O737" s="51" t="s">
        <v>29</v>
      </c>
      <c r="P737" s="44" t="s">
        <v>416</v>
      </c>
    </row>
    <row r="738" spans="1:16" s="6" customFormat="1" ht="24.75" customHeight="1" x14ac:dyDescent="0.25">
      <c r="A738" s="62">
        <v>384</v>
      </c>
      <c r="B738" s="50" t="s">
        <v>673</v>
      </c>
      <c r="C738" s="36">
        <v>1980</v>
      </c>
      <c r="D738" s="36">
        <v>9</v>
      </c>
      <c r="E738" s="38">
        <v>1</v>
      </c>
      <c r="F738" s="39">
        <v>3052.4</v>
      </c>
      <c r="G738" s="43">
        <v>2002.2</v>
      </c>
      <c r="H738" s="41">
        <v>92</v>
      </c>
      <c r="I738" s="42">
        <f>прил.2!C735</f>
        <v>450000</v>
      </c>
      <c r="J738" s="42">
        <v>0</v>
      </c>
      <c r="K738" s="42">
        <v>0</v>
      </c>
      <c r="L738" s="42">
        <v>0</v>
      </c>
      <c r="M738" s="42">
        <f t="shared" si="75"/>
        <v>450000</v>
      </c>
      <c r="N738" s="42">
        <f t="shared" si="76"/>
        <v>224.75277195085405</v>
      </c>
      <c r="O738" s="51" t="s">
        <v>29</v>
      </c>
      <c r="P738" s="44" t="s">
        <v>416</v>
      </c>
    </row>
    <row r="739" spans="1:16" s="6" customFormat="1" ht="24.75" customHeight="1" x14ac:dyDescent="0.25">
      <c r="A739" s="62">
        <v>385</v>
      </c>
      <c r="B739" s="50" t="s">
        <v>674</v>
      </c>
      <c r="C739" s="36">
        <v>1981</v>
      </c>
      <c r="D739" s="36">
        <v>9</v>
      </c>
      <c r="E739" s="38">
        <v>8</v>
      </c>
      <c r="F739" s="39">
        <v>24045.59</v>
      </c>
      <c r="G739" s="43">
        <v>16346.96</v>
      </c>
      <c r="H739" s="41">
        <v>819</v>
      </c>
      <c r="I739" s="42">
        <f>прил.2!C736</f>
        <v>450000</v>
      </c>
      <c r="J739" s="42">
        <v>0</v>
      </c>
      <c r="K739" s="42">
        <v>0</v>
      </c>
      <c r="L739" s="42">
        <v>0</v>
      </c>
      <c r="M739" s="42">
        <f t="shared" si="75"/>
        <v>450000</v>
      </c>
      <c r="N739" s="42">
        <f t="shared" si="76"/>
        <v>27.528054145847303</v>
      </c>
      <c r="O739" s="51" t="s">
        <v>29</v>
      </c>
      <c r="P739" s="44" t="s">
        <v>416</v>
      </c>
    </row>
    <row r="740" spans="1:16" s="6" customFormat="1" ht="24.75" customHeight="1" x14ac:dyDescent="0.25">
      <c r="A740" s="62">
        <v>386</v>
      </c>
      <c r="B740" s="50" t="s">
        <v>675</v>
      </c>
      <c r="C740" s="36">
        <v>1982</v>
      </c>
      <c r="D740" s="36">
        <v>9</v>
      </c>
      <c r="E740" s="38">
        <v>5</v>
      </c>
      <c r="F740" s="43">
        <v>11640</v>
      </c>
      <c r="G740" s="43">
        <v>10024.25</v>
      </c>
      <c r="H740" s="41">
        <v>550</v>
      </c>
      <c r="I740" s="42">
        <f>прил.2!C737</f>
        <v>450000</v>
      </c>
      <c r="J740" s="42">
        <v>0</v>
      </c>
      <c r="K740" s="42">
        <v>0</v>
      </c>
      <c r="L740" s="42">
        <v>0</v>
      </c>
      <c r="M740" s="42">
        <f t="shared" si="75"/>
        <v>450000</v>
      </c>
      <c r="N740" s="42">
        <f t="shared" si="76"/>
        <v>44.891138987954214</v>
      </c>
      <c r="O740" s="51" t="s">
        <v>29</v>
      </c>
      <c r="P740" s="44" t="s">
        <v>416</v>
      </c>
    </row>
    <row r="741" spans="1:16" s="6" customFormat="1" ht="24.75" customHeight="1" x14ac:dyDescent="0.25">
      <c r="A741" s="62">
        <v>387</v>
      </c>
      <c r="B741" s="50" t="s">
        <v>108</v>
      </c>
      <c r="C741" s="36">
        <v>1983</v>
      </c>
      <c r="D741" s="36">
        <v>9</v>
      </c>
      <c r="E741" s="38">
        <v>5</v>
      </c>
      <c r="F741" s="39">
        <v>12110</v>
      </c>
      <c r="G741" s="43">
        <v>10334</v>
      </c>
      <c r="H741" s="41">
        <v>519</v>
      </c>
      <c r="I741" s="42">
        <f>прил.2!C738</f>
        <v>4992940.83</v>
      </c>
      <c r="J741" s="42">
        <v>0</v>
      </c>
      <c r="K741" s="42">
        <v>0</v>
      </c>
      <c r="L741" s="42">
        <v>0</v>
      </c>
      <c r="M741" s="42">
        <f t="shared" si="75"/>
        <v>4992940.83</v>
      </c>
      <c r="N741" s="42">
        <f t="shared" si="76"/>
        <v>483.15665086123477</v>
      </c>
      <c r="O741" s="51" t="s">
        <v>29</v>
      </c>
      <c r="P741" s="44" t="s">
        <v>416</v>
      </c>
    </row>
    <row r="742" spans="1:16" s="6" customFormat="1" ht="24.75" customHeight="1" x14ac:dyDescent="0.25">
      <c r="A742" s="62">
        <v>388</v>
      </c>
      <c r="B742" s="50" t="s">
        <v>676</v>
      </c>
      <c r="C742" s="36">
        <v>1983</v>
      </c>
      <c r="D742" s="36">
        <v>3</v>
      </c>
      <c r="E742" s="38">
        <v>3</v>
      </c>
      <c r="F742" s="39">
        <v>1298.8</v>
      </c>
      <c r="G742" s="43">
        <v>1238.1099999999999</v>
      </c>
      <c r="H742" s="41">
        <v>78</v>
      </c>
      <c r="I742" s="42">
        <f>прил.2!C739</f>
        <v>450000</v>
      </c>
      <c r="J742" s="42">
        <v>0</v>
      </c>
      <c r="K742" s="42">
        <v>0</v>
      </c>
      <c r="L742" s="42">
        <v>0</v>
      </c>
      <c r="M742" s="42">
        <f t="shared" si="75"/>
        <v>450000</v>
      </c>
      <c r="N742" s="42">
        <f t="shared" si="76"/>
        <v>363.45720493332584</v>
      </c>
      <c r="O742" s="51" t="s">
        <v>29</v>
      </c>
      <c r="P742" s="44" t="s">
        <v>416</v>
      </c>
    </row>
    <row r="743" spans="1:16" s="6" customFormat="1" ht="24.75" customHeight="1" x14ac:dyDescent="0.25">
      <c r="A743" s="62">
        <v>389</v>
      </c>
      <c r="B743" s="50" t="s">
        <v>677</v>
      </c>
      <c r="C743" s="36">
        <v>1983</v>
      </c>
      <c r="D743" s="36">
        <v>3</v>
      </c>
      <c r="E743" s="38">
        <v>3</v>
      </c>
      <c r="F743" s="39">
        <v>1296.9000000000001</v>
      </c>
      <c r="G743" s="43">
        <v>1295.5999999999999</v>
      </c>
      <c r="H743" s="41">
        <v>74</v>
      </c>
      <c r="I743" s="42">
        <f>прил.2!C740</f>
        <v>450000</v>
      </c>
      <c r="J743" s="42">
        <v>0</v>
      </c>
      <c r="K743" s="42">
        <v>0</v>
      </c>
      <c r="L743" s="42">
        <v>0</v>
      </c>
      <c r="M743" s="42">
        <f t="shared" si="75"/>
        <v>450000</v>
      </c>
      <c r="N743" s="42">
        <f t="shared" si="76"/>
        <v>347.32942266131522</v>
      </c>
      <c r="O743" s="51" t="s">
        <v>29</v>
      </c>
      <c r="P743" s="44" t="s">
        <v>416</v>
      </c>
    </row>
    <row r="744" spans="1:16" s="6" customFormat="1" ht="24.75" customHeight="1" x14ac:dyDescent="0.25">
      <c r="A744" s="62">
        <v>390</v>
      </c>
      <c r="B744" s="50" t="s">
        <v>678</v>
      </c>
      <c r="C744" s="36">
        <v>1966</v>
      </c>
      <c r="D744" s="36">
        <v>5</v>
      </c>
      <c r="E744" s="38">
        <v>4</v>
      </c>
      <c r="F744" s="43">
        <v>4023</v>
      </c>
      <c r="G744" s="43">
        <v>3561</v>
      </c>
      <c r="H744" s="41">
        <v>181</v>
      </c>
      <c r="I744" s="42">
        <f>прил.2!C741</f>
        <v>8858431.3099999987</v>
      </c>
      <c r="J744" s="42">
        <v>0</v>
      </c>
      <c r="K744" s="42">
        <v>0</v>
      </c>
      <c r="L744" s="42">
        <v>0</v>
      </c>
      <c r="M744" s="42">
        <f t="shared" si="75"/>
        <v>8858431.3099999987</v>
      </c>
      <c r="N744" s="42">
        <f t="shared" si="76"/>
        <v>2487.624630721707</v>
      </c>
      <c r="O744" s="51" t="s">
        <v>28</v>
      </c>
      <c r="P744" s="44" t="s">
        <v>416</v>
      </c>
    </row>
    <row r="745" spans="1:16" s="6" customFormat="1" ht="24.75" customHeight="1" x14ac:dyDescent="0.25">
      <c r="A745" s="62">
        <v>391</v>
      </c>
      <c r="B745" s="50" t="s">
        <v>679</v>
      </c>
      <c r="C745" s="36">
        <v>1984</v>
      </c>
      <c r="D745" s="36">
        <v>9</v>
      </c>
      <c r="E745" s="38">
        <v>3</v>
      </c>
      <c r="F745" s="43">
        <v>8187.5</v>
      </c>
      <c r="G745" s="43">
        <v>5816.68</v>
      </c>
      <c r="H745" s="41">
        <v>324</v>
      </c>
      <c r="I745" s="42">
        <f>прил.2!C742</f>
        <v>200000</v>
      </c>
      <c r="J745" s="42">
        <v>0</v>
      </c>
      <c r="K745" s="42">
        <v>0</v>
      </c>
      <c r="L745" s="42">
        <v>0</v>
      </c>
      <c r="M745" s="42">
        <f t="shared" si="75"/>
        <v>200000</v>
      </c>
      <c r="N745" s="42">
        <f t="shared" si="76"/>
        <v>34.383875337821571</v>
      </c>
      <c r="O745" s="51" t="s">
        <v>29</v>
      </c>
      <c r="P745" s="44" t="s">
        <v>416</v>
      </c>
    </row>
    <row r="746" spans="1:16" s="6" customFormat="1" ht="24.75" customHeight="1" x14ac:dyDescent="0.25">
      <c r="A746" s="62">
        <v>392</v>
      </c>
      <c r="B746" s="50" t="s">
        <v>680</v>
      </c>
      <c r="C746" s="36">
        <v>1986</v>
      </c>
      <c r="D746" s="36">
        <v>3</v>
      </c>
      <c r="E746" s="38">
        <v>3</v>
      </c>
      <c r="F746" s="39">
        <v>1412.29</v>
      </c>
      <c r="G746" s="43">
        <v>1294.8699999999999</v>
      </c>
      <c r="H746" s="41">
        <v>74</v>
      </c>
      <c r="I746" s="42">
        <f>прил.2!C743</f>
        <v>450000</v>
      </c>
      <c r="J746" s="42">
        <v>0</v>
      </c>
      <c r="K746" s="42">
        <v>0</v>
      </c>
      <c r="L746" s="42">
        <v>0</v>
      </c>
      <c r="M746" s="42">
        <f t="shared" si="75"/>
        <v>450000</v>
      </c>
      <c r="N746" s="42">
        <f t="shared" si="76"/>
        <v>347.52523419339394</v>
      </c>
      <c r="O746" s="51" t="s">
        <v>29</v>
      </c>
      <c r="P746" s="44" t="s">
        <v>416</v>
      </c>
    </row>
    <row r="747" spans="1:16" s="6" customFormat="1" ht="24.75" customHeight="1" x14ac:dyDescent="0.25">
      <c r="A747" s="62">
        <v>393</v>
      </c>
      <c r="B747" s="50" t="s">
        <v>681</v>
      </c>
      <c r="C747" s="36">
        <v>1986</v>
      </c>
      <c r="D747" s="36">
        <v>9</v>
      </c>
      <c r="E747" s="38">
        <v>5</v>
      </c>
      <c r="F747" s="43">
        <v>11811.1</v>
      </c>
      <c r="G747" s="43">
        <v>9786.25</v>
      </c>
      <c r="H747" s="41">
        <v>532</v>
      </c>
      <c r="I747" s="42">
        <f>прил.2!C744</f>
        <v>450000</v>
      </c>
      <c r="J747" s="42">
        <v>0</v>
      </c>
      <c r="K747" s="42">
        <v>0</v>
      </c>
      <c r="L747" s="42">
        <v>0</v>
      </c>
      <c r="M747" s="42">
        <f t="shared" si="75"/>
        <v>450000</v>
      </c>
      <c r="N747" s="42">
        <f t="shared" si="76"/>
        <v>45.982884148677989</v>
      </c>
      <c r="O747" s="51" t="s">
        <v>29</v>
      </c>
      <c r="P747" s="44" t="s">
        <v>416</v>
      </c>
    </row>
    <row r="748" spans="1:16" s="6" customFormat="1" ht="24.75" customHeight="1" x14ac:dyDescent="0.25">
      <c r="A748" s="62">
        <v>394</v>
      </c>
      <c r="B748" s="50" t="s">
        <v>682</v>
      </c>
      <c r="C748" s="36">
        <v>1986</v>
      </c>
      <c r="D748" s="36">
        <v>9</v>
      </c>
      <c r="E748" s="38">
        <v>9</v>
      </c>
      <c r="F748" s="39">
        <v>21863.599999999999</v>
      </c>
      <c r="G748" s="43">
        <v>18731.71</v>
      </c>
      <c r="H748" s="41">
        <v>1151</v>
      </c>
      <c r="I748" s="42">
        <f>прил.2!C745</f>
        <v>450000</v>
      </c>
      <c r="J748" s="42">
        <v>0</v>
      </c>
      <c r="K748" s="42">
        <v>0</v>
      </c>
      <c r="L748" s="42">
        <v>0</v>
      </c>
      <c r="M748" s="42">
        <f t="shared" si="75"/>
        <v>450000</v>
      </c>
      <c r="N748" s="42">
        <f t="shared" si="76"/>
        <v>24.023434059143561</v>
      </c>
      <c r="O748" s="51" t="s">
        <v>29</v>
      </c>
      <c r="P748" s="44" t="s">
        <v>416</v>
      </c>
    </row>
    <row r="749" spans="1:16" s="6" customFormat="1" ht="24.75" customHeight="1" x14ac:dyDescent="0.25">
      <c r="A749" s="62">
        <v>395</v>
      </c>
      <c r="B749" s="50" t="s">
        <v>683</v>
      </c>
      <c r="C749" s="36">
        <v>1987</v>
      </c>
      <c r="D749" s="36">
        <v>9</v>
      </c>
      <c r="E749" s="38">
        <v>5</v>
      </c>
      <c r="F749" s="39">
        <v>11877.9</v>
      </c>
      <c r="G749" s="43">
        <v>10161.200000000001</v>
      </c>
      <c r="H749" s="41">
        <v>514</v>
      </c>
      <c r="I749" s="42">
        <f>прил.2!C746</f>
        <v>450000</v>
      </c>
      <c r="J749" s="42">
        <v>0</v>
      </c>
      <c r="K749" s="42">
        <v>0</v>
      </c>
      <c r="L749" s="42">
        <v>0</v>
      </c>
      <c r="M749" s="42">
        <f t="shared" si="75"/>
        <v>450000</v>
      </c>
      <c r="N749" s="42">
        <f t="shared" si="76"/>
        <v>44.286107940007085</v>
      </c>
      <c r="O749" s="51" t="s">
        <v>29</v>
      </c>
      <c r="P749" s="44" t="s">
        <v>416</v>
      </c>
    </row>
    <row r="750" spans="1:16" s="6" customFormat="1" ht="24.75" customHeight="1" x14ac:dyDescent="0.25">
      <c r="A750" s="62">
        <v>396</v>
      </c>
      <c r="B750" s="50" t="s">
        <v>684</v>
      </c>
      <c r="C750" s="36">
        <v>1987</v>
      </c>
      <c r="D750" s="36">
        <v>5</v>
      </c>
      <c r="E750" s="38">
        <v>10</v>
      </c>
      <c r="F750" s="39">
        <v>5981.47</v>
      </c>
      <c r="G750" s="43">
        <v>5467.01</v>
      </c>
      <c r="H750" s="41">
        <v>323</v>
      </c>
      <c r="I750" s="42">
        <f>прил.2!C747</f>
        <v>450000</v>
      </c>
      <c r="J750" s="42">
        <v>0</v>
      </c>
      <c r="K750" s="42">
        <v>0</v>
      </c>
      <c r="L750" s="42">
        <v>0</v>
      </c>
      <c r="M750" s="42">
        <f t="shared" si="75"/>
        <v>450000</v>
      </c>
      <c r="N750" s="42">
        <f t="shared" si="76"/>
        <v>82.311903581665291</v>
      </c>
      <c r="O750" s="51" t="s">
        <v>29</v>
      </c>
      <c r="P750" s="44" t="s">
        <v>416</v>
      </c>
    </row>
    <row r="751" spans="1:16" s="6" customFormat="1" ht="24.75" customHeight="1" x14ac:dyDescent="0.25">
      <c r="A751" s="62">
        <v>397</v>
      </c>
      <c r="B751" s="50" t="s">
        <v>685</v>
      </c>
      <c r="C751" s="36">
        <v>1988</v>
      </c>
      <c r="D751" s="36">
        <v>9</v>
      </c>
      <c r="E751" s="38">
        <v>4</v>
      </c>
      <c r="F751" s="39">
        <v>9689.5</v>
      </c>
      <c r="G751" s="43">
        <v>7671</v>
      </c>
      <c r="H751" s="41">
        <v>478</v>
      </c>
      <c r="I751" s="42">
        <f>прил.2!C748</f>
        <v>82705660.200000018</v>
      </c>
      <c r="J751" s="42">
        <v>0</v>
      </c>
      <c r="K751" s="42">
        <v>0</v>
      </c>
      <c r="L751" s="42">
        <v>0</v>
      </c>
      <c r="M751" s="42">
        <f t="shared" si="75"/>
        <v>82705660.200000018</v>
      </c>
      <c r="N751" s="42">
        <f t="shared" si="76"/>
        <v>10781.600860383263</v>
      </c>
      <c r="O751" s="51" t="s">
        <v>29</v>
      </c>
      <c r="P751" s="44" t="s">
        <v>416</v>
      </c>
    </row>
    <row r="752" spans="1:16" s="6" customFormat="1" ht="24.75" customHeight="1" x14ac:dyDescent="0.25">
      <c r="A752" s="62">
        <v>398</v>
      </c>
      <c r="B752" s="50" t="s">
        <v>686</v>
      </c>
      <c r="C752" s="36">
        <v>1988</v>
      </c>
      <c r="D752" s="36">
        <v>9</v>
      </c>
      <c r="E752" s="38">
        <v>4</v>
      </c>
      <c r="F752" s="39">
        <v>8937.5</v>
      </c>
      <c r="G752" s="43">
        <v>7652.1</v>
      </c>
      <c r="H752" s="41">
        <v>529</v>
      </c>
      <c r="I752" s="42">
        <f>прил.2!C749</f>
        <v>450000</v>
      </c>
      <c r="J752" s="42">
        <v>0</v>
      </c>
      <c r="K752" s="42">
        <v>0</v>
      </c>
      <c r="L752" s="42">
        <v>0</v>
      </c>
      <c r="M752" s="42">
        <f t="shared" si="75"/>
        <v>450000</v>
      </c>
      <c r="N752" s="42">
        <f t="shared" si="76"/>
        <v>58.807386207707687</v>
      </c>
      <c r="O752" s="51" t="s">
        <v>29</v>
      </c>
      <c r="P752" s="44" t="s">
        <v>416</v>
      </c>
    </row>
    <row r="753" spans="1:16" s="6" customFormat="1" ht="24.75" customHeight="1" x14ac:dyDescent="0.25">
      <c r="A753" s="62">
        <v>399</v>
      </c>
      <c r="B753" s="50" t="s">
        <v>687</v>
      </c>
      <c r="C753" s="36">
        <v>1988</v>
      </c>
      <c r="D753" s="36">
        <v>3</v>
      </c>
      <c r="E753" s="38">
        <v>3</v>
      </c>
      <c r="F753" s="39">
        <v>1455.85</v>
      </c>
      <c r="G753" s="43">
        <v>1323.5</v>
      </c>
      <c r="H753" s="41">
        <v>79</v>
      </c>
      <c r="I753" s="42">
        <f>прил.2!C750</f>
        <v>450000</v>
      </c>
      <c r="J753" s="42">
        <v>0</v>
      </c>
      <c r="K753" s="42">
        <v>0</v>
      </c>
      <c r="L753" s="42">
        <v>0</v>
      </c>
      <c r="M753" s="42">
        <f t="shared" si="75"/>
        <v>450000</v>
      </c>
      <c r="N753" s="42">
        <f t="shared" si="76"/>
        <v>340.00755572346054</v>
      </c>
      <c r="O753" s="51" t="s">
        <v>29</v>
      </c>
      <c r="P753" s="44" t="s">
        <v>416</v>
      </c>
    </row>
    <row r="754" spans="1:16" s="6" customFormat="1" ht="24.75" customHeight="1" x14ac:dyDescent="0.25">
      <c r="A754" s="62">
        <v>400</v>
      </c>
      <c r="B754" s="50" t="s">
        <v>328</v>
      </c>
      <c r="C754" s="36">
        <v>1989</v>
      </c>
      <c r="D754" s="36">
        <v>10</v>
      </c>
      <c r="E754" s="38">
        <v>6</v>
      </c>
      <c r="F754" s="39">
        <v>18803.900000000001</v>
      </c>
      <c r="G754" s="43">
        <v>13387.5</v>
      </c>
      <c r="H754" s="41">
        <v>1131</v>
      </c>
      <c r="I754" s="42">
        <f>прил.2!C751</f>
        <v>300000</v>
      </c>
      <c r="J754" s="42">
        <v>0</v>
      </c>
      <c r="K754" s="42">
        <v>0</v>
      </c>
      <c r="L754" s="42">
        <v>0</v>
      </c>
      <c r="M754" s="42">
        <f t="shared" ref="M754:M785" si="77">I754-J754-K754-L754</f>
        <v>300000</v>
      </c>
      <c r="N754" s="42">
        <f t="shared" si="76"/>
        <v>22.408963585434172</v>
      </c>
      <c r="O754" s="51" t="s">
        <v>29</v>
      </c>
      <c r="P754" s="44" t="s">
        <v>416</v>
      </c>
    </row>
    <row r="755" spans="1:16" s="6" customFormat="1" ht="24.75" customHeight="1" x14ac:dyDescent="0.25">
      <c r="A755" s="62">
        <v>401</v>
      </c>
      <c r="B755" s="50" t="s">
        <v>688</v>
      </c>
      <c r="C755" s="36">
        <v>1989</v>
      </c>
      <c r="D755" s="36">
        <v>9</v>
      </c>
      <c r="E755" s="38">
        <v>3</v>
      </c>
      <c r="F755" s="39">
        <v>6717.6</v>
      </c>
      <c r="G755" s="43">
        <v>5628</v>
      </c>
      <c r="H755" s="41">
        <v>322</v>
      </c>
      <c r="I755" s="42">
        <f>прил.2!C752</f>
        <v>450000</v>
      </c>
      <c r="J755" s="42">
        <v>0</v>
      </c>
      <c r="K755" s="42">
        <v>0</v>
      </c>
      <c r="L755" s="42">
        <v>0</v>
      </c>
      <c r="M755" s="42">
        <f t="shared" si="77"/>
        <v>450000</v>
      </c>
      <c r="N755" s="42">
        <f t="shared" si="76"/>
        <v>79.957356076759055</v>
      </c>
      <c r="O755" s="51" t="s">
        <v>29</v>
      </c>
      <c r="P755" s="44" t="s">
        <v>416</v>
      </c>
    </row>
    <row r="756" spans="1:16" s="6" customFormat="1" ht="24.75" customHeight="1" x14ac:dyDescent="0.25">
      <c r="A756" s="62">
        <v>402</v>
      </c>
      <c r="B756" s="50" t="s">
        <v>689</v>
      </c>
      <c r="C756" s="36">
        <v>1990</v>
      </c>
      <c r="D756" s="36">
        <v>9</v>
      </c>
      <c r="E756" s="38">
        <v>4</v>
      </c>
      <c r="F756" s="43">
        <v>9099.1</v>
      </c>
      <c r="G756" s="43">
        <v>7602.4</v>
      </c>
      <c r="H756" s="41">
        <v>392</v>
      </c>
      <c r="I756" s="42">
        <f>прил.2!C753</f>
        <v>450000</v>
      </c>
      <c r="J756" s="42">
        <v>0</v>
      </c>
      <c r="K756" s="42">
        <v>0</v>
      </c>
      <c r="L756" s="42">
        <v>0</v>
      </c>
      <c r="M756" s="42">
        <f t="shared" si="77"/>
        <v>450000</v>
      </c>
      <c r="N756" s="42">
        <f t="shared" si="76"/>
        <v>59.191834157634432</v>
      </c>
      <c r="O756" s="51" t="s">
        <v>29</v>
      </c>
      <c r="P756" s="44" t="s">
        <v>416</v>
      </c>
    </row>
    <row r="757" spans="1:16" s="6" customFormat="1" ht="24.75" customHeight="1" x14ac:dyDescent="0.25">
      <c r="A757" s="62">
        <v>403</v>
      </c>
      <c r="B757" s="50" t="s">
        <v>690</v>
      </c>
      <c r="C757" s="36">
        <v>1990</v>
      </c>
      <c r="D757" s="36">
        <v>5</v>
      </c>
      <c r="E757" s="38">
        <v>4</v>
      </c>
      <c r="F757" s="43">
        <v>3475.4</v>
      </c>
      <c r="G757" s="43">
        <v>2646.5</v>
      </c>
      <c r="H757" s="41">
        <v>178</v>
      </c>
      <c r="I757" s="42">
        <f>прил.2!C754</f>
        <v>24645109.16</v>
      </c>
      <c r="J757" s="42">
        <v>0</v>
      </c>
      <c r="K757" s="42">
        <v>0</v>
      </c>
      <c r="L757" s="42">
        <v>0</v>
      </c>
      <c r="M757" s="42">
        <f t="shared" si="77"/>
        <v>24645109.16</v>
      </c>
      <c r="N757" s="42">
        <f t="shared" si="76"/>
        <v>9312.3405101076896</v>
      </c>
      <c r="O757" s="51" t="s">
        <v>28</v>
      </c>
      <c r="P757" s="44" t="s">
        <v>416</v>
      </c>
    </row>
    <row r="758" spans="1:16" s="6" customFormat="1" ht="24.75" customHeight="1" x14ac:dyDescent="0.25">
      <c r="A758" s="62">
        <v>404</v>
      </c>
      <c r="B758" s="50" t="s">
        <v>691</v>
      </c>
      <c r="C758" s="36">
        <v>1991</v>
      </c>
      <c r="D758" s="36">
        <v>10</v>
      </c>
      <c r="E758" s="38">
        <v>3</v>
      </c>
      <c r="F758" s="43">
        <v>7279.4</v>
      </c>
      <c r="G758" s="43">
        <v>6351.7</v>
      </c>
      <c r="H758" s="41">
        <v>605</v>
      </c>
      <c r="I758" s="42">
        <f>прил.2!C755</f>
        <v>400000</v>
      </c>
      <c r="J758" s="42">
        <v>0</v>
      </c>
      <c r="K758" s="42">
        <v>0</v>
      </c>
      <c r="L758" s="42">
        <v>0</v>
      </c>
      <c r="M758" s="42">
        <f t="shared" si="77"/>
        <v>400000</v>
      </c>
      <c r="N758" s="42">
        <f t="shared" si="76"/>
        <v>62.975266464096229</v>
      </c>
      <c r="O758" s="51" t="s">
        <v>29</v>
      </c>
      <c r="P758" s="44" t="s">
        <v>416</v>
      </c>
    </row>
    <row r="759" spans="1:16" s="6" customFormat="1" ht="24.75" customHeight="1" x14ac:dyDescent="0.25">
      <c r="A759" s="62">
        <v>405</v>
      </c>
      <c r="B759" s="50" t="s">
        <v>692</v>
      </c>
      <c r="C759" s="36">
        <v>1991</v>
      </c>
      <c r="D759" s="36">
        <v>5</v>
      </c>
      <c r="E759" s="38">
        <v>4</v>
      </c>
      <c r="F759" s="43">
        <v>4667.41</v>
      </c>
      <c r="G759" s="43">
        <v>4243.1400000000003</v>
      </c>
      <c r="H759" s="41">
        <v>244</v>
      </c>
      <c r="I759" s="42">
        <f>прил.2!C756</f>
        <v>450000</v>
      </c>
      <c r="J759" s="42">
        <v>0</v>
      </c>
      <c r="K759" s="42">
        <v>0</v>
      </c>
      <c r="L759" s="42">
        <v>0</v>
      </c>
      <c r="M759" s="42">
        <f t="shared" si="77"/>
        <v>450000</v>
      </c>
      <c r="N759" s="42">
        <f t="shared" si="76"/>
        <v>106.05353582488439</v>
      </c>
      <c r="O759" s="51" t="s">
        <v>29</v>
      </c>
      <c r="P759" s="44" t="s">
        <v>416</v>
      </c>
    </row>
    <row r="760" spans="1:16" s="6" customFormat="1" ht="24.75" customHeight="1" x14ac:dyDescent="0.25">
      <c r="A760" s="62">
        <v>406</v>
      </c>
      <c r="B760" s="50" t="s">
        <v>693</v>
      </c>
      <c r="C760" s="46">
        <v>1991</v>
      </c>
      <c r="D760" s="46">
        <v>3</v>
      </c>
      <c r="E760" s="38">
        <v>3</v>
      </c>
      <c r="F760" s="39">
        <v>1145.98</v>
      </c>
      <c r="G760" s="39">
        <v>1041.8</v>
      </c>
      <c r="H760" s="41">
        <v>54</v>
      </c>
      <c r="I760" s="42">
        <f>прил.2!C757</f>
        <v>450000</v>
      </c>
      <c r="J760" s="42">
        <v>0</v>
      </c>
      <c r="K760" s="42">
        <v>0</v>
      </c>
      <c r="L760" s="42">
        <v>0</v>
      </c>
      <c r="M760" s="42">
        <f t="shared" si="77"/>
        <v>450000</v>
      </c>
      <c r="N760" s="42">
        <f t="shared" si="76"/>
        <v>431.94471107698217</v>
      </c>
      <c r="O760" s="51" t="s">
        <v>29</v>
      </c>
      <c r="P760" s="44" t="s">
        <v>416</v>
      </c>
    </row>
    <row r="761" spans="1:16" s="6" customFormat="1" ht="24.75" customHeight="1" x14ac:dyDescent="0.25">
      <c r="A761" s="62">
        <v>407</v>
      </c>
      <c r="B761" s="50" t="s">
        <v>694</v>
      </c>
      <c r="C761" s="36">
        <v>1993</v>
      </c>
      <c r="D761" s="36">
        <v>5</v>
      </c>
      <c r="E761" s="38">
        <v>1</v>
      </c>
      <c r="F761" s="43">
        <v>4216.5</v>
      </c>
      <c r="G761" s="43">
        <v>2504.4</v>
      </c>
      <c r="H761" s="41">
        <v>150</v>
      </c>
      <c r="I761" s="42">
        <f>прил.2!C758</f>
        <v>450000</v>
      </c>
      <c r="J761" s="42">
        <v>0</v>
      </c>
      <c r="K761" s="42">
        <v>0</v>
      </c>
      <c r="L761" s="42">
        <v>0</v>
      </c>
      <c r="M761" s="42">
        <f t="shared" si="77"/>
        <v>450000</v>
      </c>
      <c r="N761" s="42">
        <f t="shared" si="76"/>
        <v>179.68375658840441</v>
      </c>
      <c r="O761" s="51" t="s">
        <v>29</v>
      </c>
      <c r="P761" s="44" t="s">
        <v>416</v>
      </c>
    </row>
    <row r="762" spans="1:16" s="6" customFormat="1" ht="24.75" customHeight="1" x14ac:dyDescent="0.25">
      <c r="A762" s="62">
        <v>408</v>
      </c>
      <c r="B762" s="50" t="s">
        <v>695</v>
      </c>
      <c r="C762" s="36">
        <v>1967</v>
      </c>
      <c r="D762" s="36">
        <v>5</v>
      </c>
      <c r="E762" s="38">
        <v>4</v>
      </c>
      <c r="F762" s="43">
        <v>3520.8</v>
      </c>
      <c r="G762" s="43">
        <v>3260.1</v>
      </c>
      <c r="H762" s="41">
        <v>155</v>
      </c>
      <c r="I762" s="42">
        <f>прил.2!C759</f>
        <v>7752613.71</v>
      </c>
      <c r="J762" s="42">
        <v>0</v>
      </c>
      <c r="K762" s="42">
        <v>0</v>
      </c>
      <c r="L762" s="42">
        <v>0</v>
      </c>
      <c r="M762" s="42">
        <f t="shared" si="77"/>
        <v>7752613.71</v>
      </c>
      <c r="N762" s="42">
        <f t="shared" si="76"/>
        <v>2378.029419342965</v>
      </c>
      <c r="O762" s="51" t="s">
        <v>28</v>
      </c>
      <c r="P762" s="44" t="s">
        <v>416</v>
      </c>
    </row>
    <row r="763" spans="1:16" s="6" customFormat="1" ht="24.75" customHeight="1" x14ac:dyDescent="0.25">
      <c r="A763" s="62">
        <v>409</v>
      </c>
      <c r="B763" s="50" t="s">
        <v>696</v>
      </c>
      <c r="C763" s="36">
        <v>1993</v>
      </c>
      <c r="D763" s="36">
        <v>9</v>
      </c>
      <c r="E763" s="38">
        <v>8</v>
      </c>
      <c r="F763" s="39">
        <v>13594.13</v>
      </c>
      <c r="G763" s="43">
        <v>13523.81</v>
      </c>
      <c r="H763" s="41">
        <v>455</v>
      </c>
      <c r="I763" s="42">
        <f>прил.2!C760</f>
        <v>400000</v>
      </c>
      <c r="J763" s="42">
        <v>0</v>
      </c>
      <c r="K763" s="42">
        <v>0</v>
      </c>
      <c r="L763" s="42">
        <v>0</v>
      </c>
      <c r="M763" s="42">
        <f t="shared" si="77"/>
        <v>400000</v>
      </c>
      <c r="N763" s="42">
        <f t="shared" si="76"/>
        <v>29.577463747272404</v>
      </c>
      <c r="O763" s="51" t="s">
        <v>29</v>
      </c>
      <c r="P763" s="44" t="s">
        <v>416</v>
      </c>
    </row>
    <row r="764" spans="1:16" s="6" customFormat="1" ht="24.75" customHeight="1" x14ac:dyDescent="0.25">
      <c r="A764" s="62">
        <v>410</v>
      </c>
      <c r="B764" s="50" t="s">
        <v>697</v>
      </c>
      <c r="C764" s="36">
        <v>1993</v>
      </c>
      <c r="D764" s="36">
        <v>10</v>
      </c>
      <c r="E764" s="38">
        <v>2</v>
      </c>
      <c r="F764" s="39">
        <v>6494.3</v>
      </c>
      <c r="G764" s="43">
        <v>4951.6000000000004</v>
      </c>
      <c r="H764" s="41">
        <v>234</v>
      </c>
      <c r="I764" s="42">
        <f>прил.2!C761</f>
        <v>450000</v>
      </c>
      <c r="J764" s="42">
        <v>0</v>
      </c>
      <c r="K764" s="42">
        <v>0</v>
      </c>
      <c r="L764" s="42">
        <v>0</v>
      </c>
      <c r="M764" s="42">
        <f t="shared" si="77"/>
        <v>450000</v>
      </c>
      <c r="N764" s="42">
        <f t="shared" si="76"/>
        <v>90.879715647467478</v>
      </c>
      <c r="O764" s="51" t="s">
        <v>29</v>
      </c>
      <c r="P764" s="44" t="s">
        <v>416</v>
      </c>
    </row>
    <row r="765" spans="1:16" s="6" customFormat="1" ht="24.75" customHeight="1" x14ac:dyDescent="0.25">
      <c r="A765" s="62">
        <v>411</v>
      </c>
      <c r="B765" s="50" t="s">
        <v>698</v>
      </c>
      <c r="C765" s="36">
        <v>1994</v>
      </c>
      <c r="D765" s="36">
        <v>10</v>
      </c>
      <c r="E765" s="38">
        <v>2</v>
      </c>
      <c r="F765" s="39">
        <v>5792.4</v>
      </c>
      <c r="G765" s="43">
        <v>4246.3999999999996</v>
      </c>
      <c r="H765" s="41">
        <v>291</v>
      </c>
      <c r="I765" s="42">
        <f>прил.2!C762</f>
        <v>450000</v>
      </c>
      <c r="J765" s="42">
        <v>0</v>
      </c>
      <c r="K765" s="42">
        <v>0</v>
      </c>
      <c r="L765" s="42">
        <v>0</v>
      </c>
      <c r="M765" s="42">
        <f t="shared" si="77"/>
        <v>450000</v>
      </c>
      <c r="N765" s="42">
        <f t="shared" si="76"/>
        <v>105.97211755840242</v>
      </c>
      <c r="O765" s="51" t="s">
        <v>29</v>
      </c>
      <c r="P765" s="44" t="s">
        <v>416</v>
      </c>
    </row>
    <row r="766" spans="1:16" s="6" customFormat="1" ht="24.75" customHeight="1" x14ac:dyDescent="0.25">
      <c r="A766" s="62">
        <v>412</v>
      </c>
      <c r="B766" s="50" t="s">
        <v>699</v>
      </c>
      <c r="C766" s="36">
        <v>1995</v>
      </c>
      <c r="D766" s="36">
        <v>10</v>
      </c>
      <c r="E766" s="38">
        <v>4</v>
      </c>
      <c r="F766" s="43">
        <v>9550.31</v>
      </c>
      <c r="G766" s="43">
        <v>9340.7000000000007</v>
      </c>
      <c r="H766" s="41">
        <v>299</v>
      </c>
      <c r="I766" s="42">
        <f>прил.2!C763</f>
        <v>100000</v>
      </c>
      <c r="J766" s="42">
        <v>0</v>
      </c>
      <c r="K766" s="42">
        <v>0</v>
      </c>
      <c r="L766" s="42">
        <v>0</v>
      </c>
      <c r="M766" s="42">
        <f t="shared" si="77"/>
        <v>100000</v>
      </c>
      <c r="N766" s="42">
        <f t="shared" si="76"/>
        <v>10.705835751067907</v>
      </c>
      <c r="O766" s="51" t="s">
        <v>29</v>
      </c>
      <c r="P766" s="44" t="s">
        <v>416</v>
      </c>
    </row>
    <row r="767" spans="1:16" s="6" customFormat="1" ht="24.75" customHeight="1" x14ac:dyDescent="0.25">
      <c r="A767" s="62">
        <v>413</v>
      </c>
      <c r="B767" s="50" t="s">
        <v>700</v>
      </c>
      <c r="C767" s="36">
        <v>1995</v>
      </c>
      <c r="D767" s="36">
        <v>10</v>
      </c>
      <c r="E767" s="38">
        <v>3</v>
      </c>
      <c r="F767" s="43">
        <v>9370.7000000000007</v>
      </c>
      <c r="G767" s="43">
        <v>6686.41</v>
      </c>
      <c r="H767" s="41">
        <v>276</v>
      </c>
      <c r="I767" s="42">
        <f>прил.2!C764</f>
        <v>450000</v>
      </c>
      <c r="J767" s="42">
        <v>0</v>
      </c>
      <c r="K767" s="42">
        <v>0</v>
      </c>
      <c r="L767" s="42">
        <v>0</v>
      </c>
      <c r="M767" s="42">
        <f t="shared" si="77"/>
        <v>450000</v>
      </c>
      <c r="N767" s="42">
        <f t="shared" si="76"/>
        <v>67.30068900949837</v>
      </c>
      <c r="O767" s="51" t="s">
        <v>29</v>
      </c>
      <c r="P767" s="44" t="s">
        <v>416</v>
      </c>
    </row>
    <row r="768" spans="1:16" s="6" customFormat="1" ht="24.75" customHeight="1" x14ac:dyDescent="0.25">
      <c r="A768" s="62">
        <v>414</v>
      </c>
      <c r="B768" s="50" t="s">
        <v>701</v>
      </c>
      <c r="C768" s="36">
        <v>1997</v>
      </c>
      <c r="D768" s="36">
        <v>10</v>
      </c>
      <c r="E768" s="38">
        <v>3</v>
      </c>
      <c r="F768" s="39">
        <v>8895.1</v>
      </c>
      <c r="G768" s="43">
        <v>6644.7</v>
      </c>
      <c r="H768" s="41">
        <v>269</v>
      </c>
      <c r="I768" s="42">
        <f>прил.2!C765</f>
        <v>450000</v>
      </c>
      <c r="J768" s="42">
        <v>0</v>
      </c>
      <c r="K768" s="42">
        <v>0</v>
      </c>
      <c r="L768" s="42">
        <v>0</v>
      </c>
      <c r="M768" s="42">
        <f t="shared" si="77"/>
        <v>450000</v>
      </c>
      <c r="N768" s="42">
        <f t="shared" si="76"/>
        <v>67.723147771908444</v>
      </c>
      <c r="O768" s="51" t="s">
        <v>29</v>
      </c>
      <c r="P768" s="44" t="s">
        <v>416</v>
      </c>
    </row>
    <row r="769" spans="1:16" s="6" customFormat="1" ht="24.75" customHeight="1" x14ac:dyDescent="0.25">
      <c r="A769" s="62">
        <v>415</v>
      </c>
      <c r="B769" s="50" t="s">
        <v>702</v>
      </c>
      <c r="C769" s="36">
        <v>1997</v>
      </c>
      <c r="D769" s="36">
        <v>12</v>
      </c>
      <c r="E769" s="38">
        <v>2</v>
      </c>
      <c r="F769" s="39">
        <v>8818.6</v>
      </c>
      <c r="G769" s="43">
        <v>6323.4</v>
      </c>
      <c r="H769" s="41">
        <v>174</v>
      </c>
      <c r="I769" s="42">
        <f>прил.2!C766</f>
        <v>450000</v>
      </c>
      <c r="J769" s="42">
        <v>0</v>
      </c>
      <c r="K769" s="42">
        <v>0</v>
      </c>
      <c r="L769" s="42">
        <v>0</v>
      </c>
      <c r="M769" s="42">
        <f t="shared" si="77"/>
        <v>450000</v>
      </c>
      <c r="N769" s="42">
        <f t="shared" si="76"/>
        <v>71.164247082265874</v>
      </c>
      <c r="O769" s="51" t="s">
        <v>29</v>
      </c>
      <c r="P769" s="44" t="s">
        <v>416</v>
      </c>
    </row>
    <row r="770" spans="1:16" s="6" customFormat="1" ht="24.75" customHeight="1" x14ac:dyDescent="0.25">
      <c r="A770" s="62">
        <v>416</v>
      </c>
      <c r="B770" s="50" t="s">
        <v>703</v>
      </c>
      <c r="C770" s="36">
        <v>1999</v>
      </c>
      <c r="D770" s="36">
        <v>10</v>
      </c>
      <c r="E770" s="38">
        <v>2</v>
      </c>
      <c r="F770" s="39">
        <v>6563.1</v>
      </c>
      <c r="G770" s="43">
        <v>4602</v>
      </c>
      <c r="H770" s="41">
        <v>164</v>
      </c>
      <c r="I770" s="42">
        <f>прил.2!C767</f>
        <v>450000</v>
      </c>
      <c r="J770" s="42">
        <v>0</v>
      </c>
      <c r="K770" s="42">
        <v>0</v>
      </c>
      <c r="L770" s="42">
        <v>0</v>
      </c>
      <c r="M770" s="42">
        <f t="shared" si="77"/>
        <v>450000</v>
      </c>
      <c r="N770" s="42">
        <f t="shared" si="76"/>
        <v>97.783572359843546</v>
      </c>
      <c r="O770" s="51" t="s">
        <v>29</v>
      </c>
      <c r="P770" s="44" t="s">
        <v>416</v>
      </c>
    </row>
    <row r="771" spans="1:16" s="6" customFormat="1" ht="24.75" customHeight="1" x14ac:dyDescent="0.25">
      <c r="A771" s="62">
        <v>417</v>
      </c>
      <c r="B771" s="50" t="s">
        <v>704</v>
      </c>
      <c r="C771" s="36">
        <v>2000</v>
      </c>
      <c r="D771" s="36">
        <v>5</v>
      </c>
      <c r="E771" s="38">
        <v>1</v>
      </c>
      <c r="F771" s="43">
        <v>2203.1999999999998</v>
      </c>
      <c r="G771" s="43">
        <v>1794.3</v>
      </c>
      <c r="H771" s="41">
        <v>24</v>
      </c>
      <c r="I771" s="42">
        <f>прил.2!C768</f>
        <v>100000</v>
      </c>
      <c r="J771" s="42">
        <v>0</v>
      </c>
      <c r="K771" s="42">
        <v>0</v>
      </c>
      <c r="L771" s="42">
        <v>0</v>
      </c>
      <c r="M771" s="42">
        <f t="shared" si="77"/>
        <v>100000</v>
      </c>
      <c r="N771" s="42">
        <f t="shared" si="76"/>
        <v>55.732040349997213</v>
      </c>
      <c r="O771" s="51" t="s">
        <v>29</v>
      </c>
      <c r="P771" s="44" t="s">
        <v>416</v>
      </c>
    </row>
    <row r="772" spans="1:16" s="6" customFormat="1" ht="24.75" customHeight="1" x14ac:dyDescent="0.25">
      <c r="A772" s="62">
        <v>418</v>
      </c>
      <c r="B772" s="50" t="s">
        <v>367</v>
      </c>
      <c r="C772" s="36">
        <v>2000</v>
      </c>
      <c r="D772" s="36">
        <v>10</v>
      </c>
      <c r="E772" s="38">
        <v>2</v>
      </c>
      <c r="F772" s="43">
        <v>7713.97</v>
      </c>
      <c r="G772" s="43">
        <v>7012.7</v>
      </c>
      <c r="H772" s="41">
        <v>117</v>
      </c>
      <c r="I772" s="42">
        <f>прил.2!C769</f>
        <v>11416540.959999999</v>
      </c>
      <c r="J772" s="42">
        <v>0</v>
      </c>
      <c r="K772" s="42">
        <v>0</v>
      </c>
      <c r="L772" s="42">
        <v>0</v>
      </c>
      <c r="M772" s="42">
        <f t="shared" si="77"/>
        <v>11416540.959999999</v>
      </c>
      <c r="N772" s="42">
        <f t="shared" si="76"/>
        <v>1627.9808005475779</v>
      </c>
      <c r="O772" s="51" t="s">
        <v>29</v>
      </c>
      <c r="P772" s="44" t="s">
        <v>416</v>
      </c>
    </row>
    <row r="773" spans="1:16" s="6" customFormat="1" ht="24.75" customHeight="1" x14ac:dyDescent="0.25">
      <c r="A773" s="62">
        <v>419</v>
      </c>
      <c r="B773" s="50" t="s">
        <v>705</v>
      </c>
      <c r="C773" s="36">
        <v>2000</v>
      </c>
      <c r="D773" s="36">
        <v>6</v>
      </c>
      <c r="E773" s="38">
        <v>2</v>
      </c>
      <c r="F773" s="43">
        <v>4421.01</v>
      </c>
      <c r="G773" s="43">
        <v>4019.1</v>
      </c>
      <c r="H773" s="41">
        <v>55</v>
      </c>
      <c r="I773" s="42">
        <f>прил.2!C770</f>
        <v>150000</v>
      </c>
      <c r="J773" s="42">
        <v>0</v>
      </c>
      <c r="K773" s="42">
        <v>0</v>
      </c>
      <c r="L773" s="42">
        <v>0</v>
      </c>
      <c r="M773" s="42">
        <f t="shared" si="77"/>
        <v>150000</v>
      </c>
      <c r="N773" s="42">
        <f t="shared" si="76"/>
        <v>37.321788460103008</v>
      </c>
      <c r="O773" s="51" t="s">
        <v>29</v>
      </c>
      <c r="P773" s="44" t="s">
        <v>416</v>
      </c>
    </row>
    <row r="774" spans="1:16" s="6" customFormat="1" ht="24.75" customHeight="1" x14ac:dyDescent="0.25">
      <c r="A774" s="62">
        <v>420</v>
      </c>
      <c r="B774" s="61" t="s">
        <v>706</v>
      </c>
      <c r="C774" s="36">
        <v>2001</v>
      </c>
      <c r="D774" s="36">
        <v>10</v>
      </c>
      <c r="E774" s="38">
        <v>4</v>
      </c>
      <c r="F774" s="39">
        <v>11349.2</v>
      </c>
      <c r="G774" s="43">
        <v>9342.4</v>
      </c>
      <c r="H774" s="41">
        <v>353</v>
      </c>
      <c r="I774" s="42">
        <f>прил.2!C771</f>
        <v>13604094.970000001</v>
      </c>
      <c r="J774" s="42">
        <v>0</v>
      </c>
      <c r="K774" s="42">
        <v>9901257.1799999997</v>
      </c>
      <c r="L774" s="42">
        <v>0</v>
      </c>
      <c r="M774" s="42">
        <f t="shared" si="77"/>
        <v>3702837.790000001</v>
      </c>
      <c r="N774" s="42">
        <f t="shared" si="76"/>
        <v>1456.1670416595309</v>
      </c>
      <c r="O774" s="51" t="s">
        <v>29</v>
      </c>
      <c r="P774" s="44" t="s">
        <v>416</v>
      </c>
    </row>
    <row r="775" spans="1:16" s="6" customFormat="1" ht="24.75" customHeight="1" x14ac:dyDescent="0.25">
      <c r="A775" s="62">
        <v>421</v>
      </c>
      <c r="B775" s="50" t="s">
        <v>707</v>
      </c>
      <c r="C775" s="36">
        <v>2002</v>
      </c>
      <c r="D775" s="36">
        <v>10</v>
      </c>
      <c r="E775" s="38">
        <v>2</v>
      </c>
      <c r="F775" s="39">
        <v>6769.6</v>
      </c>
      <c r="G775" s="43">
        <v>4621</v>
      </c>
      <c r="H775" s="41">
        <v>37</v>
      </c>
      <c r="I775" s="42">
        <f>прил.2!C772</f>
        <v>6802047.4800000004</v>
      </c>
      <c r="J775" s="42">
        <v>0</v>
      </c>
      <c r="K775" s="42">
        <v>4950628.59</v>
      </c>
      <c r="L775" s="42">
        <v>0</v>
      </c>
      <c r="M775" s="42">
        <f t="shared" si="77"/>
        <v>1851418.8900000006</v>
      </c>
      <c r="N775" s="42">
        <f t="shared" si="76"/>
        <v>1471.9860376541876</v>
      </c>
      <c r="O775" s="51" t="s">
        <v>29</v>
      </c>
      <c r="P775" s="44" t="s">
        <v>416</v>
      </c>
    </row>
    <row r="776" spans="1:16" s="6" customFormat="1" ht="24.75" customHeight="1" x14ac:dyDescent="0.25">
      <c r="A776" s="62">
        <v>422</v>
      </c>
      <c r="B776" s="50" t="s">
        <v>708</v>
      </c>
      <c r="C776" s="36">
        <v>2002</v>
      </c>
      <c r="D776" s="36">
        <v>10</v>
      </c>
      <c r="E776" s="38">
        <v>5</v>
      </c>
      <c r="F776" s="39">
        <v>15207.1</v>
      </c>
      <c r="G776" s="43">
        <v>12958.9</v>
      </c>
      <c r="H776" s="41">
        <v>397</v>
      </c>
      <c r="I776" s="42">
        <f>прил.2!C773</f>
        <v>19398687.899999999</v>
      </c>
      <c r="J776" s="42">
        <v>0</v>
      </c>
      <c r="K776" s="42">
        <v>14131806.060000001</v>
      </c>
      <c r="L776" s="42">
        <v>0</v>
      </c>
      <c r="M776" s="42">
        <f t="shared" si="77"/>
        <v>5266881.839999998</v>
      </c>
      <c r="N776" s="42">
        <f t="shared" si="76"/>
        <v>1496.9393930040358</v>
      </c>
      <c r="O776" s="51" t="s">
        <v>29</v>
      </c>
      <c r="P776" s="44" t="s">
        <v>416</v>
      </c>
    </row>
    <row r="777" spans="1:16" s="6" customFormat="1" ht="24.75" customHeight="1" x14ac:dyDescent="0.25">
      <c r="A777" s="62">
        <v>423</v>
      </c>
      <c r="B777" s="50" t="s">
        <v>709</v>
      </c>
      <c r="C777" s="36">
        <v>2002</v>
      </c>
      <c r="D777" s="36">
        <v>10</v>
      </c>
      <c r="E777" s="38">
        <v>2</v>
      </c>
      <c r="F777" s="43">
        <v>6246.6</v>
      </c>
      <c r="G777" s="43">
        <v>4548.3</v>
      </c>
      <c r="H777" s="41">
        <v>181</v>
      </c>
      <c r="I777" s="42">
        <f>прил.2!C774</f>
        <v>6802047.4800000004</v>
      </c>
      <c r="J777" s="42">
        <v>0</v>
      </c>
      <c r="K777" s="42">
        <v>4950628.59</v>
      </c>
      <c r="L777" s="42">
        <v>0</v>
      </c>
      <c r="M777" s="42">
        <f t="shared" si="77"/>
        <v>1851418.8900000006</v>
      </c>
      <c r="N777" s="42">
        <f t="shared" si="76"/>
        <v>1495.5142536771982</v>
      </c>
      <c r="O777" s="51" t="s">
        <v>29</v>
      </c>
      <c r="P777" s="44" t="s">
        <v>416</v>
      </c>
    </row>
    <row r="778" spans="1:16" s="6" customFormat="1" ht="24.75" customHeight="1" x14ac:dyDescent="0.25">
      <c r="A778" s="62">
        <v>424</v>
      </c>
      <c r="B778" s="50" t="s">
        <v>710</v>
      </c>
      <c r="C778" s="36">
        <v>2002</v>
      </c>
      <c r="D778" s="36">
        <v>9</v>
      </c>
      <c r="E778" s="38">
        <v>1</v>
      </c>
      <c r="F778" s="43">
        <v>3148.55</v>
      </c>
      <c r="G778" s="43">
        <v>2062.1</v>
      </c>
      <c r="H778" s="41">
        <v>24</v>
      </c>
      <c r="I778" s="42">
        <f>прил.2!C775</f>
        <v>3418023.74</v>
      </c>
      <c r="J778" s="42">
        <v>0</v>
      </c>
      <c r="K778" s="42">
        <v>2475314.29</v>
      </c>
      <c r="L778" s="42">
        <v>0</v>
      </c>
      <c r="M778" s="42">
        <f t="shared" si="77"/>
        <v>942709.45000000019</v>
      </c>
      <c r="N778" s="42">
        <f t="shared" si="76"/>
        <v>1657.5450948062658</v>
      </c>
      <c r="O778" s="51" t="s">
        <v>29</v>
      </c>
      <c r="P778" s="44" t="s">
        <v>416</v>
      </c>
    </row>
    <row r="779" spans="1:16" s="6" customFormat="1" ht="24.75" customHeight="1" x14ac:dyDescent="0.25">
      <c r="A779" s="62">
        <v>425</v>
      </c>
      <c r="B779" s="50" t="s">
        <v>711</v>
      </c>
      <c r="C779" s="36">
        <v>2002</v>
      </c>
      <c r="D779" s="36">
        <v>12</v>
      </c>
      <c r="E779" s="38">
        <v>4</v>
      </c>
      <c r="F779" s="39">
        <v>13795.87</v>
      </c>
      <c r="G779" s="43">
        <v>11341.9</v>
      </c>
      <c r="H779" s="41">
        <v>271</v>
      </c>
      <c r="I779" s="42">
        <f>прил.2!C776</f>
        <v>6802047.4800000004</v>
      </c>
      <c r="J779" s="42">
        <v>0</v>
      </c>
      <c r="K779" s="42">
        <v>4950628.59</v>
      </c>
      <c r="L779" s="42">
        <v>0</v>
      </c>
      <c r="M779" s="42">
        <f t="shared" si="77"/>
        <v>1851418.8900000006</v>
      </c>
      <c r="N779" s="42">
        <f t="shared" si="76"/>
        <v>599.72733668961996</v>
      </c>
      <c r="O779" s="51" t="s">
        <v>29</v>
      </c>
      <c r="P779" s="44" t="s">
        <v>416</v>
      </c>
    </row>
    <row r="780" spans="1:16" s="6" customFormat="1" ht="24.75" customHeight="1" x14ac:dyDescent="0.25">
      <c r="A780" s="62">
        <v>426</v>
      </c>
      <c r="B780" s="61" t="s">
        <v>398</v>
      </c>
      <c r="C780" s="36">
        <v>2002</v>
      </c>
      <c r="D780" s="36">
        <v>10</v>
      </c>
      <c r="E780" s="38">
        <v>2</v>
      </c>
      <c r="F780" s="39">
        <v>5654.5</v>
      </c>
      <c r="G780" s="43">
        <v>4535.5</v>
      </c>
      <c r="H780" s="41">
        <v>192</v>
      </c>
      <c r="I780" s="42">
        <f>прил.2!C777</f>
        <v>3418023.74</v>
      </c>
      <c r="J780" s="42">
        <v>0</v>
      </c>
      <c r="K780" s="42">
        <v>2475314.29</v>
      </c>
      <c r="L780" s="42">
        <v>0</v>
      </c>
      <c r="M780" s="42">
        <f t="shared" si="77"/>
        <v>942709.45000000019</v>
      </c>
      <c r="N780" s="42">
        <f t="shared" si="76"/>
        <v>753.61564105390812</v>
      </c>
      <c r="O780" s="51" t="s">
        <v>29</v>
      </c>
      <c r="P780" s="44" t="s">
        <v>416</v>
      </c>
    </row>
    <row r="781" spans="1:16" s="6" customFormat="1" ht="24.75" customHeight="1" x14ac:dyDescent="0.25">
      <c r="A781" s="62">
        <v>427</v>
      </c>
      <c r="B781" s="50" t="s">
        <v>712</v>
      </c>
      <c r="C781" s="36">
        <v>2002</v>
      </c>
      <c r="D781" s="36">
        <v>10</v>
      </c>
      <c r="E781" s="38">
        <v>3</v>
      </c>
      <c r="F781" s="39">
        <v>8309.6</v>
      </c>
      <c r="G781" s="43">
        <v>7000.2</v>
      </c>
      <c r="H781" s="41">
        <v>266</v>
      </c>
      <c r="I781" s="42">
        <f>прил.2!C778</f>
        <v>10203071.220000001</v>
      </c>
      <c r="J781" s="42">
        <v>0</v>
      </c>
      <c r="K781" s="42">
        <v>7425942.8799999999</v>
      </c>
      <c r="L781" s="42">
        <v>0</v>
      </c>
      <c r="M781" s="42">
        <f t="shared" si="77"/>
        <v>2777128.3400000008</v>
      </c>
      <c r="N781" s="42">
        <f t="shared" si="76"/>
        <v>1457.5399588583184</v>
      </c>
      <c r="O781" s="51" t="s">
        <v>29</v>
      </c>
      <c r="P781" s="44" t="s">
        <v>416</v>
      </c>
    </row>
    <row r="782" spans="1:16" s="6" customFormat="1" ht="24.75" customHeight="1" x14ac:dyDescent="0.25">
      <c r="A782" s="62">
        <v>428</v>
      </c>
      <c r="B782" s="50" t="s">
        <v>713</v>
      </c>
      <c r="C782" s="36">
        <v>2003</v>
      </c>
      <c r="D782" s="36">
        <v>10</v>
      </c>
      <c r="E782" s="38">
        <v>2</v>
      </c>
      <c r="F782" s="39">
        <v>6262.8</v>
      </c>
      <c r="G782" s="43">
        <v>4647.8</v>
      </c>
      <c r="H782" s="41">
        <v>166</v>
      </c>
      <c r="I782" s="42">
        <f>прил.2!C779</f>
        <v>14528980.84</v>
      </c>
      <c r="J782" s="42">
        <v>0</v>
      </c>
      <c r="K782" s="42">
        <v>10579487.699999999</v>
      </c>
      <c r="L782" s="42">
        <v>0</v>
      </c>
      <c r="M782" s="42">
        <f t="shared" si="77"/>
        <v>3949493.1400000006</v>
      </c>
      <c r="N782" s="42">
        <f t="shared" si="76"/>
        <v>3125.9909720728083</v>
      </c>
      <c r="O782" s="51" t="s">
        <v>29</v>
      </c>
      <c r="P782" s="44" t="s">
        <v>416</v>
      </c>
    </row>
    <row r="783" spans="1:16" s="6" customFormat="1" ht="24.75" customHeight="1" x14ac:dyDescent="0.25">
      <c r="A783" s="62">
        <v>429</v>
      </c>
      <c r="B783" s="50" t="s">
        <v>714</v>
      </c>
      <c r="C783" s="36">
        <v>2003</v>
      </c>
      <c r="D783" s="36">
        <v>10</v>
      </c>
      <c r="E783" s="38">
        <v>2</v>
      </c>
      <c r="F783" s="39">
        <v>6235.7</v>
      </c>
      <c r="G783" s="43">
        <v>4617.51</v>
      </c>
      <c r="H783" s="41">
        <v>185</v>
      </c>
      <c r="I783" s="42">
        <f>прил.2!C780</f>
        <v>14528980.84</v>
      </c>
      <c r="J783" s="42">
        <v>0</v>
      </c>
      <c r="K783" s="42">
        <v>10579487.699999999</v>
      </c>
      <c r="L783" s="42">
        <v>0</v>
      </c>
      <c r="M783" s="42">
        <f t="shared" si="77"/>
        <v>3949493.1400000006</v>
      </c>
      <c r="N783" s="42">
        <f t="shared" si="76"/>
        <v>3146.4968868502719</v>
      </c>
      <c r="O783" s="51" t="s">
        <v>29</v>
      </c>
      <c r="P783" s="44" t="s">
        <v>416</v>
      </c>
    </row>
    <row r="784" spans="1:16" s="6" customFormat="1" ht="24.75" customHeight="1" x14ac:dyDescent="0.25">
      <c r="A784" s="62">
        <v>430</v>
      </c>
      <c r="B784" s="50" t="s">
        <v>715</v>
      </c>
      <c r="C784" s="36">
        <v>2003</v>
      </c>
      <c r="D784" s="36">
        <v>10</v>
      </c>
      <c r="E784" s="38">
        <v>1</v>
      </c>
      <c r="F784" s="39">
        <v>3159.86</v>
      </c>
      <c r="G784" s="43">
        <v>2872.6</v>
      </c>
      <c r="H784" s="41">
        <v>79</v>
      </c>
      <c r="I784" s="42">
        <f>прил.2!C781</f>
        <v>3418023.74</v>
      </c>
      <c r="J784" s="42">
        <v>0</v>
      </c>
      <c r="K784" s="42">
        <v>2475314.2999999998</v>
      </c>
      <c r="L784" s="42">
        <v>0</v>
      </c>
      <c r="M784" s="42">
        <f t="shared" si="77"/>
        <v>942709.44000000041</v>
      </c>
      <c r="N784" s="42">
        <f t="shared" si="76"/>
        <v>1189.8711063148369</v>
      </c>
      <c r="O784" s="51" t="s">
        <v>29</v>
      </c>
      <c r="P784" s="44" t="s">
        <v>416</v>
      </c>
    </row>
    <row r="785" spans="1:16" s="6" customFormat="1" ht="24.75" customHeight="1" x14ac:dyDescent="0.25">
      <c r="A785" s="62">
        <v>431</v>
      </c>
      <c r="B785" s="50" t="s">
        <v>716</v>
      </c>
      <c r="C785" s="36">
        <v>2003</v>
      </c>
      <c r="D785" s="36">
        <v>10</v>
      </c>
      <c r="E785" s="38">
        <v>1</v>
      </c>
      <c r="F785" s="39">
        <v>4035.9</v>
      </c>
      <c r="G785" s="43">
        <v>3458.2</v>
      </c>
      <c r="H785" s="41">
        <v>68</v>
      </c>
      <c r="I785" s="42">
        <f>прил.2!C782</f>
        <v>3896737.58</v>
      </c>
      <c r="J785" s="42">
        <v>0</v>
      </c>
      <c r="K785" s="42">
        <v>2826361.21</v>
      </c>
      <c r="L785" s="42">
        <v>0</v>
      </c>
      <c r="M785" s="42">
        <f t="shared" si="77"/>
        <v>1070376.3700000001</v>
      </c>
      <c r="N785" s="42">
        <f t="shared" si="76"/>
        <v>1126.8109363252561</v>
      </c>
      <c r="O785" s="51" t="s">
        <v>29</v>
      </c>
      <c r="P785" s="44" t="s">
        <v>416</v>
      </c>
    </row>
    <row r="786" spans="1:16" s="6" customFormat="1" ht="24.75" customHeight="1" x14ac:dyDescent="0.25">
      <c r="A786" s="62">
        <v>432</v>
      </c>
      <c r="B786" s="50" t="s">
        <v>717</v>
      </c>
      <c r="C786" s="36">
        <v>2003</v>
      </c>
      <c r="D786" s="36">
        <v>10</v>
      </c>
      <c r="E786" s="38">
        <v>2</v>
      </c>
      <c r="F786" s="39">
        <v>5045.92</v>
      </c>
      <c r="G786" s="43">
        <v>4587.2</v>
      </c>
      <c r="H786" s="41">
        <v>220</v>
      </c>
      <c r="I786" s="42">
        <f>прил.2!C783</f>
        <v>6802047.4800000004</v>
      </c>
      <c r="J786" s="42">
        <v>0</v>
      </c>
      <c r="K786" s="42">
        <v>4950628.59</v>
      </c>
      <c r="L786" s="42">
        <v>0</v>
      </c>
      <c r="M786" s="42">
        <f t="shared" ref="M786:M788" si="78">I786-J786-K786-L786</f>
        <v>1851418.8900000006</v>
      </c>
      <c r="N786" s="42">
        <f t="shared" si="76"/>
        <v>1482.8321154516918</v>
      </c>
      <c r="O786" s="51" t="s">
        <v>29</v>
      </c>
      <c r="P786" s="44" t="s">
        <v>416</v>
      </c>
    </row>
    <row r="787" spans="1:16" s="6" customFormat="1" ht="24.75" customHeight="1" x14ac:dyDescent="0.25">
      <c r="A787" s="62">
        <v>433</v>
      </c>
      <c r="B787" s="50" t="s">
        <v>718</v>
      </c>
      <c r="C787" s="36">
        <v>2012</v>
      </c>
      <c r="D787" s="36">
        <v>15</v>
      </c>
      <c r="E787" s="38">
        <v>1</v>
      </c>
      <c r="F787" s="39">
        <v>8665.9</v>
      </c>
      <c r="G787" s="43">
        <v>6349.4</v>
      </c>
      <c r="H787" s="41">
        <v>101</v>
      </c>
      <c r="I787" s="42">
        <f>прил.2!C784</f>
        <v>50000</v>
      </c>
      <c r="J787" s="42">
        <v>0</v>
      </c>
      <c r="K787" s="42">
        <v>0</v>
      </c>
      <c r="L787" s="42">
        <v>0</v>
      </c>
      <c r="M787" s="42">
        <f t="shared" si="78"/>
        <v>50000</v>
      </c>
      <c r="N787" s="42">
        <f t="shared" si="76"/>
        <v>7.8747598198254956</v>
      </c>
      <c r="O787" s="51" t="s">
        <v>29</v>
      </c>
      <c r="P787" s="44" t="s">
        <v>416</v>
      </c>
    </row>
    <row r="788" spans="1:16" s="6" customFormat="1" ht="24.75" customHeight="1" x14ac:dyDescent="0.25">
      <c r="A788" s="62">
        <v>434</v>
      </c>
      <c r="B788" s="48" t="s">
        <v>106</v>
      </c>
      <c r="C788" s="36">
        <v>1979</v>
      </c>
      <c r="D788" s="36">
        <v>5</v>
      </c>
      <c r="E788" s="38">
        <v>4</v>
      </c>
      <c r="F788" s="39">
        <v>2792.2</v>
      </c>
      <c r="G788" s="54">
        <v>2753.11</v>
      </c>
      <c r="H788" s="41">
        <v>185</v>
      </c>
      <c r="I788" s="42">
        <f>прил.2!C785</f>
        <v>450000</v>
      </c>
      <c r="J788" s="42">
        <v>0</v>
      </c>
      <c r="K788" s="42">
        <v>0</v>
      </c>
      <c r="L788" s="42">
        <v>0</v>
      </c>
      <c r="M788" s="42">
        <f t="shared" si="78"/>
        <v>450000</v>
      </c>
      <c r="N788" s="42">
        <f t="shared" si="76"/>
        <v>163.45151483231689</v>
      </c>
      <c r="O788" s="51" t="s">
        <v>28</v>
      </c>
      <c r="P788" s="44" t="s">
        <v>416</v>
      </c>
    </row>
    <row r="789" spans="1:16" s="6" customFormat="1" ht="24.75" customHeight="1" x14ac:dyDescent="0.25">
      <c r="A789" s="47" t="s">
        <v>133</v>
      </c>
      <c r="B789" s="29"/>
      <c r="C789" s="30" t="s">
        <v>26</v>
      </c>
      <c r="D789" s="30" t="s">
        <v>26</v>
      </c>
      <c r="E789" s="30" t="s">
        <v>26</v>
      </c>
      <c r="F789" s="31">
        <f t="shared" ref="F789:M789" si="79">SUM(F790:F797)</f>
        <v>4107.9199999999992</v>
      </c>
      <c r="G789" s="31">
        <f t="shared" si="79"/>
        <v>3862.06</v>
      </c>
      <c r="H789" s="32">
        <f t="shared" si="79"/>
        <v>179</v>
      </c>
      <c r="I789" s="31">
        <f t="shared" si="79"/>
        <v>20047446.460000001</v>
      </c>
      <c r="J789" s="31">
        <f t="shared" si="79"/>
        <v>0</v>
      </c>
      <c r="K789" s="31">
        <f t="shared" si="79"/>
        <v>0</v>
      </c>
      <c r="L789" s="31">
        <f t="shared" si="79"/>
        <v>0</v>
      </c>
      <c r="M789" s="31">
        <f t="shared" si="79"/>
        <v>20047446.460000001</v>
      </c>
      <c r="N789" s="33">
        <f t="shared" ref="N789:N849" si="80">I789/G789</f>
        <v>5190.8687229095358</v>
      </c>
      <c r="O789" s="34" t="s">
        <v>26</v>
      </c>
      <c r="P789" s="34" t="s">
        <v>26</v>
      </c>
    </row>
    <row r="790" spans="1:16" s="6" customFormat="1" ht="24.75" customHeight="1" x14ac:dyDescent="0.25">
      <c r="A790" s="36">
        <v>435</v>
      </c>
      <c r="B790" s="50" t="s">
        <v>402</v>
      </c>
      <c r="C790" s="36">
        <v>1960</v>
      </c>
      <c r="D790" s="36">
        <v>2</v>
      </c>
      <c r="E790" s="38">
        <v>2</v>
      </c>
      <c r="F790" s="43">
        <v>390</v>
      </c>
      <c r="G790" s="43">
        <v>386.4</v>
      </c>
      <c r="H790" s="41">
        <v>17</v>
      </c>
      <c r="I790" s="42">
        <f>прил.2!C787</f>
        <v>974037.55999999994</v>
      </c>
      <c r="J790" s="42">
        <v>0</v>
      </c>
      <c r="K790" s="42">
        <v>0</v>
      </c>
      <c r="L790" s="42">
        <v>0</v>
      </c>
      <c r="M790" s="42">
        <f t="shared" ref="M790:M797" si="81">I790-J790-K790-L790</f>
        <v>974037.55999999994</v>
      </c>
      <c r="N790" s="42">
        <f t="shared" si="80"/>
        <v>2520.801138716356</v>
      </c>
      <c r="O790" s="51" t="s">
        <v>29</v>
      </c>
      <c r="P790" s="44" t="s">
        <v>416</v>
      </c>
    </row>
    <row r="791" spans="1:16" s="6" customFormat="1" ht="24.75" customHeight="1" x14ac:dyDescent="0.25">
      <c r="A791" s="36">
        <v>436</v>
      </c>
      <c r="B791" s="50" t="s">
        <v>403</v>
      </c>
      <c r="C791" s="36">
        <v>1963</v>
      </c>
      <c r="D791" s="36">
        <v>2</v>
      </c>
      <c r="E791" s="38">
        <v>2</v>
      </c>
      <c r="F791" s="43">
        <v>626.9</v>
      </c>
      <c r="G791" s="43">
        <v>623.29999999999995</v>
      </c>
      <c r="H791" s="41">
        <v>26</v>
      </c>
      <c r="I791" s="42">
        <f>прил.2!C788</f>
        <v>1565702.94</v>
      </c>
      <c r="J791" s="42">
        <v>0</v>
      </c>
      <c r="K791" s="42">
        <v>0</v>
      </c>
      <c r="L791" s="42">
        <v>0</v>
      </c>
      <c r="M791" s="42">
        <f t="shared" si="81"/>
        <v>1565702.94</v>
      </c>
      <c r="N791" s="42">
        <f t="shared" si="80"/>
        <v>2511.957227659233</v>
      </c>
      <c r="O791" s="51" t="s">
        <v>29</v>
      </c>
      <c r="P791" s="44" t="s">
        <v>416</v>
      </c>
    </row>
    <row r="792" spans="1:16" s="6" customFormat="1" ht="24.75" customHeight="1" x14ac:dyDescent="0.25">
      <c r="A792" s="36">
        <v>437</v>
      </c>
      <c r="B792" s="50" t="s">
        <v>404</v>
      </c>
      <c r="C792" s="36">
        <v>1964</v>
      </c>
      <c r="D792" s="36">
        <v>2</v>
      </c>
      <c r="E792" s="38">
        <v>2</v>
      </c>
      <c r="F792" s="43">
        <v>354.9</v>
      </c>
      <c r="G792" s="43">
        <v>354.5</v>
      </c>
      <c r="H792" s="41">
        <v>10</v>
      </c>
      <c r="I792" s="42">
        <f>прил.2!C789</f>
        <v>4404728.29</v>
      </c>
      <c r="J792" s="42">
        <v>0</v>
      </c>
      <c r="K792" s="42">
        <v>0</v>
      </c>
      <c r="L792" s="42">
        <v>0</v>
      </c>
      <c r="M792" s="42">
        <f t="shared" si="81"/>
        <v>4404728.29</v>
      </c>
      <c r="N792" s="42">
        <f t="shared" si="80"/>
        <v>12425.185585331454</v>
      </c>
      <c r="O792" s="51" t="s">
        <v>29</v>
      </c>
      <c r="P792" s="44" t="s">
        <v>416</v>
      </c>
    </row>
    <row r="793" spans="1:16" s="6" customFormat="1" ht="24.75" customHeight="1" x14ac:dyDescent="0.25">
      <c r="A793" s="36">
        <v>438</v>
      </c>
      <c r="B793" s="50" t="s">
        <v>719</v>
      </c>
      <c r="C793" s="36">
        <v>1963</v>
      </c>
      <c r="D793" s="36">
        <v>2</v>
      </c>
      <c r="E793" s="38">
        <v>2</v>
      </c>
      <c r="F793" s="43">
        <v>647.57000000000005</v>
      </c>
      <c r="G793" s="43">
        <v>592.1</v>
      </c>
      <c r="H793" s="41">
        <v>23</v>
      </c>
      <c r="I793" s="42">
        <f>прил.2!C790</f>
        <v>3798792.67</v>
      </c>
      <c r="J793" s="42">
        <v>0</v>
      </c>
      <c r="K793" s="42">
        <v>0</v>
      </c>
      <c r="L793" s="42">
        <v>0</v>
      </c>
      <c r="M793" s="42">
        <f t="shared" si="81"/>
        <v>3798792.67</v>
      </c>
      <c r="N793" s="42">
        <f t="shared" si="80"/>
        <v>6415.795760851207</v>
      </c>
      <c r="O793" s="51" t="s">
        <v>29</v>
      </c>
      <c r="P793" s="44" t="s">
        <v>416</v>
      </c>
    </row>
    <row r="794" spans="1:16" s="6" customFormat="1" ht="24.75" customHeight="1" x14ac:dyDescent="0.25">
      <c r="A794" s="36">
        <v>439</v>
      </c>
      <c r="B794" s="50" t="s">
        <v>720</v>
      </c>
      <c r="C794" s="36">
        <v>1964</v>
      </c>
      <c r="D794" s="36">
        <v>2</v>
      </c>
      <c r="E794" s="38">
        <v>2</v>
      </c>
      <c r="F794" s="43">
        <v>683.87</v>
      </c>
      <c r="G794" s="43">
        <v>644.35</v>
      </c>
      <c r="H794" s="41">
        <v>33</v>
      </c>
      <c r="I794" s="42">
        <f>прил.2!C791</f>
        <v>858796.79</v>
      </c>
      <c r="J794" s="42">
        <v>0</v>
      </c>
      <c r="K794" s="42">
        <v>0</v>
      </c>
      <c r="L794" s="42">
        <v>0</v>
      </c>
      <c r="M794" s="42">
        <f t="shared" si="81"/>
        <v>858796.79</v>
      </c>
      <c r="N794" s="42">
        <f t="shared" si="80"/>
        <v>1332.8110343757276</v>
      </c>
      <c r="O794" s="51" t="s">
        <v>29</v>
      </c>
      <c r="P794" s="44" t="s">
        <v>416</v>
      </c>
    </row>
    <row r="795" spans="1:16" s="6" customFormat="1" ht="24.75" customHeight="1" x14ac:dyDescent="0.25">
      <c r="A795" s="36">
        <v>440</v>
      </c>
      <c r="B795" s="50" t="s">
        <v>721</v>
      </c>
      <c r="C795" s="36">
        <v>1964</v>
      </c>
      <c r="D795" s="36">
        <v>2</v>
      </c>
      <c r="E795" s="38">
        <v>2</v>
      </c>
      <c r="F795" s="43">
        <v>621.70000000000005</v>
      </c>
      <c r="G795" s="43">
        <v>549.61</v>
      </c>
      <c r="H795" s="41">
        <v>33</v>
      </c>
      <c r="I795" s="42">
        <f>прил.2!C792</f>
        <v>3554119.8600000003</v>
      </c>
      <c r="J795" s="42">
        <v>0</v>
      </c>
      <c r="K795" s="42">
        <v>0</v>
      </c>
      <c r="L795" s="42">
        <v>0</v>
      </c>
      <c r="M795" s="42">
        <f t="shared" si="81"/>
        <v>3554119.8600000003</v>
      </c>
      <c r="N795" s="42">
        <f t="shared" si="80"/>
        <v>6466.6215316315211</v>
      </c>
      <c r="O795" s="51" t="s">
        <v>28</v>
      </c>
      <c r="P795" s="44" t="s">
        <v>416</v>
      </c>
    </row>
    <row r="796" spans="1:16" s="6" customFormat="1" ht="24.75" customHeight="1" x14ac:dyDescent="0.25">
      <c r="A796" s="36">
        <v>441</v>
      </c>
      <c r="B796" s="50" t="s">
        <v>722</v>
      </c>
      <c r="C796" s="36">
        <v>1965</v>
      </c>
      <c r="D796" s="36">
        <v>2</v>
      </c>
      <c r="E796" s="38">
        <v>1</v>
      </c>
      <c r="F796" s="43">
        <v>369.93</v>
      </c>
      <c r="G796" s="43">
        <v>336.3</v>
      </c>
      <c r="H796" s="41">
        <v>20</v>
      </c>
      <c r="I796" s="42">
        <f>прил.2!C793</f>
        <v>4741268.3500000006</v>
      </c>
      <c r="J796" s="42">
        <v>0</v>
      </c>
      <c r="K796" s="42">
        <v>0</v>
      </c>
      <c r="L796" s="42">
        <v>0</v>
      </c>
      <c r="M796" s="42">
        <f t="shared" si="81"/>
        <v>4741268.3500000006</v>
      </c>
      <c r="N796" s="42">
        <f t="shared" si="80"/>
        <v>14098.329913767471</v>
      </c>
      <c r="O796" s="51" t="s">
        <v>29</v>
      </c>
      <c r="P796" s="44" t="s">
        <v>416</v>
      </c>
    </row>
    <row r="797" spans="1:16" s="6" customFormat="1" ht="24.75" customHeight="1" x14ac:dyDescent="0.25">
      <c r="A797" s="36">
        <v>442</v>
      </c>
      <c r="B797" s="50" t="s">
        <v>723</v>
      </c>
      <c r="C797" s="36">
        <v>1975</v>
      </c>
      <c r="D797" s="36">
        <v>2</v>
      </c>
      <c r="E797" s="38">
        <v>2</v>
      </c>
      <c r="F797" s="43">
        <v>413.05</v>
      </c>
      <c r="G797" s="43">
        <v>375.5</v>
      </c>
      <c r="H797" s="72">
        <v>17</v>
      </c>
      <c r="I797" s="42">
        <f>прил.2!C794</f>
        <v>150000</v>
      </c>
      <c r="J797" s="42">
        <v>0</v>
      </c>
      <c r="K797" s="42">
        <v>0</v>
      </c>
      <c r="L797" s="42">
        <v>0</v>
      </c>
      <c r="M797" s="42">
        <f t="shared" si="81"/>
        <v>150000</v>
      </c>
      <c r="N797" s="42">
        <f t="shared" si="80"/>
        <v>399.46737683089214</v>
      </c>
      <c r="O797" s="51" t="s">
        <v>29</v>
      </c>
      <c r="P797" s="44" t="s">
        <v>416</v>
      </c>
    </row>
    <row r="798" spans="1:16" s="6" customFormat="1" ht="24.75" customHeight="1" x14ac:dyDescent="0.25">
      <c r="A798" s="47" t="s">
        <v>135</v>
      </c>
      <c r="B798" s="29"/>
      <c r="C798" s="30" t="s">
        <v>26</v>
      </c>
      <c r="D798" s="30" t="s">
        <v>26</v>
      </c>
      <c r="E798" s="30" t="s">
        <v>26</v>
      </c>
      <c r="F798" s="31">
        <f t="shared" ref="F798:M798" si="82">SUM(F799:F802)</f>
        <v>3507.66</v>
      </c>
      <c r="G798" s="31">
        <f t="shared" si="82"/>
        <v>3358.61</v>
      </c>
      <c r="H798" s="32">
        <f t="shared" si="82"/>
        <v>174</v>
      </c>
      <c r="I798" s="31">
        <f t="shared" si="82"/>
        <v>10943873.48</v>
      </c>
      <c r="J798" s="31">
        <f t="shared" si="82"/>
        <v>0</v>
      </c>
      <c r="K798" s="31">
        <f t="shared" si="82"/>
        <v>0</v>
      </c>
      <c r="L798" s="31">
        <f t="shared" si="82"/>
        <v>0</v>
      </c>
      <c r="M798" s="31">
        <f t="shared" si="82"/>
        <v>10943873.48</v>
      </c>
      <c r="N798" s="33">
        <f t="shared" si="80"/>
        <v>3258.4531934341885</v>
      </c>
      <c r="O798" s="34" t="s">
        <v>26</v>
      </c>
      <c r="P798" s="34" t="s">
        <v>26</v>
      </c>
    </row>
    <row r="799" spans="1:16" s="6" customFormat="1" ht="24.75" customHeight="1" x14ac:dyDescent="0.25">
      <c r="A799" s="36">
        <v>443</v>
      </c>
      <c r="B799" s="50" t="s">
        <v>724</v>
      </c>
      <c r="C799" s="36">
        <v>1973</v>
      </c>
      <c r="D799" s="36">
        <v>2</v>
      </c>
      <c r="E799" s="38">
        <v>2</v>
      </c>
      <c r="F799" s="39">
        <v>781</v>
      </c>
      <c r="G799" s="43">
        <v>710</v>
      </c>
      <c r="H799" s="73">
        <v>45</v>
      </c>
      <c r="I799" s="42">
        <f>прил.2!C796</f>
        <v>4258529.3100000005</v>
      </c>
      <c r="J799" s="42">
        <v>0</v>
      </c>
      <c r="K799" s="42">
        <v>0</v>
      </c>
      <c r="L799" s="42">
        <v>0</v>
      </c>
      <c r="M799" s="42">
        <f>I799-J799-K799-L799</f>
        <v>4258529.3100000005</v>
      </c>
      <c r="N799" s="42">
        <f t="shared" si="80"/>
        <v>5997.9286056338033</v>
      </c>
      <c r="O799" s="51" t="s">
        <v>29</v>
      </c>
      <c r="P799" s="44" t="s">
        <v>416</v>
      </c>
    </row>
    <row r="800" spans="1:16" s="6" customFormat="1" ht="24.75" customHeight="1" x14ac:dyDescent="0.25">
      <c r="A800" s="36">
        <v>444</v>
      </c>
      <c r="B800" s="50" t="s">
        <v>725</v>
      </c>
      <c r="C800" s="36">
        <v>1973</v>
      </c>
      <c r="D800" s="36">
        <v>2</v>
      </c>
      <c r="E800" s="38">
        <v>2</v>
      </c>
      <c r="F800" s="39">
        <v>772.86</v>
      </c>
      <c r="G800" s="43">
        <v>702.61</v>
      </c>
      <c r="H800" s="41">
        <v>37</v>
      </c>
      <c r="I800" s="42">
        <f>прил.2!C797</f>
        <v>1930242.72</v>
      </c>
      <c r="J800" s="42">
        <v>0</v>
      </c>
      <c r="K800" s="42">
        <v>0</v>
      </c>
      <c r="L800" s="42">
        <v>0</v>
      </c>
      <c r="M800" s="42">
        <f>I800-J800-K800-L800</f>
        <v>1930242.72</v>
      </c>
      <c r="N800" s="42">
        <f t="shared" si="80"/>
        <v>2747.2462959536583</v>
      </c>
      <c r="O800" s="51" t="s">
        <v>29</v>
      </c>
      <c r="P800" s="44" t="s">
        <v>416</v>
      </c>
    </row>
    <row r="801" spans="1:16" s="6" customFormat="1" ht="24.75" customHeight="1" x14ac:dyDescent="0.25">
      <c r="A801" s="36">
        <v>445</v>
      </c>
      <c r="B801" s="50" t="s">
        <v>726</v>
      </c>
      <c r="C801" s="36">
        <v>1977</v>
      </c>
      <c r="D801" s="36">
        <v>2</v>
      </c>
      <c r="E801" s="38">
        <v>1</v>
      </c>
      <c r="F801" s="39">
        <v>396.3</v>
      </c>
      <c r="G801" s="43">
        <v>391.8</v>
      </c>
      <c r="H801" s="41">
        <v>18</v>
      </c>
      <c r="I801" s="42">
        <f>прил.2!C798</f>
        <v>4555101.4499999993</v>
      </c>
      <c r="J801" s="42">
        <v>0</v>
      </c>
      <c r="K801" s="42">
        <v>0</v>
      </c>
      <c r="L801" s="42">
        <v>0</v>
      </c>
      <c r="M801" s="42">
        <f>I801-J801-K801-L801</f>
        <v>4555101.4499999993</v>
      </c>
      <c r="N801" s="42">
        <f t="shared" si="80"/>
        <v>11626.088437978558</v>
      </c>
      <c r="O801" s="51" t="s">
        <v>29</v>
      </c>
      <c r="P801" s="44" t="s">
        <v>416</v>
      </c>
    </row>
    <row r="802" spans="1:16" s="6" customFormat="1" ht="24.75" customHeight="1" x14ac:dyDescent="0.25">
      <c r="A802" s="36">
        <v>446</v>
      </c>
      <c r="B802" s="50" t="s">
        <v>727</v>
      </c>
      <c r="C802" s="36">
        <v>1993</v>
      </c>
      <c r="D802" s="36">
        <v>3</v>
      </c>
      <c r="E802" s="38">
        <v>3</v>
      </c>
      <c r="F802" s="43">
        <v>1557.5</v>
      </c>
      <c r="G802" s="43">
        <v>1554.2</v>
      </c>
      <c r="H802" s="72">
        <v>74</v>
      </c>
      <c r="I802" s="42">
        <f>прил.2!C799</f>
        <v>200000</v>
      </c>
      <c r="J802" s="42">
        <v>0</v>
      </c>
      <c r="K802" s="42">
        <v>0</v>
      </c>
      <c r="L802" s="42">
        <v>0</v>
      </c>
      <c r="M802" s="42">
        <f>I802-J802-K802-L802</f>
        <v>200000</v>
      </c>
      <c r="N802" s="42">
        <f t="shared" si="80"/>
        <v>128.68356710848025</v>
      </c>
      <c r="O802" s="51" t="s">
        <v>29</v>
      </c>
      <c r="P802" s="44" t="s">
        <v>416</v>
      </c>
    </row>
    <row r="803" spans="1:16" s="6" customFormat="1" ht="24.75" customHeight="1" x14ac:dyDescent="0.25">
      <c r="A803" s="47" t="s">
        <v>136</v>
      </c>
      <c r="B803" s="29"/>
      <c r="C803" s="30" t="s">
        <v>26</v>
      </c>
      <c r="D803" s="30" t="s">
        <v>26</v>
      </c>
      <c r="E803" s="30" t="s">
        <v>26</v>
      </c>
      <c r="F803" s="31">
        <f t="shared" ref="F803:M803" si="83">SUM(F804:F824)</f>
        <v>17069.429999999997</v>
      </c>
      <c r="G803" s="31">
        <f t="shared" si="83"/>
        <v>13576.819999999998</v>
      </c>
      <c r="H803" s="32">
        <f t="shared" si="83"/>
        <v>920</v>
      </c>
      <c r="I803" s="31">
        <f t="shared" si="83"/>
        <v>73583925.979999989</v>
      </c>
      <c r="J803" s="31">
        <f t="shared" si="83"/>
        <v>0</v>
      </c>
      <c r="K803" s="31">
        <f t="shared" si="83"/>
        <v>0</v>
      </c>
      <c r="L803" s="31">
        <f t="shared" si="83"/>
        <v>0</v>
      </c>
      <c r="M803" s="31">
        <f t="shared" si="83"/>
        <v>73583925.979999989</v>
      </c>
      <c r="N803" s="33">
        <f t="shared" si="80"/>
        <v>5419.8203982965088</v>
      </c>
      <c r="O803" s="34" t="s">
        <v>26</v>
      </c>
      <c r="P803" s="34" t="s">
        <v>26</v>
      </c>
    </row>
    <row r="804" spans="1:16" s="6" customFormat="1" ht="24.75" customHeight="1" x14ac:dyDescent="0.25">
      <c r="A804" s="36">
        <v>447</v>
      </c>
      <c r="B804" s="49" t="s">
        <v>139</v>
      </c>
      <c r="C804" s="36">
        <v>1972</v>
      </c>
      <c r="D804" s="36">
        <v>2</v>
      </c>
      <c r="E804" s="38">
        <v>3</v>
      </c>
      <c r="F804" s="43">
        <v>887.6</v>
      </c>
      <c r="G804" s="43">
        <v>764.5</v>
      </c>
      <c r="H804" s="41">
        <v>68</v>
      </c>
      <c r="I804" s="42">
        <f>прил.2!C801</f>
        <v>8340636.4699999997</v>
      </c>
      <c r="J804" s="42">
        <v>0</v>
      </c>
      <c r="K804" s="42">
        <v>0</v>
      </c>
      <c r="L804" s="42">
        <v>0</v>
      </c>
      <c r="M804" s="42">
        <f t="shared" ref="M804:M824" si="84">I804-J804-K804-L804</f>
        <v>8340636.4699999997</v>
      </c>
      <c r="N804" s="42">
        <f t="shared" si="80"/>
        <v>10909.923440156965</v>
      </c>
      <c r="O804" s="51" t="s">
        <v>28</v>
      </c>
      <c r="P804" s="44" t="s">
        <v>416</v>
      </c>
    </row>
    <row r="805" spans="1:16" ht="24.75" customHeight="1" x14ac:dyDescent="0.25">
      <c r="A805" s="36">
        <v>448</v>
      </c>
      <c r="B805" s="49" t="s">
        <v>141</v>
      </c>
      <c r="C805" s="36">
        <v>1984</v>
      </c>
      <c r="D805" s="36">
        <v>2</v>
      </c>
      <c r="E805" s="38">
        <v>3</v>
      </c>
      <c r="F805" s="43">
        <v>933.7</v>
      </c>
      <c r="G805" s="43">
        <v>856.2</v>
      </c>
      <c r="H805" s="41">
        <v>39</v>
      </c>
      <c r="I805" s="42">
        <f>прил.2!C802</f>
        <v>1172530.67</v>
      </c>
      <c r="J805" s="42">
        <v>0</v>
      </c>
      <c r="K805" s="42">
        <v>0</v>
      </c>
      <c r="L805" s="42">
        <v>0</v>
      </c>
      <c r="M805" s="42">
        <f t="shared" si="84"/>
        <v>1172530.67</v>
      </c>
      <c r="N805" s="42">
        <f t="shared" si="80"/>
        <v>1369.4588530717122</v>
      </c>
      <c r="O805" s="51" t="s">
        <v>28</v>
      </c>
      <c r="P805" s="44" t="s">
        <v>416</v>
      </c>
    </row>
    <row r="806" spans="1:16" ht="24.75" customHeight="1" x14ac:dyDescent="0.25">
      <c r="A806" s="36">
        <v>449</v>
      </c>
      <c r="B806" s="49" t="s">
        <v>142</v>
      </c>
      <c r="C806" s="36">
        <v>1984</v>
      </c>
      <c r="D806" s="36">
        <v>2</v>
      </c>
      <c r="E806" s="38">
        <v>1</v>
      </c>
      <c r="F806" s="43">
        <v>223.2</v>
      </c>
      <c r="G806" s="43">
        <v>179</v>
      </c>
      <c r="H806" s="41">
        <v>12</v>
      </c>
      <c r="I806" s="42">
        <f>прил.2!C803</f>
        <v>280292.22000000003</v>
      </c>
      <c r="J806" s="42">
        <v>0</v>
      </c>
      <c r="K806" s="42">
        <v>0</v>
      </c>
      <c r="L806" s="42">
        <v>0</v>
      </c>
      <c r="M806" s="42">
        <f t="shared" si="84"/>
        <v>280292.22000000003</v>
      </c>
      <c r="N806" s="42">
        <f t="shared" si="80"/>
        <v>1565.8783240223465</v>
      </c>
      <c r="O806" s="51" t="s">
        <v>28</v>
      </c>
      <c r="P806" s="44" t="s">
        <v>416</v>
      </c>
    </row>
    <row r="807" spans="1:16" ht="24.75" customHeight="1" x14ac:dyDescent="0.25">
      <c r="A807" s="36">
        <v>450</v>
      </c>
      <c r="B807" s="49" t="s">
        <v>143</v>
      </c>
      <c r="C807" s="36">
        <v>1984</v>
      </c>
      <c r="D807" s="36">
        <v>2</v>
      </c>
      <c r="E807" s="38">
        <v>1</v>
      </c>
      <c r="F807" s="43">
        <v>409</v>
      </c>
      <c r="G807" s="43">
        <v>235.8</v>
      </c>
      <c r="H807" s="41">
        <v>23</v>
      </c>
      <c r="I807" s="42">
        <f>прил.2!C804</f>
        <v>513617.91999999998</v>
      </c>
      <c r="J807" s="42">
        <v>0</v>
      </c>
      <c r="K807" s="42">
        <v>0</v>
      </c>
      <c r="L807" s="42">
        <v>0</v>
      </c>
      <c r="M807" s="42">
        <f t="shared" si="84"/>
        <v>513617.91999999998</v>
      </c>
      <c r="N807" s="42">
        <f t="shared" si="80"/>
        <v>2178.1930449533502</v>
      </c>
      <c r="O807" s="51" t="s">
        <v>28</v>
      </c>
      <c r="P807" s="44" t="s">
        <v>416</v>
      </c>
    </row>
    <row r="808" spans="1:16" ht="24.75" customHeight="1" x14ac:dyDescent="0.25">
      <c r="A808" s="36">
        <v>451</v>
      </c>
      <c r="B808" s="49" t="s">
        <v>144</v>
      </c>
      <c r="C808" s="36">
        <v>1990</v>
      </c>
      <c r="D808" s="36">
        <v>3</v>
      </c>
      <c r="E808" s="38">
        <v>3</v>
      </c>
      <c r="F808" s="43">
        <v>1282.0999999999999</v>
      </c>
      <c r="G808" s="43">
        <v>705.01</v>
      </c>
      <c r="H808" s="41">
        <v>94</v>
      </c>
      <c r="I808" s="42">
        <f>прил.2!C805</f>
        <v>5440535.9499999993</v>
      </c>
      <c r="J808" s="42">
        <v>0</v>
      </c>
      <c r="K808" s="42">
        <v>0</v>
      </c>
      <c r="L808" s="42">
        <v>0</v>
      </c>
      <c r="M808" s="42">
        <f t="shared" si="84"/>
        <v>5440535.9499999993</v>
      </c>
      <c r="N808" s="42">
        <f t="shared" si="80"/>
        <v>7716.9628090381684</v>
      </c>
      <c r="O808" s="51" t="s">
        <v>28</v>
      </c>
      <c r="P808" s="44" t="s">
        <v>416</v>
      </c>
    </row>
    <row r="809" spans="1:16" ht="24.75" customHeight="1" x14ac:dyDescent="0.25">
      <c r="A809" s="36">
        <v>452</v>
      </c>
      <c r="B809" s="49" t="s">
        <v>140</v>
      </c>
      <c r="C809" s="36">
        <v>1990</v>
      </c>
      <c r="D809" s="36">
        <v>5</v>
      </c>
      <c r="E809" s="38">
        <v>3</v>
      </c>
      <c r="F809" s="43">
        <v>3100.2</v>
      </c>
      <c r="G809" s="43">
        <v>2365.6999999999998</v>
      </c>
      <c r="H809" s="41">
        <v>192</v>
      </c>
      <c r="I809" s="42">
        <f>прил.2!C806</f>
        <v>19647807.77</v>
      </c>
      <c r="J809" s="42">
        <v>0</v>
      </c>
      <c r="K809" s="42">
        <v>0</v>
      </c>
      <c r="L809" s="42">
        <v>0</v>
      </c>
      <c r="M809" s="42">
        <f t="shared" si="84"/>
        <v>19647807.77</v>
      </c>
      <c r="N809" s="42">
        <f t="shared" si="80"/>
        <v>8305.2829056938754</v>
      </c>
      <c r="O809" s="51" t="s">
        <v>28</v>
      </c>
      <c r="P809" s="44" t="s">
        <v>416</v>
      </c>
    </row>
    <row r="810" spans="1:16" ht="24.75" customHeight="1" x14ac:dyDescent="0.25">
      <c r="A810" s="36">
        <v>453</v>
      </c>
      <c r="B810" s="49" t="s">
        <v>406</v>
      </c>
      <c r="C810" s="36">
        <v>1955</v>
      </c>
      <c r="D810" s="36">
        <v>2</v>
      </c>
      <c r="E810" s="38">
        <v>2</v>
      </c>
      <c r="F810" s="43">
        <v>564.1</v>
      </c>
      <c r="G810" s="43">
        <v>409.3</v>
      </c>
      <c r="H810" s="41">
        <v>27</v>
      </c>
      <c r="I810" s="42">
        <f>прил.2!C807</f>
        <v>1408857.92</v>
      </c>
      <c r="J810" s="42">
        <v>0</v>
      </c>
      <c r="K810" s="42">
        <v>0</v>
      </c>
      <c r="L810" s="42">
        <v>0</v>
      </c>
      <c r="M810" s="42">
        <f t="shared" si="84"/>
        <v>1408857.92</v>
      </c>
      <c r="N810" s="42">
        <f t="shared" si="80"/>
        <v>3442.1156120205223</v>
      </c>
      <c r="O810" s="51" t="s">
        <v>29</v>
      </c>
      <c r="P810" s="44" t="s">
        <v>416</v>
      </c>
    </row>
    <row r="811" spans="1:16" ht="24.75" customHeight="1" x14ac:dyDescent="0.25">
      <c r="A811" s="36">
        <v>454</v>
      </c>
      <c r="B811" s="49" t="s">
        <v>728</v>
      </c>
      <c r="C811" s="36">
        <v>1960</v>
      </c>
      <c r="D811" s="36">
        <v>2</v>
      </c>
      <c r="E811" s="38">
        <v>1</v>
      </c>
      <c r="F811" s="43">
        <v>377.3</v>
      </c>
      <c r="G811" s="43">
        <v>291.60000000000002</v>
      </c>
      <c r="H811" s="41">
        <v>13</v>
      </c>
      <c r="I811" s="42">
        <f>прил.2!C808</f>
        <v>5194190.66</v>
      </c>
      <c r="J811" s="42">
        <v>0</v>
      </c>
      <c r="K811" s="42">
        <v>0</v>
      </c>
      <c r="L811" s="42">
        <v>0</v>
      </c>
      <c r="M811" s="42">
        <f t="shared" si="84"/>
        <v>5194190.66</v>
      </c>
      <c r="N811" s="42">
        <f t="shared" si="80"/>
        <v>17812.725171467762</v>
      </c>
      <c r="O811" s="51" t="s">
        <v>29</v>
      </c>
      <c r="P811" s="44" t="s">
        <v>416</v>
      </c>
    </row>
    <row r="812" spans="1:16" ht="24.75" customHeight="1" x14ac:dyDescent="0.25">
      <c r="A812" s="36">
        <v>455</v>
      </c>
      <c r="B812" s="49" t="s">
        <v>729</v>
      </c>
      <c r="C812" s="36">
        <v>1961</v>
      </c>
      <c r="D812" s="36">
        <v>2</v>
      </c>
      <c r="E812" s="38">
        <v>1</v>
      </c>
      <c r="F812" s="43">
        <v>208.2</v>
      </c>
      <c r="G812" s="43">
        <v>186.5</v>
      </c>
      <c r="H812" s="41">
        <v>18</v>
      </c>
      <c r="I812" s="42">
        <f>прил.2!C809</f>
        <v>3013335.6599999997</v>
      </c>
      <c r="J812" s="42">
        <v>0</v>
      </c>
      <c r="K812" s="42">
        <v>0</v>
      </c>
      <c r="L812" s="42">
        <v>0</v>
      </c>
      <c r="M812" s="42">
        <f t="shared" si="84"/>
        <v>3013335.6599999997</v>
      </c>
      <c r="N812" s="42">
        <f t="shared" si="80"/>
        <v>16157.295764075065</v>
      </c>
      <c r="O812" s="51" t="s">
        <v>29</v>
      </c>
      <c r="P812" s="44" t="s">
        <v>416</v>
      </c>
    </row>
    <row r="813" spans="1:16" ht="24.75" customHeight="1" x14ac:dyDescent="0.25">
      <c r="A813" s="36">
        <v>456</v>
      </c>
      <c r="B813" s="49" t="s">
        <v>730</v>
      </c>
      <c r="C813" s="36">
        <v>1967</v>
      </c>
      <c r="D813" s="36">
        <v>2</v>
      </c>
      <c r="E813" s="38">
        <v>3</v>
      </c>
      <c r="F813" s="43">
        <v>774.3</v>
      </c>
      <c r="G813" s="43">
        <v>715.5</v>
      </c>
      <c r="H813" s="41">
        <v>40</v>
      </c>
      <c r="I813" s="42">
        <f>прил.2!C810</f>
        <v>3195173.21</v>
      </c>
      <c r="J813" s="42">
        <v>0</v>
      </c>
      <c r="K813" s="42">
        <v>0</v>
      </c>
      <c r="L813" s="42">
        <v>0</v>
      </c>
      <c r="M813" s="42">
        <f t="shared" si="84"/>
        <v>3195173.21</v>
      </c>
      <c r="N813" s="42">
        <f t="shared" si="80"/>
        <v>4465.6508874912652</v>
      </c>
      <c r="O813" s="51" t="s">
        <v>29</v>
      </c>
      <c r="P813" s="44" t="s">
        <v>416</v>
      </c>
    </row>
    <row r="814" spans="1:16" ht="24.75" customHeight="1" x14ac:dyDescent="0.25">
      <c r="A814" s="36">
        <v>457</v>
      </c>
      <c r="B814" s="49" t="s">
        <v>731</v>
      </c>
      <c r="C814" s="36">
        <v>1967</v>
      </c>
      <c r="D814" s="36">
        <v>2</v>
      </c>
      <c r="E814" s="38">
        <v>3</v>
      </c>
      <c r="F814" s="43">
        <v>972.1</v>
      </c>
      <c r="G814" s="43">
        <v>825.4</v>
      </c>
      <c r="H814" s="41">
        <v>45</v>
      </c>
      <c r="I814" s="42">
        <f>прил.2!C811</f>
        <v>15724686.140000002</v>
      </c>
      <c r="J814" s="42">
        <v>0</v>
      </c>
      <c r="K814" s="42">
        <v>0</v>
      </c>
      <c r="L814" s="42">
        <v>0</v>
      </c>
      <c r="M814" s="42">
        <f t="shared" si="84"/>
        <v>15724686.140000002</v>
      </c>
      <c r="N814" s="42">
        <f t="shared" si="80"/>
        <v>19050.988781197</v>
      </c>
      <c r="O814" s="51" t="s">
        <v>29</v>
      </c>
      <c r="P814" s="44" t="s">
        <v>416</v>
      </c>
    </row>
    <row r="815" spans="1:16" ht="24.75" customHeight="1" x14ac:dyDescent="0.25">
      <c r="A815" s="36">
        <v>458</v>
      </c>
      <c r="B815" s="49" t="s">
        <v>732</v>
      </c>
      <c r="C815" s="36">
        <v>1968</v>
      </c>
      <c r="D815" s="36">
        <v>2</v>
      </c>
      <c r="E815" s="38">
        <v>1</v>
      </c>
      <c r="F815" s="43">
        <v>337.2</v>
      </c>
      <c r="G815" s="43">
        <v>305.2</v>
      </c>
      <c r="H815" s="41">
        <v>14</v>
      </c>
      <c r="I815" s="42">
        <f>прил.2!C812</f>
        <v>4658086.6500000004</v>
      </c>
      <c r="J815" s="42">
        <v>0</v>
      </c>
      <c r="K815" s="42">
        <v>0</v>
      </c>
      <c r="L815" s="42">
        <v>0</v>
      </c>
      <c r="M815" s="42">
        <f t="shared" si="84"/>
        <v>4658086.6500000004</v>
      </c>
      <c r="N815" s="42">
        <f t="shared" si="80"/>
        <v>15262.407110091744</v>
      </c>
      <c r="O815" s="51" t="s">
        <v>29</v>
      </c>
      <c r="P815" s="44" t="s">
        <v>416</v>
      </c>
    </row>
    <row r="816" spans="1:16" ht="24.75" customHeight="1" x14ac:dyDescent="0.25">
      <c r="A816" s="36">
        <v>459</v>
      </c>
      <c r="B816" s="49" t="s">
        <v>733</v>
      </c>
      <c r="C816" s="36">
        <v>1969</v>
      </c>
      <c r="D816" s="36">
        <v>2</v>
      </c>
      <c r="E816" s="38">
        <v>1</v>
      </c>
      <c r="F816" s="43">
        <v>375.32</v>
      </c>
      <c r="G816" s="43">
        <v>341.2</v>
      </c>
      <c r="H816" s="41">
        <v>26</v>
      </c>
      <c r="I816" s="42">
        <f>прил.2!C813</f>
        <v>261767.85</v>
      </c>
      <c r="J816" s="42">
        <v>0</v>
      </c>
      <c r="K816" s="42">
        <v>0</v>
      </c>
      <c r="L816" s="42">
        <v>0</v>
      </c>
      <c r="M816" s="42">
        <f t="shared" si="84"/>
        <v>261767.85</v>
      </c>
      <c r="N816" s="42">
        <f t="shared" si="80"/>
        <v>767.1976846424385</v>
      </c>
      <c r="O816" s="51" t="s">
        <v>29</v>
      </c>
      <c r="P816" s="44" t="s">
        <v>416</v>
      </c>
    </row>
    <row r="817" spans="1:16" ht="24.75" customHeight="1" x14ac:dyDescent="0.25">
      <c r="A817" s="36">
        <v>460</v>
      </c>
      <c r="B817" s="49" t="s">
        <v>734</v>
      </c>
      <c r="C817" s="36">
        <v>1971</v>
      </c>
      <c r="D817" s="36">
        <v>2</v>
      </c>
      <c r="E817" s="38">
        <v>2</v>
      </c>
      <c r="F817" s="43">
        <v>426.91</v>
      </c>
      <c r="G817" s="43">
        <v>388.3</v>
      </c>
      <c r="H817" s="41">
        <v>27</v>
      </c>
      <c r="I817" s="42">
        <f>прил.2!C814</f>
        <v>200000</v>
      </c>
      <c r="J817" s="42">
        <v>0</v>
      </c>
      <c r="K817" s="42">
        <v>0</v>
      </c>
      <c r="L817" s="42">
        <v>0</v>
      </c>
      <c r="M817" s="42">
        <f t="shared" si="84"/>
        <v>200000</v>
      </c>
      <c r="N817" s="42">
        <f t="shared" si="80"/>
        <v>515.06567087303631</v>
      </c>
      <c r="O817" s="51" t="s">
        <v>29</v>
      </c>
      <c r="P817" s="44" t="s">
        <v>416</v>
      </c>
    </row>
    <row r="818" spans="1:16" ht="24.75" customHeight="1" x14ac:dyDescent="0.25">
      <c r="A818" s="36">
        <v>461</v>
      </c>
      <c r="B818" s="49" t="s">
        <v>735</v>
      </c>
      <c r="C818" s="36">
        <v>1970</v>
      </c>
      <c r="D818" s="36">
        <v>3</v>
      </c>
      <c r="E818" s="38">
        <v>3</v>
      </c>
      <c r="F818" s="43">
        <v>1237.9000000000001</v>
      </c>
      <c r="G818" s="43">
        <v>1177.2</v>
      </c>
      <c r="H818" s="41">
        <v>51</v>
      </c>
      <c r="I818" s="42">
        <f>прил.2!C815</f>
        <v>300000</v>
      </c>
      <c r="J818" s="42">
        <v>0</v>
      </c>
      <c r="K818" s="42">
        <v>0</v>
      </c>
      <c r="L818" s="42">
        <v>0</v>
      </c>
      <c r="M818" s="42">
        <f t="shared" si="84"/>
        <v>300000</v>
      </c>
      <c r="N818" s="42">
        <f t="shared" si="80"/>
        <v>254.84199796126401</v>
      </c>
      <c r="O818" s="51" t="s">
        <v>29</v>
      </c>
      <c r="P818" s="44" t="s">
        <v>416</v>
      </c>
    </row>
    <row r="819" spans="1:16" ht="24.75" customHeight="1" x14ac:dyDescent="0.25">
      <c r="A819" s="36">
        <v>462</v>
      </c>
      <c r="B819" s="49" t="s">
        <v>736</v>
      </c>
      <c r="C819" s="36">
        <v>1970</v>
      </c>
      <c r="D819" s="36">
        <v>2</v>
      </c>
      <c r="E819" s="38">
        <v>1</v>
      </c>
      <c r="F819" s="43">
        <v>240.3</v>
      </c>
      <c r="G819" s="43">
        <v>229.8</v>
      </c>
      <c r="H819" s="41">
        <v>20</v>
      </c>
      <c r="I819" s="42">
        <f>прил.2!C816</f>
        <v>3132406.8899999997</v>
      </c>
      <c r="J819" s="42">
        <v>0</v>
      </c>
      <c r="K819" s="42">
        <v>0</v>
      </c>
      <c r="L819" s="42">
        <v>0</v>
      </c>
      <c r="M819" s="42">
        <f t="shared" si="84"/>
        <v>3132406.8899999997</v>
      </c>
      <c r="N819" s="42">
        <f t="shared" si="80"/>
        <v>13631.013446475194</v>
      </c>
      <c r="O819" s="51" t="s">
        <v>29</v>
      </c>
      <c r="P819" s="44" t="s">
        <v>416</v>
      </c>
    </row>
    <row r="820" spans="1:16" ht="24.75" customHeight="1" x14ac:dyDescent="0.25">
      <c r="A820" s="36">
        <v>463</v>
      </c>
      <c r="B820" s="49" t="s">
        <v>737</v>
      </c>
      <c r="C820" s="36">
        <v>1984</v>
      </c>
      <c r="D820" s="36">
        <v>2</v>
      </c>
      <c r="E820" s="38">
        <v>1</v>
      </c>
      <c r="F820" s="43">
        <v>397.5</v>
      </c>
      <c r="G820" s="43">
        <v>280.3</v>
      </c>
      <c r="H820" s="41">
        <v>14</v>
      </c>
      <c r="I820" s="42">
        <f>прил.2!C817</f>
        <v>250000</v>
      </c>
      <c r="J820" s="42">
        <v>0</v>
      </c>
      <c r="K820" s="42">
        <v>0</v>
      </c>
      <c r="L820" s="42">
        <v>0</v>
      </c>
      <c r="M820" s="42">
        <f t="shared" si="84"/>
        <v>250000</v>
      </c>
      <c r="N820" s="42">
        <f t="shared" si="80"/>
        <v>891.9015340706386</v>
      </c>
      <c r="O820" s="51" t="s">
        <v>29</v>
      </c>
      <c r="P820" s="44" t="s">
        <v>416</v>
      </c>
    </row>
    <row r="821" spans="1:16" ht="24.75" customHeight="1" x14ac:dyDescent="0.25">
      <c r="A821" s="36">
        <v>464</v>
      </c>
      <c r="B821" s="49" t="s">
        <v>738</v>
      </c>
      <c r="C821" s="36">
        <v>1994</v>
      </c>
      <c r="D821" s="36">
        <v>2</v>
      </c>
      <c r="E821" s="38">
        <v>3</v>
      </c>
      <c r="F821" s="43">
        <v>938.1</v>
      </c>
      <c r="G821" s="43">
        <v>467.71</v>
      </c>
      <c r="H821" s="41">
        <v>33</v>
      </c>
      <c r="I821" s="42">
        <f>прил.2!C818</f>
        <v>250000</v>
      </c>
      <c r="J821" s="42">
        <v>0</v>
      </c>
      <c r="K821" s="42">
        <v>0</v>
      </c>
      <c r="L821" s="42">
        <v>0</v>
      </c>
      <c r="M821" s="42">
        <f t="shared" si="84"/>
        <v>250000</v>
      </c>
      <c r="N821" s="42">
        <f t="shared" si="80"/>
        <v>534.51925338350691</v>
      </c>
      <c r="O821" s="51" t="s">
        <v>29</v>
      </c>
      <c r="P821" s="44" t="s">
        <v>416</v>
      </c>
    </row>
    <row r="822" spans="1:16" ht="24.75" customHeight="1" x14ac:dyDescent="0.25">
      <c r="A822" s="36">
        <v>465</v>
      </c>
      <c r="B822" s="49" t="s">
        <v>739</v>
      </c>
      <c r="C822" s="36">
        <v>1985</v>
      </c>
      <c r="D822" s="36">
        <v>2</v>
      </c>
      <c r="E822" s="38">
        <v>1</v>
      </c>
      <c r="F822" s="43">
        <v>411</v>
      </c>
      <c r="G822" s="43">
        <v>385.7</v>
      </c>
      <c r="H822" s="41">
        <v>19</v>
      </c>
      <c r="I822" s="42">
        <f>прил.2!C819</f>
        <v>150000</v>
      </c>
      <c r="J822" s="42">
        <v>0</v>
      </c>
      <c r="K822" s="42">
        <v>0</v>
      </c>
      <c r="L822" s="42">
        <v>0</v>
      </c>
      <c r="M822" s="42">
        <f t="shared" si="84"/>
        <v>150000</v>
      </c>
      <c r="N822" s="42">
        <f t="shared" si="80"/>
        <v>388.90329271454499</v>
      </c>
      <c r="O822" s="51" t="s">
        <v>29</v>
      </c>
      <c r="P822" s="44" t="s">
        <v>416</v>
      </c>
    </row>
    <row r="823" spans="1:16" ht="24.75" customHeight="1" x14ac:dyDescent="0.25">
      <c r="A823" s="36">
        <v>466</v>
      </c>
      <c r="B823" s="49" t="s">
        <v>740</v>
      </c>
      <c r="C823" s="36">
        <v>1994</v>
      </c>
      <c r="D823" s="36">
        <v>5</v>
      </c>
      <c r="E823" s="38">
        <v>1</v>
      </c>
      <c r="F823" s="43">
        <v>2422.3000000000002</v>
      </c>
      <c r="G823" s="43">
        <v>1994</v>
      </c>
      <c r="H823" s="41">
        <v>130</v>
      </c>
      <c r="I823" s="42">
        <f>прил.2!C820</f>
        <v>300000</v>
      </c>
      <c r="J823" s="42">
        <v>0</v>
      </c>
      <c r="K823" s="42">
        <v>0</v>
      </c>
      <c r="L823" s="42">
        <v>0</v>
      </c>
      <c r="M823" s="42">
        <f t="shared" si="84"/>
        <v>300000</v>
      </c>
      <c r="N823" s="42">
        <f t="shared" si="80"/>
        <v>150.45135406218657</v>
      </c>
      <c r="O823" s="51" t="s">
        <v>29</v>
      </c>
      <c r="P823" s="44" t="s">
        <v>416</v>
      </c>
    </row>
    <row r="824" spans="1:16" ht="24.75" customHeight="1" x14ac:dyDescent="0.25">
      <c r="A824" s="36">
        <v>467</v>
      </c>
      <c r="B824" s="49" t="s">
        <v>741</v>
      </c>
      <c r="C824" s="36">
        <v>1958</v>
      </c>
      <c r="D824" s="36">
        <v>2</v>
      </c>
      <c r="E824" s="38">
        <v>2</v>
      </c>
      <c r="F824" s="43">
        <v>551.1</v>
      </c>
      <c r="G824" s="43">
        <v>472.9</v>
      </c>
      <c r="H824" s="41">
        <v>15</v>
      </c>
      <c r="I824" s="42">
        <f>прил.2!C821</f>
        <v>150000</v>
      </c>
      <c r="J824" s="42">
        <v>0</v>
      </c>
      <c r="K824" s="42">
        <v>0</v>
      </c>
      <c r="L824" s="42">
        <v>0</v>
      </c>
      <c r="M824" s="42">
        <f t="shared" si="84"/>
        <v>150000</v>
      </c>
      <c r="N824" s="42">
        <f t="shared" si="80"/>
        <v>317.19179530556147</v>
      </c>
      <c r="O824" s="51" t="s">
        <v>29</v>
      </c>
      <c r="P824" s="44" t="s">
        <v>416</v>
      </c>
    </row>
    <row r="825" spans="1:16" ht="24.75" customHeight="1" x14ac:dyDescent="0.25">
      <c r="A825" s="47" t="s">
        <v>742</v>
      </c>
      <c r="B825" s="29"/>
      <c r="C825" s="30" t="s">
        <v>26</v>
      </c>
      <c r="D825" s="30" t="s">
        <v>26</v>
      </c>
      <c r="E825" s="30" t="s">
        <v>26</v>
      </c>
      <c r="F825" s="31">
        <f t="shared" ref="F825:M825" si="85">SUM(F826)</f>
        <v>437.6</v>
      </c>
      <c r="G825" s="31">
        <f t="shared" si="85"/>
        <v>334</v>
      </c>
      <c r="H825" s="32">
        <f t="shared" si="85"/>
        <v>21</v>
      </c>
      <c r="I825" s="31">
        <f t="shared" si="85"/>
        <v>570238.39</v>
      </c>
      <c r="J825" s="31">
        <f t="shared" si="85"/>
        <v>0</v>
      </c>
      <c r="K825" s="31">
        <f t="shared" si="85"/>
        <v>0</v>
      </c>
      <c r="L825" s="31">
        <f t="shared" si="85"/>
        <v>0</v>
      </c>
      <c r="M825" s="31">
        <f t="shared" si="85"/>
        <v>570238.39</v>
      </c>
      <c r="N825" s="33">
        <f t="shared" si="80"/>
        <v>1707.3005688622754</v>
      </c>
      <c r="O825" s="34" t="s">
        <v>26</v>
      </c>
      <c r="P825" s="34" t="s">
        <v>26</v>
      </c>
    </row>
    <row r="826" spans="1:16" ht="24.75" customHeight="1" x14ac:dyDescent="0.25">
      <c r="A826" s="36">
        <v>468</v>
      </c>
      <c r="B826" s="49" t="s">
        <v>743</v>
      </c>
      <c r="C826" s="45">
        <v>1965</v>
      </c>
      <c r="D826" s="36">
        <v>2</v>
      </c>
      <c r="E826" s="38">
        <v>2</v>
      </c>
      <c r="F826" s="39">
        <v>437.6</v>
      </c>
      <c r="G826" s="43">
        <v>334</v>
      </c>
      <c r="H826" s="41">
        <v>21</v>
      </c>
      <c r="I826" s="42">
        <f>прил.2!C823</f>
        <v>570238.39</v>
      </c>
      <c r="J826" s="42">
        <v>0</v>
      </c>
      <c r="K826" s="42">
        <v>0</v>
      </c>
      <c r="L826" s="42">
        <v>0</v>
      </c>
      <c r="M826" s="42">
        <f>I826-J826-K826-L826</f>
        <v>570238.39</v>
      </c>
      <c r="N826" s="42">
        <f t="shared" si="80"/>
        <v>1707.3005688622754</v>
      </c>
      <c r="O826" s="51" t="s">
        <v>29</v>
      </c>
      <c r="P826" s="44" t="s">
        <v>416</v>
      </c>
    </row>
    <row r="827" spans="1:16" ht="24.75" customHeight="1" x14ac:dyDescent="0.25">
      <c r="A827" s="47" t="s">
        <v>145</v>
      </c>
      <c r="B827" s="29"/>
      <c r="C827" s="30" t="s">
        <v>26</v>
      </c>
      <c r="D827" s="30" t="s">
        <v>26</v>
      </c>
      <c r="E827" s="30" t="s">
        <v>26</v>
      </c>
      <c r="F827" s="31">
        <f t="shared" ref="F827:M827" si="86">SUM(F828:F849)</f>
        <v>24339.53</v>
      </c>
      <c r="G827" s="31">
        <f t="shared" si="86"/>
        <v>21016.240000000005</v>
      </c>
      <c r="H827" s="32">
        <f t="shared" si="86"/>
        <v>1065</v>
      </c>
      <c r="I827" s="31">
        <f t="shared" si="86"/>
        <v>50394735.380000003</v>
      </c>
      <c r="J827" s="31">
        <f t="shared" si="86"/>
        <v>0</v>
      </c>
      <c r="K827" s="31">
        <f t="shared" si="86"/>
        <v>0</v>
      </c>
      <c r="L827" s="31">
        <f t="shared" si="86"/>
        <v>0</v>
      </c>
      <c r="M827" s="31">
        <f t="shared" si="86"/>
        <v>50394735.380000003</v>
      </c>
      <c r="N827" s="33">
        <f t="shared" si="80"/>
        <v>2397.8949317289862</v>
      </c>
      <c r="O827" s="34" t="s">
        <v>26</v>
      </c>
      <c r="P827" s="34" t="s">
        <v>26</v>
      </c>
    </row>
    <row r="828" spans="1:16" ht="24.75" customHeight="1" x14ac:dyDescent="0.25">
      <c r="A828" s="36">
        <v>469</v>
      </c>
      <c r="B828" s="49" t="s">
        <v>412</v>
      </c>
      <c r="C828" s="36">
        <v>1967</v>
      </c>
      <c r="D828" s="36">
        <v>2</v>
      </c>
      <c r="E828" s="38">
        <v>1</v>
      </c>
      <c r="F828" s="43">
        <v>409.7</v>
      </c>
      <c r="G828" s="43">
        <v>378.9</v>
      </c>
      <c r="H828" s="41">
        <v>8</v>
      </c>
      <c r="I828" s="42">
        <f>прил.2!C825</f>
        <v>4962855.0299999993</v>
      </c>
      <c r="J828" s="42">
        <v>0</v>
      </c>
      <c r="K828" s="42">
        <v>0</v>
      </c>
      <c r="L828" s="42">
        <v>0</v>
      </c>
      <c r="M828" s="42">
        <f t="shared" ref="M828:M849" si="87">I828-J828-K828-L828</f>
        <v>4962855.0299999993</v>
      </c>
      <c r="N828" s="42">
        <f t="shared" si="80"/>
        <v>13098.060253365004</v>
      </c>
      <c r="O828" s="51" t="s">
        <v>29</v>
      </c>
      <c r="P828" s="44" t="s">
        <v>416</v>
      </c>
    </row>
    <row r="829" spans="1:16" ht="24.75" customHeight="1" x14ac:dyDescent="0.25">
      <c r="A829" s="36">
        <v>470</v>
      </c>
      <c r="B829" s="49" t="s">
        <v>147</v>
      </c>
      <c r="C829" s="36">
        <v>1984</v>
      </c>
      <c r="D829" s="36">
        <v>2</v>
      </c>
      <c r="E829" s="38">
        <v>3</v>
      </c>
      <c r="F829" s="43">
        <v>1023.2</v>
      </c>
      <c r="G829" s="43">
        <v>846.2</v>
      </c>
      <c r="H829" s="41">
        <v>59</v>
      </c>
      <c r="I829" s="42">
        <f>прил.2!C826</f>
        <v>5808662.5500000007</v>
      </c>
      <c r="J829" s="42">
        <v>0</v>
      </c>
      <c r="K829" s="42">
        <v>0</v>
      </c>
      <c r="L829" s="42">
        <v>0</v>
      </c>
      <c r="M829" s="42">
        <f t="shared" si="87"/>
        <v>5808662.5500000007</v>
      </c>
      <c r="N829" s="42">
        <f t="shared" si="80"/>
        <v>6864.4085913495628</v>
      </c>
      <c r="O829" s="51" t="s">
        <v>28</v>
      </c>
      <c r="P829" s="44" t="s">
        <v>416</v>
      </c>
    </row>
    <row r="830" spans="1:16" ht="24.75" customHeight="1" x14ac:dyDescent="0.25">
      <c r="A830" s="36">
        <v>471</v>
      </c>
      <c r="B830" s="49" t="s">
        <v>744</v>
      </c>
      <c r="C830" s="36">
        <v>1985</v>
      </c>
      <c r="D830" s="36">
        <v>2</v>
      </c>
      <c r="E830" s="38">
        <v>1</v>
      </c>
      <c r="F830" s="43">
        <v>382.3</v>
      </c>
      <c r="G830" s="43">
        <v>351</v>
      </c>
      <c r="H830" s="41">
        <v>30</v>
      </c>
      <c r="I830" s="42">
        <f>прил.2!C827</f>
        <v>5915839.8899999997</v>
      </c>
      <c r="J830" s="42">
        <v>0</v>
      </c>
      <c r="K830" s="42">
        <v>0</v>
      </c>
      <c r="L830" s="42">
        <v>0</v>
      </c>
      <c r="M830" s="42">
        <f t="shared" si="87"/>
        <v>5915839.8899999997</v>
      </c>
      <c r="N830" s="42">
        <f t="shared" si="80"/>
        <v>16854.244700854699</v>
      </c>
      <c r="O830" s="51" t="s">
        <v>28</v>
      </c>
      <c r="P830" s="44" t="s">
        <v>416</v>
      </c>
    </row>
    <row r="831" spans="1:16" ht="24.75" customHeight="1" x14ac:dyDescent="0.25">
      <c r="A831" s="36">
        <v>472</v>
      </c>
      <c r="B831" s="49" t="s">
        <v>149</v>
      </c>
      <c r="C831" s="36">
        <v>1986</v>
      </c>
      <c r="D831" s="36">
        <v>2</v>
      </c>
      <c r="E831" s="38">
        <v>3</v>
      </c>
      <c r="F831" s="43">
        <v>849.4</v>
      </c>
      <c r="G831" s="43">
        <v>812.13</v>
      </c>
      <c r="H831" s="41">
        <v>77</v>
      </c>
      <c r="I831" s="42">
        <f>прил.2!C828</f>
        <v>1414480.99</v>
      </c>
      <c r="J831" s="42">
        <v>0</v>
      </c>
      <c r="K831" s="42">
        <v>0</v>
      </c>
      <c r="L831" s="42">
        <v>0</v>
      </c>
      <c r="M831" s="42">
        <f t="shared" si="87"/>
        <v>1414480.99</v>
      </c>
      <c r="N831" s="42">
        <f t="shared" si="80"/>
        <v>1741.6928201150063</v>
      </c>
      <c r="O831" s="51" t="s">
        <v>28</v>
      </c>
      <c r="P831" s="44" t="s">
        <v>416</v>
      </c>
    </row>
    <row r="832" spans="1:16" ht="24.75" customHeight="1" x14ac:dyDescent="0.25">
      <c r="A832" s="36">
        <v>473</v>
      </c>
      <c r="B832" s="49" t="s">
        <v>745</v>
      </c>
      <c r="C832" s="36">
        <v>2003</v>
      </c>
      <c r="D832" s="36">
        <v>5</v>
      </c>
      <c r="E832" s="38">
        <v>4</v>
      </c>
      <c r="F832" s="43">
        <v>6872</v>
      </c>
      <c r="G832" s="43">
        <v>5887.2</v>
      </c>
      <c r="H832" s="41">
        <v>178</v>
      </c>
      <c r="I832" s="42">
        <f>прил.2!C829</f>
        <v>4530984.16</v>
      </c>
      <c r="J832" s="42">
        <v>0</v>
      </c>
      <c r="K832" s="42">
        <v>0</v>
      </c>
      <c r="L832" s="42">
        <v>0</v>
      </c>
      <c r="M832" s="42">
        <f t="shared" si="87"/>
        <v>4530984.16</v>
      </c>
      <c r="N832" s="42">
        <f t="shared" si="80"/>
        <v>769.63312950129102</v>
      </c>
      <c r="O832" s="51" t="s">
        <v>29</v>
      </c>
      <c r="P832" s="44" t="s">
        <v>416</v>
      </c>
    </row>
    <row r="833" spans="1:16" ht="24.75" customHeight="1" x14ac:dyDescent="0.25">
      <c r="A833" s="36">
        <v>474</v>
      </c>
      <c r="B833" s="49" t="s">
        <v>150</v>
      </c>
      <c r="C833" s="36">
        <v>2004</v>
      </c>
      <c r="D833" s="36">
        <v>2</v>
      </c>
      <c r="E833" s="38">
        <v>2</v>
      </c>
      <c r="F833" s="43">
        <v>989.9</v>
      </c>
      <c r="G833" s="43">
        <v>747.1</v>
      </c>
      <c r="H833" s="41">
        <v>57</v>
      </c>
      <c r="I833" s="42">
        <f>прил.2!C830</f>
        <v>5619619.8700000001</v>
      </c>
      <c r="J833" s="42">
        <v>0</v>
      </c>
      <c r="K833" s="42">
        <v>0</v>
      </c>
      <c r="L833" s="42">
        <v>0</v>
      </c>
      <c r="M833" s="42">
        <f t="shared" si="87"/>
        <v>5619619.8700000001</v>
      </c>
      <c r="N833" s="42">
        <f t="shared" si="80"/>
        <v>7521.9112167045914</v>
      </c>
      <c r="O833" s="51" t="s">
        <v>28</v>
      </c>
      <c r="P833" s="44" t="s">
        <v>416</v>
      </c>
    </row>
    <row r="834" spans="1:16" ht="24.75" customHeight="1" x14ac:dyDescent="0.25">
      <c r="A834" s="36">
        <v>475</v>
      </c>
      <c r="B834" s="49" t="s">
        <v>148</v>
      </c>
      <c r="C834" s="36">
        <v>1994</v>
      </c>
      <c r="D834" s="36">
        <v>2</v>
      </c>
      <c r="E834" s="38">
        <v>3</v>
      </c>
      <c r="F834" s="43">
        <v>992.5</v>
      </c>
      <c r="G834" s="43">
        <v>987.61</v>
      </c>
      <c r="H834" s="41">
        <v>49</v>
      </c>
      <c r="I834" s="42">
        <f>прил.2!C831</f>
        <v>6866809.5499999998</v>
      </c>
      <c r="J834" s="42">
        <v>0</v>
      </c>
      <c r="K834" s="42">
        <v>0</v>
      </c>
      <c r="L834" s="42">
        <v>0</v>
      </c>
      <c r="M834" s="42">
        <f t="shared" si="87"/>
        <v>6866809.5499999998</v>
      </c>
      <c r="N834" s="42">
        <f t="shared" si="80"/>
        <v>6952.9566833061626</v>
      </c>
      <c r="O834" s="51" t="s">
        <v>28</v>
      </c>
      <c r="P834" s="44" t="s">
        <v>416</v>
      </c>
    </row>
    <row r="835" spans="1:16" ht="24.75" customHeight="1" x14ac:dyDescent="0.25">
      <c r="A835" s="36">
        <v>476</v>
      </c>
      <c r="B835" s="49" t="s">
        <v>746</v>
      </c>
      <c r="C835" s="36">
        <v>1917</v>
      </c>
      <c r="D835" s="36">
        <v>2</v>
      </c>
      <c r="E835" s="38">
        <v>3</v>
      </c>
      <c r="F835" s="43">
        <v>337.3</v>
      </c>
      <c r="G835" s="43">
        <v>298.8</v>
      </c>
      <c r="H835" s="41">
        <v>18</v>
      </c>
      <c r="I835" s="42">
        <f>прил.2!C832</f>
        <v>1738737.2799999998</v>
      </c>
      <c r="J835" s="42">
        <v>0</v>
      </c>
      <c r="K835" s="42">
        <v>0</v>
      </c>
      <c r="L835" s="42">
        <v>0</v>
      </c>
      <c r="M835" s="42">
        <f t="shared" si="87"/>
        <v>1738737.2799999998</v>
      </c>
      <c r="N835" s="42">
        <f t="shared" si="80"/>
        <v>5819.0672021419005</v>
      </c>
      <c r="O835" s="51" t="s">
        <v>28</v>
      </c>
      <c r="P835" s="44" t="s">
        <v>416</v>
      </c>
    </row>
    <row r="836" spans="1:16" ht="24.75" customHeight="1" x14ac:dyDescent="0.25">
      <c r="A836" s="36">
        <v>477</v>
      </c>
      <c r="B836" s="49" t="s">
        <v>747</v>
      </c>
      <c r="C836" s="36">
        <v>1959</v>
      </c>
      <c r="D836" s="36">
        <v>2</v>
      </c>
      <c r="E836" s="38">
        <v>1</v>
      </c>
      <c r="F836" s="43">
        <v>433.84</v>
      </c>
      <c r="G836" s="43">
        <v>394.4</v>
      </c>
      <c r="H836" s="41">
        <v>12</v>
      </c>
      <c r="I836" s="42">
        <f>прил.2!C833</f>
        <v>2402567.33</v>
      </c>
      <c r="J836" s="42">
        <v>0</v>
      </c>
      <c r="K836" s="42">
        <v>0</v>
      </c>
      <c r="L836" s="42">
        <v>0</v>
      </c>
      <c r="M836" s="42">
        <f t="shared" si="87"/>
        <v>2402567.33</v>
      </c>
      <c r="N836" s="42">
        <f t="shared" si="80"/>
        <v>6091.7021551724147</v>
      </c>
      <c r="O836" s="51" t="s">
        <v>29</v>
      </c>
      <c r="P836" s="44" t="s">
        <v>416</v>
      </c>
    </row>
    <row r="837" spans="1:16" ht="24.75" customHeight="1" x14ac:dyDescent="0.25">
      <c r="A837" s="36">
        <v>478</v>
      </c>
      <c r="B837" s="49" t="s">
        <v>748</v>
      </c>
      <c r="C837" s="36">
        <v>1959</v>
      </c>
      <c r="D837" s="36">
        <v>2</v>
      </c>
      <c r="E837" s="38">
        <v>1</v>
      </c>
      <c r="F837" s="43">
        <v>444.07</v>
      </c>
      <c r="G837" s="43">
        <v>403.7</v>
      </c>
      <c r="H837" s="41">
        <v>16</v>
      </c>
      <c r="I837" s="42">
        <f>прил.2!C834</f>
        <v>976837.96</v>
      </c>
      <c r="J837" s="42">
        <v>0</v>
      </c>
      <c r="K837" s="42">
        <v>0</v>
      </c>
      <c r="L837" s="42">
        <v>0</v>
      </c>
      <c r="M837" s="42">
        <f t="shared" si="87"/>
        <v>976837.96</v>
      </c>
      <c r="N837" s="42">
        <f t="shared" si="80"/>
        <v>2419.7125588308149</v>
      </c>
      <c r="O837" s="51" t="s">
        <v>29</v>
      </c>
      <c r="P837" s="44" t="s">
        <v>416</v>
      </c>
    </row>
    <row r="838" spans="1:16" ht="24.75" customHeight="1" x14ac:dyDescent="0.25">
      <c r="A838" s="36">
        <v>479</v>
      </c>
      <c r="B838" s="49" t="s">
        <v>749</v>
      </c>
      <c r="C838" s="36">
        <v>1962</v>
      </c>
      <c r="D838" s="36">
        <v>2</v>
      </c>
      <c r="E838" s="38">
        <v>1</v>
      </c>
      <c r="F838" s="43">
        <v>440</v>
      </c>
      <c r="G838" s="43">
        <v>352.3</v>
      </c>
      <c r="H838" s="41">
        <v>21</v>
      </c>
      <c r="I838" s="42">
        <f>прил.2!C835</f>
        <v>702547.39</v>
      </c>
      <c r="J838" s="42">
        <v>0</v>
      </c>
      <c r="K838" s="42">
        <v>0</v>
      </c>
      <c r="L838" s="42">
        <v>0</v>
      </c>
      <c r="M838" s="42">
        <f t="shared" si="87"/>
        <v>702547.39</v>
      </c>
      <c r="N838" s="42">
        <f t="shared" si="80"/>
        <v>1994.1736871984103</v>
      </c>
      <c r="O838" s="51" t="s">
        <v>29</v>
      </c>
      <c r="P838" s="44" t="s">
        <v>416</v>
      </c>
    </row>
    <row r="839" spans="1:16" ht="24.75" customHeight="1" x14ac:dyDescent="0.25">
      <c r="A839" s="36">
        <v>480</v>
      </c>
      <c r="B839" s="49" t="s">
        <v>750</v>
      </c>
      <c r="C839" s="36">
        <v>1966</v>
      </c>
      <c r="D839" s="36">
        <v>2</v>
      </c>
      <c r="E839" s="38">
        <v>1</v>
      </c>
      <c r="F839" s="43">
        <v>399.7</v>
      </c>
      <c r="G839" s="43">
        <v>175.5</v>
      </c>
      <c r="H839" s="41">
        <v>11</v>
      </c>
      <c r="I839" s="42">
        <f>прил.2!C836</f>
        <v>1681304.3599999999</v>
      </c>
      <c r="J839" s="42">
        <v>0</v>
      </c>
      <c r="K839" s="42">
        <v>0</v>
      </c>
      <c r="L839" s="42">
        <v>0</v>
      </c>
      <c r="M839" s="42">
        <f t="shared" si="87"/>
        <v>1681304.3599999999</v>
      </c>
      <c r="N839" s="42">
        <f t="shared" si="80"/>
        <v>9580.0818233618229</v>
      </c>
      <c r="O839" s="51" t="s">
        <v>29</v>
      </c>
      <c r="P839" s="44" t="s">
        <v>416</v>
      </c>
    </row>
    <row r="840" spans="1:16" ht="24.75" customHeight="1" x14ac:dyDescent="0.25">
      <c r="A840" s="36">
        <v>481</v>
      </c>
      <c r="B840" s="49" t="s">
        <v>751</v>
      </c>
      <c r="C840" s="36">
        <v>1966</v>
      </c>
      <c r="D840" s="36">
        <v>2</v>
      </c>
      <c r="E840" s="38">
        <v>2</v>
      </c>
      <c r="F840" s="43">
        <v>1074</v>
      </c>
      <c r="G840" s="43">
        <v>973.2</v>
      </c>
      <c r="H840" s="41">
        <v>52</v>
      </c>
      <c r="I840" s="42">
        <f>прил.2!C837</f>
        <v>1665739.98</v>
      </c>
      <c r="J840" s="42">
        <v>0</v>
      </c>
      <c r="K840" s="42">
        <v>0</v>
      </c>
      <c r="L840" s="42">
        <v>0</v>
      </c>
      <c r="M840" s="42">
        <f t="shared" si="87"/>
        <v>1665739.98</v>
      </c>
      <c r="N840" s="42">
        <f t="shared" si="80"/>
        <v>1711.6111590628852</v>
      </c>
      <c r="O840" s="51" t="s">
        <v>29</v>
      </c>
      <c r="P840" s="44" t="s">
        <v>416</v>
      </c>
    </row>
    <row r="841" spans="1:16" ht="24.75" customHeight="1" x14ac:dyDescent="0.25">
      <c r="A841" s="36">
        <v>482</v>
      </c>
      <c r="B841" s="49" t="s">
        <v>752</v>
      </c>
      <c r="C841" s="36">
        <v>1966</v>
      </c>
      <c r="D841" s="36">
        <v>2</v>
      </c>
      <c r="E841" s="38">
        <v>1</v>
      </c>
      <c r="F841" s="43">
        <v>368.6</v>
      </c>
      <c r="G841" s="43">
        <v>361</v>
      </c>
      <c r="H841" s="41">
        <v>18</v>
      </c>
      <c r="I841" s="42">
        <f>прил.2!C838</f>
        <v>2507791.02</v>
      </c>
      <c r="J841" s="42">
        <v>0</v>
      </c>
      <c r="K841" s="42">
        <v>0</v>
      </c>
      <c r="L841" s="42">
        <v>0</v>
      </c>
      <c r="M841" s="42">
        <f t="shared" si="87"/>
        <v>2507791.02</v>
      </c>
      <c r="N841" s="42">
        <f t="shared" si="80"/>
        <v>6946.7895290858723</v>
      </c>
      <c r="O841" s="51" t="s">
        <v>29</v>
      </c>
      <c r="P841" s="44" t="s">
        <v>416</v>
      </c>
    </row>
    <row r="842" spans="1:16" ht="24.75" customHeight="1" x14ac:dyDescent="0.25">
      <c r="A842" s="36">
        <v>483</v>
      </c>
      <c r="B842" s="49" t="s">
        <v>753</v>
      </c>
      <c r="C842" s="36">
        <v>1979</v>
      </c>
      <c r="D842" s="36">
        <v>2</v>
      </c>
      <c r="E842" s="38">
        <v>3</v>
      </c>
      <c r="F842" s="43">
        <v>1047</v>
      </c>
      <c r="G842" s="43">
        <v>731.1</v>
      </c>
      <c r="H842" s="41">
        <v>40</v>
      </c>
      <c r="I842" s="42">
        <f>прил.2!C839</f>
        <v>350000</v>
      </c>
      <c r="J842" s="42">
        <v>0</v>
      </c>
      <c r="K842" s="42">
        <v>0</v>
      </c>
      <c r="L842" s="42">
        <v>0</v>
      </c>
      <c r="M842" s="42">
        <f t="shared" si="87"/>
        <v>350000</v>
      </c>
      <c r="N842" s="42">
        <f t="shared" si="80"/>
        <v>478.7306797975653</v>
      </c>
      <c r="O842" s="51" t="s">
        <v>29</v>
      </c>
      <c r="P842" s="44" t="s">
        <v>416</v>
      </c>
    </row>
    <row r="843" spans="1:16" ht="24.75" customHeight="1" x14ac:dyDescent="0.25">
      <c r="A843" s="36">
        <v>484</v>
      </c>
      <c r="B843" s="49" t="s">
        <v>754</v>
      </c>
      <c r="C843" s="36">
        <v>1980</v>
      </c>
      <c r="D843" s="36">
        <v>2</v>
      </c>
      <c r="E843" s="38">
        <v>3</v>
      </c>
      <c r="F843" s="43">
        <v>828.3</v>
      </c>
      <c r="G843" s="43">
        <v>624</v>
      </c>
      <c r="H843" s="41">
        <v>45</v>
      </c>
      <c r="I843" s="42">
        <f>прил.2!C840</f>
        <v>350000</v>
      </c>
      <c r="J843" s="42">
        <v>0</v>
      </c>
      <c r="K843" s="42">
        <v>0</v>
      </c>
      <c r="L843" s="42">
        <v>0</v>
      </c>
      <c r="M843" s="42">
        <f t="shared" si="87"/>
        <v>350000</v>
      </c>
      <c r="N843" s="42">
        <f t="shared" si="80"/>
        <v>560.89743589743591</v>
      </c>
      <c r="O843" s="51" t="s">
        <v>29</v>
      </c>
      <c r="P843" s="44" t="s">
        <v>416</v>
      </c>
    </row>
    <row r="844" spans="1:16" ht="24.75" customHeight="1" x14ac:dyDescent="0.25">
      <c r="A844" s="36">
        <v>485</v>
      </c>
      <c r="B844" s="49" t="s">
        <v>755</v>
      </c>
      <c r="C844" s="36">
        <v>1987</v>
      </c>
      <c r="D844" s="36">
        <v>2</v>
      </c>
      <c r="E844" s="38">
        <v>1</v>
      </c>
      <c r="F844" s="43">
        <v>399.8</v>
      </c>
      <c r="G844" s="43">
        <v>317.10000000000002</v>
      </c>
      <c r="H844" s="41">
        <v>26</v>
      </c>
      <c r="I844" s="42">
        <f>прил.2!C841</f>
        <v>350000</v>
      </c>
      <c r="J844" s="42">
        <v>0</v>
      </c>
      <c r="K844" s="42">
        <v>0</v>
      </c>
      <c r="L844" s="42">
        <v>0</v>
      </c>
      <c r="M844" s="42">
        <f t="shared" si="87"/>
        <v>350000</v>
      </c>
      <c r="N844" s="42">
        <f t="shared" si="80"/>
        <v>1103.7527593818984</v>
      </c>
      <c r="O844" s="51" t="s">
        <v>29</v>
      </c>
      <c r="P844" s="44" t="s">
        <v>416</v>
      </c>
    </row>
    <row r="845" spans="1:16" ht="24.75" customHeight="1" x14ac:dyDescent="0.25">
      <c r="A845" s="36">
        <v>486</v>
      </c>
      <c r="B845" s="49" t="s">
        <v>756</v>
      </c>
      <c r="C845" s="36">
        <v>1986</v>
      </c>
      <c r="D845" s="36">
        <v>2</v>
      </c>
      <c r="E845" s="38">
        <v>3</v>
      </c>
      <c r="F845" s="43">
        <v>925.87</v>
      </c>
      <c r="G845" s="43">
        <v>841.7</v>
      </c>
      <c r="H845" s="41">
        <v>49</v>
      </c>
      <c r="I845" s="42">
        <f>прил.2!C842</f>
        <v>350000</v>
      </c>
      <c r="J845" s="42">
        <v>0</v>
      </c>
      <c r="K845" s="42">
        <v>0</v>
      </c>
      <c r="L845" s="42">
        <v>0</v>
      </c>
      <c r="M845" s="42">
        <f t="shared" si="87"/>
        <v>350000</v>
      </c>
      <c r="N845" s="42">
        <f t="shared" si="80"/>
        <v>415.82511583699653</v>
      </c>
      <c r="O845" s="51" t="s">
        <v>29</v>
      </c>
      <c r="P845" s="44" t="s">
        <v>416</v>
      </c>
    </row>
    <row r="846" spans="1:16" ht="24.75" customHeight="1" x14ac:dyDescent="0.25">
      <c r="A846" s="36">
        <v>487</v>
      </c>
      <c r="B846" s="49" t="s">
        <v>757</v>
      </c>
      <c r="C846" s="36">
        <v>1987</v>
      </c>
      <c r="D846" s="36">
        <v>2</v>
      </c>
      <c r="E846" s="38">
        <v>3</v>
      </c>
      <c r="F846" s="43">
        <v>966.35</v>
      </c>
      <c r="G846" s="43">
        <v>878.5</v>
      </c>
      <c r="H846" s="41">
        <v>61</v>
      </c>
      <c r="I846" s="42">
        <f>прил.2!C843</f>
        <v>1199958.02</v>
      </c>
      <c r="J846" s="42">
        <v>0</v>
      </c>
      <c r="K846" s="42">
        <v>0</v>
      </c>
      <c r="L846" s="42">
        <v>0</v>
      </c>
      <c r="M846" s="42">
        <f t="shared" si="87"/>
        <v>1199958.02</v>
      </c>
      <c r="N846" s="42">
        <f t="shared" si="80"/>
        <v>1365.9169265793967</v>
      </c>
      <c r="O846" s="51" t="s">
        <v>29</v>
      </c>
      <c r="P846" s="44" t="s">
        <v>416</v>
      </c>
    </row>
    <row r="847" spans="1:16" ht="24.75" customHeight="1" x14ac:dyDescent="0.25">
      <c r="A847" s="36">
        <v>488</v>
      </c>
      <c r="B847" s="49" t="s">
        <v>758</v>
      </c>
      <c r="C847" s="36">
        <v>1978</v>
      </c>
      <c r="D847" s="36">
        <v>2</v>
      </c>
      <c r="E847" s="38">
        <v>1</v>
      </c>
      <c r="F847" s="43">
        <v>406.8</v>
      </c>
      <c r="G847" s="43">
        <v>357.7</v>
      </c>
      <c r="H847" s="41">
        <v>19</v>
      </c>
      <c r="I847" s="42">
        <f>прил.2!C844</f>
        <v>350000</v>
      </c>
      <c r="J847" s="42">
        <v>0</v>
      </c>
      <c r="K847" s="42">
        <v>0</v>
      </c>
      <c r="L847" s="42">
        <v>0</v>
      </c>
      <c r="M847" s="42">
        <f t="shared" si="87"/>
        <v>350000</v>
      </c>
      <c r="N847" s="42">
        <f t="shared" si="80"/>
        <v>978.47358121330728</v>
      </c>
      <c r="O847" s="51" t="s">
        <v>29</v>
      </c>
      <c r="P847" s="44" t="s">
        <v>416</v>
      </c>
    </row>
    <row r="848" spans="1:16" ht="24.75" customHeight="1" x14ac:dyDescent="0.25">
      <c r="A848" s="36">
        <v>489</v>
      </c>
      <c r="B848" s="49" t="s">
        <v>759</v>
      </c>
      <c r="C848" s="36">
        <v>1987</v>
      </c>
      <c r="D848" s="36">
        <v>5</v>
      </c>
      <c r="E848" s="38">
        <v>3</v>
      </c>
      <c r="F848" s="43">
        <v>3578.9</v>
      </c>
      <c r="G848" s="43">
        <v>3186.9</v>
      </c>
      <c r="H848" s="41">
        <v>152</v>
      </c>
      <c r="I848" s="42">
        <f>прил.2!C845</f>
        <v>200000</v>
      </c>
      <c r="J848" s="42">
        <v>0</v>
      </c>
      <c r="K848" s="42">
        <v>0</v>
      </c>
      <c r="L848" s="42">
        <v>0</v>
      </c>
      <c r="M848" s="42">
        <f t="shared" si="87"/>
        <v>200000</v>
      </c>
      <c r="N848" s="42">
        <f t="shared" si="80"/>
        <v>62.756911104835417</v>
      </c>
      <c r="O848" s="51" t="s">
        <v>29</v>
      </c>
      <c r="P848" s="44" t="s">
        <v>416</v>
      </c>
    </row>
    <row r="849" spans="1:16" ht="24.75" customHeight="1" x14ac:dyDescent="0.25">
      <c r="A849" s="36">
        <v>490</v>
      </c>
      <c r="B849" s="49" t="s">
        <v>760</v>
      </c>
      <c r="C849" s="36">
        <v>1988</v>
      </c>
      <c r="D849" s="36">
        <v>3</v>
      </c>
      <c r="E849" s="38">
        <v>3</v>
      </c>
      <c r="F849" s="43">
        <v>1170</v>
      </c>
      <c r="G849" s="43">
        <v>1110.2</v>
      </c>
      <c r="H849" s="41">
        <v>67</v>
      </c>
      <c r="I849" s="42">
        <f>прил.2!C846</f>
        <v>450000</v>
      </c>
      <c r="J849" s="42">
        <v>0</v>
      </c>
      <c r="K849" s="42">
        <v>0</v>
      </c>
      <c r="L849" s="42">
        <v>0</v>
      </c>
      <c r="M849" s="42">
        <f t="shared" si="87"/>
        <v>450000</v>
      </c>
      <c r="N849" s="42">
        <f t="shared" si="80"/>
        <v>405.33237254548726</v>
      </c>
      <c r="O849" s="51" t="s">
        <v>29</v>
      </c>
      <c r="P849" s="44" t="s">
        <v>416</v>
      </c>
    </row>
  </sheetData>
  <mergeCells count="18">
    <mergeCell ref="A8:A11"/>
    <mergeCell ref="B8:B11"/>
    <mergeCell ref="C8:C11"/>
    <mergeCell ref="D8:D11"/>
    <mergeCell ref="E8:E11"/>
    <mergeCell ref="I9:I10"/>
    <mergeCell ref="B3:P3"/>
    <mergeCell ref="J9:M9"/>
    <mergeCell ref="B4:P4"/>
    <mergeCell ref="B5:P5"/>
    <mergeCell ref="B6:P6"/>
    <mergeCell ref="F8:F10"/>
    <mergeCell ref="G8:G10"/>
    <mergeCell ref="H8:H10"/>
    <mergeCell ref="I8:M8"/>
    <mergeCell ref="N8:N10"/>
    <mergeCell ref="O8:O11"/>
    <mergeCell ref="P8:P11"/>
  </mergeCells>
  <pageMargins left="0.70833333333333304" right="0.70833333333333304" top="0.43333333333333302" bottom="0.42430555555555599" header="0.511811023622047" footer="0.31527777777777799"/>
  <pageSetup paperSize="9" scale="55" firstPageNumber="2" fitToHeight="0" orientation="landscape" useFirstPageNumber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846"/>
  <sheetViews>
    <sheetView tabSelected="1" view="pageBreakPreview" zoomScale="80" zoomScaleNormal="70" zoomScalePageLayoutView="80" workbookViewId="0">
      <selection activeCell="M852" sqref="M852"/>
    </sheetView>
  </sheetViews>
  <sheetFormatPr defaultColWidth="8.85546875" defaultRowHeight="15.75" x14ac:dyDescent="0.3"/>
  <cols>
    <col min="1" max="1" width="8.85546875" style="74"/>
    <col min="2" max="2" width="42.7109375" style="75" customWidth="1"/>
    <col min="3" max="3" width="19.42578125" style="76" customWidth="1"/>
    <col min="4" max="4" width="17.5703125" style="77" customWidth="1"/>
    <col min="5" max="5" width="14.140625" style="77" customWidth="1"/>
    <col min="6" max="6" width="14.42578125" style="77" customWidth="1"/>
    <col min="7" max="7" width="19.42578125" style="77" customWidth="1"/>
    <col min="8" max="8" width="19" style="77" customWidth="1"/>
    <col min="9" max="9" width="18.28515625" style="78" customWidth="1"/>
    <col min="10" max="10" width="8.85546875" style="74"/>
    <col min="11" max="11" width="20" style="77" customWidth="1"/>
    <col min="12" max="12" width="16" style="77" customWidth="1"/>
    <col min="13" max="13" width="20.140625" style="77" customWidth="1"/>
    <col min="14" max="14" width="22.140625" style="77" customWidth="1"/>
    <col min="15" max="15" width="16.85546875" style="77" customWidth="1"/>
    <col min="16" max="16" width="19" style="79" customWidth="1"/>
    <col min="17" max="17" width="20" style="77" customWidth="1"/>
    <col min="18" max="18" width="16.140625" style="77" customWidth="1"/>
    <col min="19" max="19" width="16.140625" style="79" customWidth="1"/>
    <col min="20" max="20" width="17.28515625" style="77" customWidth="1"/>
  </cols>
  <sheetData>
    <row r="1" spans="1:20" s="6" customFormat="1" ht="26.25" x14ac:dyDescent="0.4">
      <c r="A1" s="10"/>
      <c r="B1" s="80"/>
      <c r="C1" s="11"/>
      <c r="D1" s="12"/>
      <c r="E1" s="12"/>
      <c r="F1" s="12"/>
      <c r="G1" s="12"/>
      <c r="H1" s="12"/>
      <c r="I1" s="12"/>
      <c r="J1" s="27"/>
      <c r="K1" s="12"/>
      <c r="L1" s="12"/>
      <c r="M1" s="12"/>
      <c r="N1" s="12"/>
      <c r="O1" s="12"/>
      <c r="P1" s="81"/>
      <c r="Q1" s="81"/>
      <c r="R1" s="81"/>
      <c r="S1" s="81"/>
      <c r="T1" s="81"/>
    </row>
    <row r="2" spans="1:20" s="6" customFormat="1" ht="86.85" customHeight="1" x14ac:dyDescent="0.25">
      <c r="A2" s="118" t="s">
        <v>784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0" s="6" customFormat="1" ht="37.35" customHeight="1" x14ac:dyDescent="0.25">
      <c r="A3" s="119" t="s">
        <v>761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</row>
    <row r="4" spans="1:20" s="6" customFormat="1" ht="52.5" x14ac:dyDescent="0.4">
      <c r="A4" s="82"/>
      <c r="B4" s="83"/>
      <c r="C4" s="84"/>
      <c r="D4" s="85"/>
      <c r="E4" s="85"/>
      <c r="F4" s="85"/>
      <c r="G4" s="85"/>
      <c r="H4" s="85"/>
      <c r="I4" s="85"/>
      <c r="J4" s="86"/>
      <c r="K4" s="85"/>
      <c r="L4" s="85"/>
      <c r="M4" s="85"/>
      <c r="N4" s="85"/>
      <c r="O4" s="85"/>
      <c r="P4" s="85"/>
      <c r="Q4" s="85"/>
      <c r="R4" s="85"/>
      <c r="S4" s="85"/>
      <c r="T4" s="87" t="s">
        <v>762</v>
      </c>
    </row>
    <row r="5" spans="1:20" s="88" customFormat="1" ht="19.5" customHeight="1" x14ac:dyDescent="0.3">
      <c r="A5" s="120" t="s">
        <v>4</v>
      </c>
      <c r="B5" s="117" t="s">
        <v>5</v>
      </c>
      <c r="C5" s="117" t="s">
        <v>763</v>
      </c>
      <c r="D5" s="117" t="s">
        <v>764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 t="s">
        <v>765</v>
      </c>
      <c r="Q5" s="117"/>
      <c r="R5" s="117"/>
      <c r="S5" s="117"/>
      <c r="T5" s="117"/>
    </row>
    <row r="6" spans="1:20" s="90" customFormat="1" ht="15.75" customHeight="1" x14ac:dyDescent="0.2">
      <c r="A6" s="120"/>
      <c r="B6" s="117"/>
      <c r="C6" s="117"/>
      <c r="D6" s="121" t="s">
        <v>766</v>
      </c>
      <c r="E6" s="121"/>
      <c r="F6" s="121"/>
      <c r="G6" s="121"/>
      <c r="H6" s="121"/>
      <c r="I6" s="121"/>
      <c r="J6" s="117" t="s">
        <v>767</v>
      </c>
      <c r="K6" s="117"/>
      <c r="L6" s="117" t="s">
        <v>768</v>
      </c>
      <c r="M6" s="117" t="s">
        <v>769</v>
      </c>
      <c r="N6" s="117" t="s">
        <v>770</v>
      </c>
      <c r="O6" s="117" t="s">
        <v>771</v>
      </c>
      <c r="P6" s="117" t="s">
        <v>772</v>
      </c>
      <c r="Q6" s="116" t="s">
        <v>773</v>
      </c>
      <c r="R6" s="117" t="s">
        <v>774</v>
      </c>
      <c r="S6" s="117" t="s">
        <v>775</v>
      </c>
      <c r="T6" s="117" t="s">
        <v>776</v>
      </c>
    </row>
    <row r="7" spans="1:20" s="90" customFormat="1" ht="187.5" customHeight="1" x14ac:dyDescent="0.2">
      <c r="A7" s="120"/>
      <c r="B7" s="117"/>
      <c r="C7" s="117"/>
      <c r="D7" s="91" t="s">
        <v>777</v>
      </c>
      <c r="E7" s="91" t="s">
        <v>778</v>
      </c>
      <c r="F7" s="91" t="s">
        <v>779</v>
      </c>
      <c r="G7" s="91" t="s">
        <v>780</v>
      </c>
      <c r="H7" s="91" t="s">
        <v>781</v>
      </c>
      <c r="I7" s="91" t="s">
        <v>782</v>
      </c>
      <c r="J7" s="117"/>
      <c r="K7" s="117"/>
      <c r="L7" s="117"/>
      <c r="M7" s="117"/>
      <c r="N7" s="117"/>
      <c r="O7" s="117"/>
      <c r="P7" s="117"/>
      <c r="Q7" s="116"/>
      <c r="R7" s="117"/>
      <c r="S7" s="117"/>
      <c r="T7" s="117"/>
    </row>
    <row r="8" spans="1:20" s="90" customFormat="1" ht="12.75" x14ac:dyDescent="0.2">
      <c r="A8" s="120"/>
      <c r="B8" s="117"/>
      <c r="C8" s="40" t="s">
        <v>24</v>
      </c>
      <c r="D8" s="89" t="s">
        <v>24</v>
      </c>
      <c r="E8" s="89" t="s">
        <v>24</v>
      </c>
      <c r="F8" s="89" t="s">
        <v>24</v>
      </c>
      <c r="G8" s="89" t="s">
        <v>24</v>
      </c>
      <c r="H8" s="89" t="s">
        <v>24</v>
      </c>
      <c r="I8" s="89" t="s">
        <v>24</v>
      </c>
      <c r="J8" s="92" t="s">
        <v>783</v>
      </c>
      <c r="K8" s="89" t="s">
        <v>24</v>
      </c>
      <c r="L8" s="89" t="s">
        <v>24</v>
      </c>
      <c r="M8" s="89" t="s">
        <v>24</v>
      </c>
      <c r="N8" s="89" t="s">
        <v>24</v>
      </c>
      <c r="O8" s="89" t="s">
        <v>24</v>
      </c>
      <c r="P8" s="93" t="s">
        <v>24</v>
      </c>
      <c r="Q8" s="93" t="s">
        <v>24</v>
      </c>
      <c r="R8" s="93" t="s">
        <v>24</v>
      </c>
      <c r="S8" s="93" t="s">
        <v>24</v>
      </c>
      <c r="T8" s="93" t="s">
        <v>24</v>
      </c>
    </row>
    <row r="9" spans="1:20" s="95" customFormat="1" ht="12.75" x14ac:dyDescent="0.2">
      <c r="A9" s="94">
        <v>1</v>
      </c>
      <c r="B9" s="94">
        <v>2</v>
      </c>
      <c r="C9" s="94">
        <v>3</v>
      </c>
      <c r="D9" s="94">
        <v>4</v>
      </c>
      <c r="E9" s="94">
        <v>5</v>
      </c>
      <c r="F9" s="94">
        <v>6</v>
      </c>
      <c r="G9" s="94">
        <v>7</v>
      </c>
      <c r="H9" s="94">
        <v>8</v>
      </c>
      <c r="I9" s="94">
        <v>9</v>
      </c>
      <c r="J9" s="94">
        <v>10</v>
      </c>
      <c r="K9" s="94">
        <v>11</v>
      </c>
      <c r="L9" s="94">
        <v>12</v>
      </c>
      <c r="M9" s="94">
        <v>13</v>
      </c>
      <c r="N9" s="94">
        <v>14</v>
      </c>
      <c r="O9" s="94">
        <v>15</v>
      </c>
      <c r="P9" s="94">
        <v>16</v>
      </c>
      <c r="Q9" s="94">
        <v>17</v>
      </c>
      <c r="R9" s="94">
        <v>18</v>
      </c>
      <c r="S9" s="94">
        <v>19</v>
      </c>
      <c r="T9" s="94">
        <v>20</v>
      </c>
    </row>
    <row r="10" spans="1:20" ht="24.75" customHeight="1" x14ac:dyDescent="0.3">
      <c r="A10" s="28" t="s">
        <v>151</v>
      </c>
      <c r="B10" s="29"/>
      <c r="C10" s="96">
        <f t="shared" ref="C10:T10" si="0">C11+C14+C22+C34+C52+C55+C90+C94+C100+C108+C112+C135+C141+C318+C323+C325+C333</f>
        <v>3826053307.719995</v>
      </c>
      <c r="D10" s="96">
        <f t="shared" si="0"/>
        <v>584418379.36000001</v>
      </c>
      <c r="E10" s="96">
        <f t="shared" si="0"/>
        <v>85983673.079999998</v>
      </c>
      <c r="F10" s="96">
        <f t="shared" si="0"/>
        <v>174178040.24999997</v>
      </c>
      <c r="G10" s="96">
        <f t="shared" si="0"/>
        <v>213022261.70000002</v>
      </c>
      <c r="H10" s="96">
        <f t="shared" si="0"/>
        <v>337326258.79999995</v>
      </c>
      <c r="I10" s="96">
        <f t="shared" si="0"/>
        <v>34226834.920000002</v>
      </c>
      <c r="J10" s="97">
        <f t="shared" si="0"/>
        <v>114</v>
      </c>
      <c r="K10" s="96">
        <f t="shared" si="0"/>
        <v>391619637</v>
      </c>
      <c r="L10" s="96">
        <f t="shared" si="0"/>
        <v>791542729.13999999</v>
      </c>
      <c r="M10" s="96">
        <f t="shared" si="0"/>
        <v>48266617.860000007</v>
      </c>
      <c r="N10" s="96">
        <f t="shared" si="0"/>
        <v>942332716.24999988</v>
      </c>
      <c r="O10" s="96">
        <f t="shared" si="0"/>
        <v>100233748.29999998</v>
      </c>
      <c r="P10" s="96">
        <f t="shared" si="0"/>
        <v>25548754</v>
      </c>
      <c r="Q10" s="96">
        <f t="shared" si="0"/>
        <v>16258640</v>
      </c>
      <c r="R10" s="96">
        <f t="shared" si="0"/>
        <v>81095017.060000002</v>
      </c>
      <c r="S10" s="96">
        <f t="shared" si="0"/>
        <v>0</v>
      </c>
      <c r="T10" s="96">
        <f t="shared" si="0"/>
        <v>0</v>
      </c>
    </row>
    <row r="11" spans="1:20" ht="24.75" customHeight="1" x14ac:dyDescent="0.3">
      <c r="A11" s="35" t="s">
        <v>152</v>
      </c>
      <c r="B11" s="29"/>
      <c r="C11" s="96">
        <f t="shared" ref="C11:T11" si="1">SUM(C12:C13)</f>
        <v>7352789.2999999998</v>
      </c>
      <c r="D11" s="96">
        <f t="shared" si="1"/>
        <v>0</v>
      </c>
      <c r="E11" s="96">
        <f t="shared" si="1"/>
        <v>184962</v>
      </c>
      <c r="F11" s="96">
        <f t="shared" si="1"/>
        <v>0</v>
      </c>
      <c r="G11" s="96">
        <f t="shared" si="1"/>
        <v>0</v>
      </c>
      <c r="H11" s="96">
        <f t="shared" si="1"/>
        <v>771256.66</v>
      </c>
      <c r="I11" s="96">
        <f t="shared" si="1"/>
        <v>0</v>
      </c>
      <c r="J11" s="97">
        <f t="shared" si="1"/>
        <v>0</v>
      </c>
      <c r="K11" s="96">
        <f t="shared" si="1"/>
        <v>0</v>
      </c>
      <c r="L11" s="96">
        <f t="shared" si="1"/>
        <v>3251731.76</v>
      </c>
      <c r="M11" s="96">
        <f t="shared" si="1"/>
        <v>0</v>
      </c>
      <c r="N11" s="96">
        <f t="shared" si="1"/>
        <v>2058867.62</v>
      </c>
      <c r="O11" s="96">
        <f t="shared" si="1"/>
        <v>687156.21</v>
      </c>
      <c r="P11" s="96">
        <f t="shared" si="1"/>
        <v>0</v>
      </c>
      <c r="Q11" s="96">
        <f t="shared" si="1"/>
        <v>250000</v>
      </c>
      <c r="R11" s="96">
        <f t="shared" si="1"/>
        <v>148815.04999999999</v>
      </c>
      <c r="S11" s="96">
        <f t="shared" si="1"/>
        <v>0</v>
      </c>
      <c r="T11" s="96">
        <f t="shared" si="1"/>
        <v>0</v>
      </c>
    </row>
    <row r="12" spans="1:20" ht="24.75" customHeight="1" x14ac:dyDescent="0.3">
      <c r="A12" s="36">
        <v>1</v>
      </c>
      <c r="B12" s="49" t="s">
        <v>153</v>
      </c>
      <c r="C12" s="43">
        <f>D12+E12+F12+G12+H12+I12+K12+L12+M12+N12+O12+P12+Q12+R12</f>
        <v>51070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24">
        <v>0</v>
      </c>
      <c r="K12" s="40">
        <v>0</v>
      </c>
      <c r="L12" s="42">
        <v>50000</v>
      </c>
      <c r="M12" s="40">
        <v>0</v>
      </c>
      <c r="N12" s="40">
        <v>0</v>
      </c>
      <c r="O12" s="40">
        <v>0</v>
      </c>
      <c r="P12" s="40">
        <v>0</v>
      </c>
      <c r="Q12" s="40">
        <v>0</v>
      </c>
      <c r="R12" s="42">
        <v>1070</v>
      </c>
      <c r="S12" s="42">
        <v>0</v>
      </c>
      <c r="T12" s="42">
        <v>0</v>
      </c>
    </row>
    <row r="13" spans="1:20" ht="24.75" customHeight="1" x14ac:dyDescent="0.3">
      <c r="A13" s="36">
        <v>2</v>
      </c>
      <c r="B13" s="50" t="s">
        <v>155</v>
      </c>
      <c r="C13" s="43">
        <f>D13+E13+F13+G13+H13+I13+K13+L13+M13+N13+O13+P13+Q13+R13</f>
        <v>7301719.2999999998</v>
      </c>
      <c r="D13" s="40">
        <v>0</v>
      </c>
      <c r="E13" s="42">
        <v>184962</v>
      </c>
      <c r="F13" s="40">
        <v>0</v>
      </c>
      <c r="G13" s="40">
        <v>0</v>
      </c>
      <c r="H13" s="42">
        <v>771256.66</v>
      </c>
      <c r="I13" s="40">
        <v>0</v>
      </c>
      <c r="J13" s="24">
        <v>0</v>
      </c>
      <c r="K13" s="40">
        <v>0</v>
      </c>
      <c r="L13" s="42">
        <v>3201731.76</v>
      </c>
      <c r="M13" s="40">
        <v>0</v>
      </c>
      <c r="N13" s="42">
        <v>2058867.62</v>
      </c>
      <c r="O13" s="42">
        <v>687156.21</v>
      </c>
      <c r="P13" s="40">
        <v>0</v>
      </c>
      <c r="Q13" s="42">
        <v>250000</v>
      </c>
      <c r="R13" s="42">
        <v>147745.04999999999</v>
      </c>
      <c r="S13" s="42">
        <v>0</v>
      </c>
      <c r="T13" s="42">
        <v>0</v>
      </c>
    </row>
    <row r="14" spans="1:20" ht="24.75" customHeight="1" x14ac:dyDescent="0.3">
      <c r="A14" s="35" t="s">
        <v>27</v>
      </c>
      <c r="B14" s="29"/>
      <c r="C14" s="96">
        <f t="shared" ref="C14:T14" si="2">SUM(C15:C21)</f>
        <v>58484783.579999998</v>
      </c>
      <c r="D14" s="96">
        <f t="shared" si="2"/>
        <v>7262070.6399999997</v>
      </c>
      <c r="E14" s="96">
        <f t="shared" si="2"/>
        <v>1386565.19</v>
      </c>
      <c r="F14" s="96">
        <f t="shared" si="2"/>
        <v>2455179.36</v>
      </c>
      <c r="G14" s="96">
        <f t="shared" si="2"/>
        <v>3445974.67</v>
      </c>
      <c r="H14" s="96">
        <f t="shared" si="2"/>
        <v>4603234.5200000005</v>
      </c>
      <c r="I14" s="96">
        <f t="shared" si="2"/>
        <v>0</v>
      </c>
      <c r="J14" s="97">
        <f t="shared" si="2"/>
        <v>0</v>
      </c>
      <c r="K14" s="96">
        <f t="shared" si="2"/>
        <v>0</v>
      </c>
      <c r="L14" s="96">
        <f t="shared" si="2"/>
        <v>23883685.089999996</v>
      </c>
      <c r="M14" s="96">
        <f t="shared" si="2"/>
        <v>619904.32999999996</v>
      </c>
      <c r="N14" s="96">
        <f t="shared" si="2"/>
        <v>11410699.41</v>
      </c>
      <c r="O14" s="96">
        <f t="shared" si="2"/>
        <v>1595200.4500000002</v>
      </c>
      <c r="P14" s="96">
        <f t="shared" si="2"/>
        <v>0</v>
      </c>
      <c r="Q14" s="96">
        <f t="shared" si="2"/>
        <v>600000</v>
      </c>
      <c r="R14" s="96">
        <f t="shared" si="2"/>
        <v>1222269.92</v>
      </c>
      <c r="S14" s="96">
        <f t="shared" si="2"/>
        <v>0</v>
      </c>
      <c r="T14" s="96">
        <f t="shared" si="2"/>
        <v>0</v>
      </c>
    </row>
    <row r="15" spans="1:20" ht="24.75" customHeight="1" x14ac:dyDescent="0.3">
      <c r="A15" s="52">
        <v>3</v>
      </c>
      <c r="B15" s="53" t="s">
        <v>156</v>
      </c>
      <c r="C15" s="43">
        <f t="shared" ref="C15:C21" si="3">D15+E15+F15+G15+H15+I15+K15+L15+M15+N15+O15+P15+Q15+R15</f>
        <v>684154.13</v>
      </c>
      <c r="D15" s="40">
        <v>0</v>
      </c>
      <c r="E15" s="42">
        <v>158838.74</v>
      </c>
      <c r="F15" s="40">
        <v>0</v>
      </c>
      <c r="G15" s="42">
        <v>510981.24</v>
      </c>
      <c r="H15" s="40">
        <v>0</v>
      </c>
      <c r="I15" s="40">
        <v>0</v>
      </c>
      <c r="J15" s="24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2">
        <v>14334.15</v>
      </c>
      <c r="S15" s="42">
        <v>0</v>
      </c>
      <c r="T15" s="42">
        <v>0</v>
      </c>
    </row>
    <row r="16" spans="1:20" ht="24.75" customHeight="1" x14ac:dyDescent="0.3">
      <c r="A16" s="52">
        <v>4</v>
      </c>
      <c r="B16" s="50" t="s">
        <v>157</v>
      </c>
      <c r="C16" s="43">
        <f t="shared" si="3"/>
        <v>212684.59</v>
      </c>
      <c r="D16" s="40">
        <v>0</v>
      </c>
      <c r="E16" s="42">
        <v>159276.07999999999</v>
      </c>
      <c r="F16" s="40">
        <v>0</v>
      </c>
      <c r="G16" s="40">
        <v>0</v>
      </c>
      <c r="H16" s="40">
        <v>0</v>
      </c>
      <c r="I16" s="40">
        <v>0</v>
      </c>
      <c r="J16" s="24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2">
        <v>50000</v>
      </c>
      <c r="R16" s="42">
        <v>3408.51</v>
      </c>
      <c r="S16" s="42">
        <v>0</v>
      </c>
      <c r="T16" s="42">
        <v>0</v>
      </c>
    </row>
    <row r="17" spans="1:20" ht="24.75" customHeight="1" x14ac:dyDescent="0.3">
      <c r="A17" s="52">
        <v>5</v>
      </c>
      <c r="B17" s="50" t="s">
        <v>158</v>
      </c>
      <c r="C17" s="43">
        <f t="shared" si="3"/>
        <v>28959898.27</v>
      </c>
      <c r="D17" s="42">
        <v>7262070.6399999997</v>
      </c>
      <c r="E17" s="42">
        <v>923521.68</v>
      </c>
      <c r="F17" s="42">
        <v>2455179.36</v>
      </c>
      <c r="G17" s="42">
        <v>2468760.56</v>
      </c>
      <c r="H17" s="42">
        <v>3998909.22</v>
      </c>
      <c r="I17" s="40">
        <v>0</v>
      </c>
      <c r="J17" s="24">
        <v>0</v>
      </c>
      <c r="K17" s="40">
        <v>0</v>
      </c>
      <c r="L17" s="40">
        <v>0</v>
      </c>
      <c r="M17" s="42">
        <v>619904.32999999996</v>
      </c>
      <c r="N17" s="42">
        <v>9166914.0199999996</v>
      </c>
      <c r="O17" s="42">
        <v>1056772.8400000001</v>
      </c>
      <c r="P17" s="40">
        <v>0</v>
      </c>
      <c r="Q17" s="42">
        <v>400000</v>
      </c>
      <c r="R17" s="42">
        <v>607865.62</v>
      </c>
      <c r="S17" s="42">
        <v>0</v>
      </c>
      <c r="T17" s="42">
        <v>0</v>
      </c>
    </row>
    <row r="18" spans="1:20" ht="24.75" customHeight="1" x14ac:dyDescent="0.3">
      <c r="A18" s="52">
        <v>6</v>
      </c>
      <c r="B18" s="50" t="s">
        <v>159</v>
      </c>
      <c r="C18" s="43">
        <f t="shared" si="3"/>
        <v>8951550.7000000011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24">
        <v>0</v>
      </c>
      <c r="K18" s="40">
        <v>0</v>
      </c>
      <c r="L18" s="42">
        <v>8666096.2400000002</v>
      </c>
      <c r="M18" s="40">
        <v>0</v>
      </c>
      <c r="N18" s="40">
        <v>0</v>
      </c>
      <c r="O18" s="40">
        <v>0</v>
      </c>
      <c r="P18" s="40">
        <v>0</v>
      </c>
      <c r="Q18" s="42">
        <v>100000</v>
      </c>
      <c r="R18" s="42">
        <v>185454.46</v>
      </c>
      <c r="S18" s="42">
        <v>0</v>
      </c>
      <c r="T18" s="42">
        <v>0</v>
      </c>
    </row>
    <row r="19" spans="1:20" ht="24.75" customHeight="1" x14ac:dyDescent="0.3">
      <c r="A19" s="52">
        <v>7</v>
      </c>
      <c r="B19" s="50" t="s">
        <v>160</v>
      </c>
      <c r="C19" s="43">
        <f t="shared" si="3"/>
        <v>11961126.859999999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24">
        <v>0</v>
      </c>
      <c r="K19" s="40">
        <v>0</v>
      </c>
      <c r="L19" s="42">
        <v>11710521.699999999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2">
        <v>250605.16</v>
      </c>
      <c r="S19" s="42">
        <v>0</v>
      </c>
      <c r="T19" s="42">
        <v>0</v>
      </c>
    </row>
    <row r="20" spans="1:20" ht="24.75" customHeight="1" x14ac:dyDescent="0.3">
      <c r="A20" s="52">
        <v>8</v>
      </c>
      <c r="B20" s="55" t="s">
        <v>161</v>
      </c>
      <c r="C20" s="43">
        <f t="shared" si="3"/>
        <v>3632118.39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24">
        <v>0</v>
      </c>
      <c r="K20" s="40">
        <v>0</v>
      </c>
      <c r="L20" s="42">
        <v>3507067.15</v>
      </c>
      <c r="M20" s="40">
        <v>0</v>
      </c>
      <c r="N20" s="40">
        <v>0</v>
      </c>
      <c r="O20" s="40">
        <v>0</v>
      </c>
      <c r="P20" s="40">
        <v>0</v>
      </c>
      <c r="Q20" s="42">
        <v>50000</v>
      </c>
      <c r="R20" s="42">
        <v>75051.240000000005</v>
      </c>
      <c r="S20" s="42">
        <v>0</v>
      </c>
      <c r="T20" s="42">
        <v>0</v>
      </c>
    </row>
    <row r="21" spans="1:20" ht="24.75" customHeight="1" x14ac:dyDescent="0.3">
      <c r="A21" s="52">
        <v>9</v>
      </c>
      <c r="B21" s="50" t="s">
        <v>31</v>
      </c>
      <c r="C21" s="43">
        <f t="shared" si="3"/>
        <v>4083250.6399999997</v>
      </c>
      <c r="D21" s="40">
        <v>0</v>
      </c>
      <c r="E21" s="42">
        <v>144928.69</v>
      </c>
      <c r="F21" s="40">
        <v>0</v>
      </c>
      <c r="G21" s="42">
        <v>466232.87</v>
      </c>
      <c r="H21" s="42">
        <v>604325.30000000005</v>
      </c>
      <c r="I21" s="40">
        <v>0</v>
      </c>
      <c r="J21" s="24">
        <v>0</v>
      </c>
      <c r="K21" s="40">
        <v>0</v>
      </c>
      <c r="L21" s="40">
        <v>0</v>
      </c>
      <c r="M21" s="40">
        <v>0</v>
      </c>
      <c r="N21" s="42">
        <v>2243785.39</v>
      </c>
      <c r="O21" s="42">
        <v>538427.61</v>
      </c>
      <c r="P21" s="40">
        <v>0</v>
      </c>
      <c r="Q21" s="40">
        <v>0</v>
      </c>
      <c r="R21" s="42">
        <v>85550.78</v>
      </c>
      <c r="S21" s="42">
        <v>0</v>
      </c>
      <c r="T21" s="42">
        <v>0</v>
      </c>
    </row>
    <row r="22" spans="1:20" ht="24.75" customHeight="1" x14ac:dyDescent="0.3">
      <c r="A22" s="35" t="s">
        <v>32</v>
      </c>
      <c r="B22" s="29"/>
      <c r="C22" s="96">
        <f t="shared" ref="C22:T22" si="4">SUM(C23:C33)</f>
        <v>31120004.349999998</v>
      </c>
      <c r="D22" s="96">
        <f t="shared" si="4"/>
        <v>0</v>
      </c>
      <c r="E22" s="96">
        <f t="shared" si="4"/>
        <v>192169.22</v>
      </c>
      <c r="F22" s="96">
        <f t="shared" si="4"/>
        <v>0</v>
      </c>
      <c r="G22" s="96">
        <f t="shared" si="4"/>
        <v>0</v>
      </c>
      <c r="H22" s="96">
        <f t="shared" si="4"/>
        <v>12537560.759999998</v>
      </c>
      <c r="I22" s="96">
        <f t="shared" si="4"/>
        <v>1810613.65</v>
      </c>
      <c r="J22" s="97">
        <f t="shared" si="4"/>
        <v>0</v>
      </c>
      <c r="K22" s="96">
        <f t="shared" si="4"/>
        <v>0</v>
      </c>
      <c r="L22" s="96">
        <f t="shared" si="4"/>
        <v>14741119.18</v>
      </c>
      <c r="M22" s="96">
        <f t="shared" si="4"/>
        <v>501192.72</v>
      </c>
      <c r="N22" s="96">
        <f t="shared" si="4"/>
        <v>0</v>
      </c>
      <c r="O22" s="96">
        <f t="shared" si="4"/>
        <v>0</v>
      </c>
      <c r="P22" s="96">
        <f t="shared" si="4"/>
        <v>0</v>
      </c>
      <c r="Q22" s="96">
        <f t="shared" si="4"/>
        <v>700000</v>
      </c>
      <c r="R22" s="96">
        <f t="shared" si="4"/>
        <v>637348.81999999995</v>
      </c>
      <c r="S22" s="96">
        <f t="shared" si="4"/>
        <v>0</v>
      </c>
      <c r="T22" s="96">
        <f t="shared" si="4"/>
        <v>0</v>
      </c>
    </row>
    <row r="23" spans="1:20" ht="24.75" customHeight="1" x14ac:dyDescent="0.3">
      <c r="A23" s="52">
        <v>10</v>
      </c>
      <c r="B23" s="50" t="s">
        <v>162</v>
      </c>
      <c r="C23" s="43">
        <f t="shared" ref="C23:C33" si="5">D23+E23+F23+G23+H23+I23+K23+L23+M23+N23+O23+P23+Q23+R23</f>
        <v>1560495.62</v>
      </c>
      <c r="D23" s="40">
        <v>0</v>
      </c>
      <c r="E23" s="42">
        <v>78092.800000000003</v>
      </c>
      <c r="F23" s="40">
        <v>0</v>
      </c>
      <c r="G23" s="40">
        <v>0</v>
      </c>
      <c r="H23" s="40">
        <v>0</v>
      </c>
      <c r="I23" s="40">
        <v>0</v>
      </c>
      <c r="J23" s="24">
        <v>0</v>
      </c>
      <c r="K23" s="40">
        <v>0</v>
      </c>
      <c r="L23" s="42">
        <v>1351803.05</v>
      </c>
      <c r="M23" s="40">
        <v>0</v>
      </c>
      <c r="N23" s="40">
        <v>0</v>
      </c>
      <c r="O23" s="40">
        <v>0</v>
      </c>
      <c r="P23" s="40">
        <v>0</v>
      </c>
      <c r="Q23" s="42">
        <v>100000</v>
      </c>
      <c r="R23" s="42">
        <v>30599.77</v>
      </c>
      <c r="S23" s="42">
        <v>0</v>
      </c>
      <c r="T23" s="42">
        <v>0</v>
      </c>
    </row>
    <row r="24" spans="1:20" ht="24.75" customHeight="1" x14ac:dyDescent="0.3">
      <c r="A24" s="52">
        <v>11</v>
      </c>
      <c r="B24" s="50" t="s">
        <v>163</v>
      </c>
      <c r="C24" s="43">
        <f t="shared" si="5"/>
        <v>1899360.7799999998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2">
        <v>1810613.65</v>
      </c>
      <c r="J24" s="24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2">
        <v>50000</v>
      </c>
      <c r="R24" s="42">
        <v>38747.129999999997</v>
      </c>
      <c r="S24" s="42">
        <v>0</v>
      </c>
      <c r="T24" s="42">
        <v>0</v>
      </c>
    </row>
    <row r="25" spans="1:20" ht="24.75" customHeight="1" x14ac:dyDescent="0.3">
      <c r="A25" s="52">
        <v>12</v>
      </c>
      <c r="B25" s="50" t="s">
        <v>164</v>
      </c>
      <c r="C25" s="43">
        <f t="shared" si="5"/>
        <v>1584398.27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24">
        <v>0</v>
      </c>
      <c r="K25" s="40">
        <v>0</v>
      </c>
      <c r="L25" s="42">
        <v>1502250.12</v>
      </c>
      <c r="M25" s="40">
        <v>0</v>
      </c>
      <c r="N25" s="40">
        <v>0</v>
      </c>
      <c r="O25" s="40">
        <v>0</v>
      </c>
      <c r="P25" s="40">
        <v>0</v>
      </c>
      <c r="Q25" s="42">
        <v>50000</v>
      </c>
      <c r="R25" s="42">
        <v>32148.15</v>
      </c>
      <c r="S25" s="42">
        <v>0</v>
      </c>
      <c r="T25" s="42">
        <v>0</v>
      </c>
    </row>
    <row r="26" spans="1:20" s="98" customFormat="1" ht="24.75" customHeight="1" x14ac:dyDescent="0.25">
      <c r="A26" s="52">
        <v>13</v>
      </c>
      <c r="B26" s="50" t="s">
        <v>165</v>
      </c>
      <c r="C26" s="43">
        <f t="shared" si="5"/>
        <v>3377158.5700000003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24">
        <v>0</v>
      </c>
      <c r="K26" s="40">
        <v>0</v>
      </c>
      <c r="L26" s="42">
        <v>3257449.16</v>
      </c>
      <c r="M26" s="40">
        <v>0</v>
      </c>
      <c r="N26" s="40">
        <v>0</v>
      </c>
      <c r="O26" s="40">
        <v>0</v>
      </c>
      <c r="P26" s="40">
        <v>0</v>
      </c>
      <c r="Q26" s="42">
        <v>50000</v>
      </c>
      <c r="R26" s="42">
        <v>69709.41</v>
      </c>
      <c r="S26" s="42">
        <v>0</v>
      </c>
      <c r="T26" s="42">
        <v>0</v>
      </c>
    </row>
    <row r="27" spans="1:20" ht="24.75" customHeight="1" x14ac:dyDescent="0.3">
      <c r="A27" s="52">
        <v>14</v>
      </c>
      <c r="B27" s="50" t="s">
        <v>166</v>
      </c>
      <c r="C27" s="43">
        <f t="shared" si="5"/>
        <v>150000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24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2">
        <v>150000</v>
      </c>
      <c r="R27" s="40">
        <v>0</v>
      </c>
      <c r="S27" s="42">
        <v>0</v>
      </c>
      <c r="T27" s="42">
        <v>0</v>
      </c>
    </row>
    <row r="28" spans="1:20" ht="24.75" customHeight="1" x14ac:dyDescent="0.3">
      <c r="A28" s="52">
        <v>15</v>
      </c>
      <c r="B28" s="50" t="s">
        <v>167</v>
      </c>
      <c r="C28" s="43">
        <f t="shared" si="5"/>
        <v>2176870.41</v>
      </c>
      <c r="D28" s="40">
        <v>0</v>
      </c>
      <c r="E28" s="40">
        <v>0</v>
      </c>
      <c r="F28" s="40">
        <v>0</v>
      </c>
      <c r="G28" s="40">
        <v>0</v>
      </c>
      <c r="H28" s="42">
        <v>2131261.42</v>
      </c>
      <c r="I28" s="40">
        <v>0</v>
      </c>
      <c r="J28" s="24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2">
        <v>45608.99</v>
      </c>
      <c r="S28" s="42">
        <v>0</v>
      </c>
      <c r="T28" s="42">
        <v>0</v>
      </c>
    </row>
    <row r="29" spans="1:20" ht="24.75" customHeight="1" x14ac:dyDescent="0.3">
      <c r="A29" s="52">
        <v>16</v>
      </c>
      <c r="B29" s="50" t="s">
        <v>33</v>
      </c>
      <c r="C29" s="43">
        <f t="shared" si="5"/>
        <v>3808778.74</v>
      </c>
      <c r="D29" s="40">
        <v>0</v>
      </c>
      <c r="E29" s="40">
        <v>0</v>
      </c>
      <c r="F29" s="40">
        <v>0</v>
      </c>
      <c r="G29" s="40">
        <v>0</v>
      </c>
      <c r="H29" s="42">
        <v>3728978.6</v>
      </c>
      <c r="I29" s="40">
        <v>0</v>
      </c>
      <c r="J29" s="24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2">
        <v>79800.14</v>
      </c>
      <c r="S29" s="42">
        <v>0</v>
      </c>
      <c r="T29" s="42">
        <v>0</v>
      </c>
    </row>
    <row r="30" spans="1:20" s="98" customFormat="1" ht="24.75" customHeight="1" x14ac:dyDescent="0.25">
      <c r="A30" s="52">
        <v>17</v>
      </c>
      <c r="B30" s="50" t="s">
        <v>168</v>
      </c>
      <c r="C30" s="43">
        <f t="shared" si="5"/>
        <v>12160496.829999998</v>
      </c>
      <c r="D30" s="40">
        <v>0</v>
      </c>
      <c r="E30" s="40">
        <v>0</v>
      </c>
      <c r="F30" s="40">
        <v>0</v>
      </c>
      <c r="G30" s="40">
        <v>0</v>
      </c>
      <c r="H30" s="42">
        <v>3276097.69</v>
      </c>
      <c r="I30" s="40">
        <v>0</v>
      </c>
      <c r="J30" s="24">
        <v>0</v>
      </c>
      <c r="K30" s="40">
        <v>0</v>
      </c>
      <c r="L30" s="42">
        <v>8629616.8499999996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2">
        <v>254782.29</v>
      </c>
      <c r="S30" s="42">
        <v>0</v>
      </c>
      <c r="T30" s="42">
        <v>0</v>
      </c>
    </row>
    <row r="31" spans="1:20" ht="24.75" customHeight="1" x14ac:dyDescent="0.3">
      <c r="A31" s="52">
        <v>18</v>
      </c>
      <c r="B31" s="50" t="s">
        <v>169</v>
      </c>
      <c r="C31" s="43">
        <f t="shared" si="5"/>
        <v>200000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24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2">
        <v>200000</v>
      </c>
      <c r="R31" s="40">
        <v>0</v>
      </c>
      <c r="S31" s="42">
        <v>0</v>
      </c>
      <c r="T31" s="42">
        <v>0</v>
      </c>
    </row>
    <row r="32" spans="1:20" s="88" customFormat="1" ht="24.75" customHeight="1" x14ac:dyDescent="0.3">
      <c r="A32" s="52">
        <v>19</v>
      </c>
      <c r="B32" s="50" t="s">
        <v>170</v>
      </c>
      <c r="C32" s="43">
        <f t="shared" si="5"/>
        <v>4085927.4699999997</v>
      </c>
      <c r="D32" s="40">
        <v>0</v>
      </c>
      <c r="E32" s="40">
        <v>0</v>
      </c>
      <c r="F32" s="40">
        <v>0</v>
      </c>
      <c r="G32" s="40">
        <v>0</v>
      </c>
      <c r="H32" s="42">
        <v>3401223.05</v>
      </c>
      <c r="I32" s="40">
        <v>0</v>
      </c>
      <c r="J32" s="24">
        <v>0</v>
      </c>
      <c r="K32" s="40">
        <v>0</v>
      </c>
      <c r="L32" s="40">
        <v>0</v>
      </c>
      <c r="M32" s="42">
        <v>501192.72</v>
      </c>
      <c r="N32" s="40">
        <v>0</v>
      </c>
      <c r="O32" s="40">
        <v>0</v>
      </c>
      <c r="P32" s="40">
        <v>0</v>
      </c>
      <c r="Q32" s="42">
        <v>100000</v>
      </c>
      <c r="R32" s="42">
        <v>83511.7</v>
      </c>
      <c r="S32" s="42">
        <v>0</v>
      </c>
      <c r="T32" s="42">
        <v>0</v>
      </c>
    </row>
    <row r="33" spans="1:20" s="99" customFormat="1" ht="24.75" customHeight="1" x14ac:dyDescent="0.3">
      <c r="A33" s="52">
        <v>20</v>
      </c>
      <c r="B33" s="50" t="s">
        <v>171</v>
      </c>
      <c r="C33" s="43">
        <f t="shared" si="5"/>
        <v>116517.66</v>
      </c>
      <c r="D33" s="40">
        <v>0</v>
      </c>
      <c r="E33" s="42">
        <v>114076.42</v>
      </c>
      <c r="F33" s="40">
        <v>0</v>
      </c>
      <c r="G33" s="40">
        <v>0</v>
      </c>
      <c r="H33" s="40">
        <v>0</v>
      </c>
      <c r="I33" s="40">
        <v>0</v>
      </c>
      <c r="J33" s="24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2">
        <v>2441.2399999999998</v>
      </c>
      <c r="S33" s="42">
        <v>0</v>
      </c>
      <c r="T33" s="42">
        <v>0</v>
      </c>
    </row>
    <row r="34" spans="1:20" ht="24.75" customHeight="1" x14ac:dyDescent="0.3">
      <c r="A34" s="35" t="s">
        <v>34</v>
      </c>
      <c r="B34" s="29"/>
      <c r="C34" s="96">
        <f t="shared" ref="C34:T34" si="6">SUM(C35:C51)</f>
        <v>28391295.699999999</v>
      </c>
      <c r="D34" s="96">
        <f t="shared" si="6"/>
        <v>0</v>
      </c>
      <c r="E34" s="96">
        <f t="shared" si="6"/>
        <v>1194031.19</v>
      </c>
      <c r="F34" s="96">
        <f t="shared" si="6"/>
        <v>0</v>
      </c>
      <c r="G34" s="96">
        <f t="shared" si="6"/>
        <v>3332531.2700000005</v>
      </c>
      <c r="H34" s="96">
        <f t="shared" si="6"/>
        <v>3987423.66</v>
      </c>
      <c r="I34" s="96">
        <f t="shared" si="6"/>
        <v>5492166.6799999997</v>
      </c>
      <c r="J34" s="97">
        <f t="shared" si="6"/>
        <v>0</v>
      </c>
      <c r="K34" s="96">
        <f t="shared" si="6"/>
        <v>0</v>
      </c>
      <c r="L34" s="96">
        <f t="shared" si="6"/>
        <v>9844663.4100000001</v>
      </c>
      <c r="M34" s="96">
        <f t="shared" si="6"/>
        <v>0</v>
      </c>
      <c r="N34" s="96">
        <f t="shared" si="6"/>
        <v>2257809.27</v>
      </c>
      <c r="O34" s="96">
        <f t="shared" si="6"/>
        <v>753553.87</v>
      </c>
      <c r="P34" s="96">
        <f t="shared" si="6"/>
        <v>0</v>
      </c>
      <c r="Q34" s="96">
        <f t="shared" si="6"/>
        <v>950000</v>
      </c>
      <c r="R34" s="96">
        <f t="shared" si="6"/>
        <v>579116.34999999986</v>
      </c>
      <c r="S34" s="96">
        <f t="shared" si="6"/>
        <v>0</v>
      </c>
      <c r="T34" s="96">
        <f t="shared" si="6"/>
        <v>0</v>
      </c>
    </row>
    <row r="35" spans="1:20" ht="24.75" customHeight="1" x14ac:dyDescent="0.3">
      <c r="A35" s="36">
        <v>21</v>
      </c>
      <c r="B35" s="37" t="s">
        <v>172</v>
      </c>
      <c r="C35" s="43">
        <f t="shared" ref="C35:C51" si="7">D35+E35+F35+G35+H35+I35+K35+L35+M35+N35+O35+P35+Q35+R35</f>
        <v>773528.82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2">
        <v>708369.71</v>
      </c>
      <c r="J35" s="24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2">
        <v>50000</v>
      </c>
      <c r="R35" s="42">
        <v>15159.11</v>
      </c>
      <c r="S35" s="42">
        <v>0</v>
      </c>
      <c r="T35" s="42">
        <v>0</v>
      </c>
    </row>
    <row r="36" spans="1:20" s="98" customFormat="1" ht="24.75" customHeight="1" x14ac:dyDescent="0.25">
      <c r="A36" s="36">
        <v>22</v>
      </c>
      <c r="B36" s="37" t="s">
        <v>173</v>
      </c>
      <c r="C36" s="43">
        <f t="shared" si="7"/>
        <v>471280.3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2">
        <v>412453.79</v>
      </c>
      <c r="J36" s="24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2">
        <v>50000</v>
      </c>
      <c r="R36" s="42">
        <v>8826.51</v>
      </c>
      <c r="S36" s="42">
        <v>0</v>
      </c>
      <c r="T36" s="42">
        <v>0</v>
      </c>
    </row>
    <row r="37" spans="1:20" ht="24.75" customHeight="1" x14ac:dyDescent="0.3">
      <c r="A37" s="36">
        <v>23</v>
      </c>
      <c r="B37" s="37" t="s">
        <v>41</v>
      </c>
      <c r="C37" s="43">
        <f t="shared" si="7"/>
        <v>463360.61000000004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2">
        <v>404700.03</v>
      </c>
      <c r="J37" s="24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2">
        <v>50000</v>
      </c>
      <c r="R37" s="42">
        <v>8660.58</v>
      </c>
      <c r="S37" s="42">
        <v>0</v>
      </c>
      <c r="T37" s="42">
        <v>0</v>
      </c>
    </row>
    <row r="38" spans="1:20" ht="24.75" customHeight="1" x14ac:dyDescent="0.3">
      <c r="A38" s="36">
        <v>24</v>
      </c>
      <c r="B38" s="50" t="s">
        <v>35</v>
      </c>
      <c r="C38" s="43">
        <f t="shared" si="7"/>
        <v>1040235.16</v>
      </c>
      <c r="D38" s="40">
        <v>0</v>
      </c>
      <c r="E38" s="42">
        <v>151958.06</v>
      </c>
      <c r="F38" s="40">
        <v>0</v>
      </c>
      <c r="G38" s="42">
        <v>230773.83</v>
      </c>
      <c r="H38" s="42">
        <v>633636.46</v>
      </c>
      <c r="I38" s="40">
        <v>0</v>
      </c>
      <c r="J38" s="24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2">
        <v>23866.81</v>
      </c>
      <c r="S38" s="42">
        <v>0</v>
      </c>
      <c r="T38" s="42">
        <v>0</v>
      </c>
    </row>
    <row r="39" spans="1:20" ht="24.75" customHeight="1" x14ac:dyDescent="0.3">
      <c r="A39" s="36">
        <v>25</v>
      </c>
      <c r="B39" s="50" t="s">
        <v>36</v>
      </c>
      <c r="C39" s="43">
        <f t="shared" si="7"/>
        <v>1037438.95</v>
      </c>
      <c r="D39" s="40">
        <v>0</v>
      </c>
      <c r="E39" s="42">
        <v>150733.54</v>
      </c>
      <c r="F39" s="40">
        <v>0</v>
      </c>
      <c r="G39" s="42">
        <v>234334.8</v>
      </c>
      <c r="H39" s="42">
        <v>628530.41</v>
      </c>
      <c r="I39" s="40">
        <v>0</v>
      </c>
      <c r="J39" s="24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2">
        <v>23840.2</v>
      </c>
      <c r="S39" s="42">
        <v>0</v>
      </c>
      <c r="T39" s="42">
        <v>0</v>
      </c>
    </row>
    <row r="40" spans="1:20" ht="24.75" customHeight="1" x14ac:dyDescent="0.3">
      <c r="A40" s="36">
        <v>26</v>
      </c>
      <c r="B40" s="50" t="s">
        <v>174</v>
      </c>
      <c r="C40" s="43">
        <f t="shared" si="7"/>
        <v>446490.07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2">
        <v>437135.37</v>
      </c>
      <c r="J40" s="24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2">
        <v>9354.7000000000007</v>
      </c>
      <c r="S40" s="42">
        <v>0</v>
      </c>
      <c r="T40" s="42">
        <v>0</v>
      </c>
    </row>
    <row r="41" spans="1:20" ht="24.75" customHeight="1" x14ac:dyDescent="0.3">
      <c r="A41" s="36">
        <v>27</v>
      </c>
      <c r="B41" s="50" t="s">
        <v>175</v>
      </c>
      <c r="C41" s="43">
        <f t="shared" si="7"/>
        <v>856229.32000000007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2">
        <v>838289.92000000004</v>
      </c>
      <c r="J41" s="24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2">
        <v>17939.400000000001</v>
      </c>
      <c r="S41" s="42">
        <v>0</v>
      </c>
      <c r="T41" s="42">
        <v>0</v>
      </c>
    </row>
    <row r="42" spans="1:20" ht="24.75" customHeight="1" x14ac:dyDescent="0.3">
      <c r="A42" s="36">
        <v>28</v>
      </c>
      <c r="B42" s="50" t="s">
        <v>37</v>
      </c>
      <c r="C42" s="43">
        <f t="shared" si="7"/>
        <v>550337.19999999995</v>
      </c>
      <c r="D42" s="40">
        <v>0</v>
      </c>
      <c r="E42" s="42">
        <v>127770.73</v>
      </c>
      <c r="F42" s="40">
        <v>0</v>
      </c>
      <c r="G42" s="42">
        <v>411036.01</v>
      </c>
      <c r="H42" s="40">
        <v>0</v>
      </c>
      <c r="I42" s="40">
        <v>0</v>
      </c>
      <c r="J42" s="24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2">
        <v>11530.46</v>
      </c>
      <c r="S42" s="42">
        <v>0</v>
      </c>
      <c r="T42" s="42">
        <v>0</v>
      </c>
    </row>
    <row r="43" spans="1:20" ht="24.75" customHeight="1" x14ac:dyDescent="0.3">
      <c r="A43" s="36">
        <v>29</v>
      </c>
      <c r="B43" s="50" t="s">
        <v>176</v>
      </c>
      <c r="C43" s="43">
        <f t="shared" si="7"/>
        <v>1898165.16</v>
      </c>
      <c r="D43" s="40">
        <v>0</v>
      </c>
      <c r="E43" s="40">
        <v>0</v>
      </c>
      <c r="F43" s="40">
        <v>0</v>
      </c>
      <c r="G43" s="40">
        <v>0</v>
      </c>
      <c r="H43" s="42">
        <v>943768.19</v>
      </c>
      <c r="I43" s="42">
        <v>816722.47</v>
      </c>
      <c r="J43" s="24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2">
        <v>100000</v>
      </c>
      <c r="R43" s="42">
        <v>37674.5</v>
      </c>
      <c r="S43" s="42">
        <v>0</v>
      </c>
      <c r="T43" s="42">
        <v>0</v>
      </c>
    </row>
    <row r="44" spans="1:20" ht="24.75" customHeight="1" x14ac:dyDescent="0.3">
      <c r="A44" s="36">
        <v>30</v>
      </c>
      <c r="B44" s="50" t="s">
        <v>177</v>
      </c>
      <c r="C44" s="43">
        <f t="shared" si="7"/>
        <v>3367017.62</v>
      </c>
      <c r="D44" s="40">
        <v>0</v>
      </c>
      <c r="E44" s="42">
        <v>104134.42</v>
      </c>
      <c r="F44" s="40">
        <v>0</v>
      </c>
      <c r="G44" s="42">
        <v>334998.48</v>
      </c>
      <c r="H44" s="42">
        <v>434220.9</v>
      </c>
      <c r="I44" s="42">
        <v>375768.09</v>
      </c>
      <c r="J44" s="24">
        <v>0</v>
      </c>
      <c r="K44" s="40">
        <v>0</v>
      </c>
      <c r="L44" s="42">
        <v>1802589.11</v>
      </c>
      <c r="M44" s="40">
        <v>0</v>
      </c>
      <c r="N44" s="40">
        <v>0</v>
      </c>
      <c r="O44" s="40">
        <v>0</v>
      </c>
      <c r="P44" s="40">
        <v>0</v>
      </c>
      <c r="Q44" s="42">
        <v>250000</v>
      </c>
      <c r="R44" s="42">
        <v>65306.62</v>
      </c>
      <c r="S44" s="42">
        <v>0</v>
      </c>
      <c r="T44" s="42">
        <v>0</v>
      </c>
    </row>
    <row r="45" spans="1:20" ht="24.75" customHeight="1" x14ac:dyDescent="0.3">
      <c r="A45" s="36">
        <v>31</v>
      </c>
      <c r="B45" s="50" t="s">
        <v>178</v>
      </c>
      <c r="C45" s="43">
        <f t="shared" si="7"/>
        <v>2910123.9099999997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2">
        <v>457703.35</v>
      </c>
      <c r="J45" s="24">
        <v>0</v>
      </c>
      <c r="K45" s="40">
        <v>0</v>
      </c>
      <c r="L45" s="42">
        <v>2195639.0299999998</v>
      </c>
      <c r="M45" s="40">
        <v>0</v>
      </c>
      <c r="N45" s="40">
        <v>0</v>
      </c>
      <c r="O45" s="40">
        <v>0</v>
      </c>
      <c r="P45" s="40">
        <v>0</v>
      </c>
      <c r="Q45" s="42">
        <v>200000</v>
      </c>
      <c r="R45" s="42">
        <v>56781.53</v>
      </c>
      <c r="S45" s="42">
        <v>0</v>
      </c>
      <c r="T45" s="42">
        <v>0</v>
      </c>
    </row>
    <row r="46" spans="1:20" ht="24.75" customHeight="1" x14ac:dyDescent="0.3">
      <c r="A46" s="36">
        <v>32</v>
      </c>
      <c r="B46" s="50" t="s">
        <v>179</v>
      </c>
      <c r="C46" s="43">
        <f t="shared" si="7"/>
        <v>2385306.7000000002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24">
        <v>0</v>
      </c>
      <c r="K46" s="40">
        <v>0</v>
      </c>
      <c r="L46" s="42">
        <v>2335330.62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2">
        <v>49976.08</v>
      </c>
      <c r="S46" s="42">
        <v>0</v>
      </c>
      <c r="T46" s="42">
        <v>0</v>
      </c>
    </row>
    <row r="47" spans="1:20" ht="24.75" customHeight="1" x14ac:dyDescent="0.3">
      <c r="A47" s="36">
        <v>33</v>
      </c>
      <c r="B47" s="50" t="s">
        <v>40</v>
      </c>
      <c r="C47" s="43">
        <f t="shared" si="7"/>
        <v>8399581.75</v>
      </c>
      <c r="D47" s="40">
        <v>0</v>
      </c>
      <c r="E47" s="42">
        <v>202834.28</v>
      </c>
      <c r="F47" s="40">
        <v>0</v>
      </c>
      <c r="G47" s="42">
        <v>652514.04</v>
      </c>
      <c r="H47" s="42">
        <v>845780.67</v>
      </c>
      <c r="I47" s="40">
        <v>0</v>
      </c>
      <c r="J47" s="24">
        <v>0</v>
      </c>
      <c r="K47" s="40">
        <v>0</v>
      </c>
      <c r="L47" s="42">
        <v>3511104.65</v>
      </c>
      <c r="M47" s="40">
        <v>0</v>
      </c>
      <c r="N47" s="42">
        <v>2257809.27</v>
      </c>
      <c r="O47" s="42">
        <v>753553.87</v>
      </c>
      <c r="P47" s="40">
        <v>0</v>
      </c>
      <c r="Q47" s="40">
        <v>0</v>
      </c>
      <c r="R47" s="42">
        <v>175984.97</v>
      </c>
      <c r="S47" s="42">
        <v>0</v>
      </c>
      <c r="T47" s="42">
        <v>0</v>
      </c>
    </row>
    <row r="48" spans="1:20" ht="24.75" customHeight="1" x14ac:dyDescent="0.3">
      <c r="A48" s="36">
        <v>34</v>
      </c>
      <c r="B48" s="50" t="s">
        <v>39</v>
      </c>
      <c r="C48" s="43">
        <f t="shared" si="7"/>
        <v>783097.79000000015</v>
      </c>
      <c r="D48" s="40">
        <v>0</v>
      </c>
      <c r="E48" s="42">
        <v>181810.3</v>
      </c>
      <c r="F48" s="40">
        <v>0</v>
      </c>
      <c r="G48" s="42">
        <v>584880.31000000006</v>
      </c>
      <c r="H48" s="40">
        <v>0</v>
      </c>
      <c r="I48" s="40">
        <v>0</v>
      </c>
      <c r="J48" s="24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2">
        <v>16407.18</v>
      </c>
      <c r="S48" s="42">
        <v>0</v>
      </c>
      <c r="T48" s="42">
        <v>0</v>
      </c>
    </row>
    <row r="49" spans="1:20" ht="24.75" customHeight="1" x14ac:dyDescent="0.3">
      <c r="A49" s="36">
        <v>35</v>
      </c>
      <c r="B49" s="50" t="s">
        <v>180</v>
      </c>
      <c r="C49" s="43">
        <f t="shared" si="7"/>
        <v>670035.55000000005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2">
        <v>607044.79</v>
      </c>
      <c r="J49" s="24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2">
        <v>50000</v>
      </c>
      <c r="R49" s="42">
        <v>12990.76</v>
      </c>
      <c r="S49" s="42">
        <v>0</v>
      </c>
      <c r="T49" s="42">
        <v>0</v>
      </c>
    </row>
    <row r="50" spans="1:20" ht="24.75" customHeight="1" x14ac:dyDescent="0.3">
      <c r="A50" s="36">
        <v>36</v>
      </c>
      <c r="B50" s="50" t="s">
        <v>181</v>
      </c>
      <c r="C50" s="43">
        <f t="shared" si="7"/>
        <v>1055485.1599999999</v>
      </c>
      <c r="D50" s="40">
        <v>0</v>
      </c>
      <c r="E50" s="40">
        <v>0</v>
      </c>
      <c r="F50" s="40">
        <v>0</v>
      </c>
      <c r="G50" s="40">
        <v>0</v>
      </c>
      <c r="H50" s="42">
        <v>501487.03</v>
      </c>
      <c r="I50" s="42">
        <v>433979.16</v>
      </c>
      <c r="J50" s="24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2">
        <v>100000</v>
      </c>
      <c r="R50" s="42">
        <v>20018.97</v>
      </c>
      <c r="S50" s="42">
        <v>0</v>
      </c>
      <c r="T50" s="42">
        <v>0</v>
      </c>
    </row>
    <row r="51" spans="1:20" ht="24.75" customHeight="1" x14ac:dyDescent="0.3">
      <c r="A51" s="36">
        <v>37</v>
      </c>
      <c r="B51" s="50" t="s">
        <v>182</v>
      </c>
      <c r="C51" s="43">
        <f t="shared" si="7"/>
        <v>1283581.6300000001</v>
      </c>
      <c r="D51" s="40">
        <v>0</v>
      </c>
      <c r="E51" s="42">
        <v>274789.86</v>
      </c>
      <c r="F51" s="40">
        <v>0</v>
      </c>
      <c r="G51" s="42">
        <v>883993.8</v>
      </c>
      <c r="H51" s="40">
        <v>0</v>
      </c>
      <c r="I51" s="40">
        <v>0</v>
      </c>
      <c r="J51" s="24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2">
        <v>100000</v>
      </c>
      <c r="R51" s="42">
        <v>24797.97</v>
      </c>
      <c r="S51" s="42">
        <v>0</v>
      </c>
      <c r="T51" s="42">
        <v>0</v>
      </c>
    </row>
    <row r="52" spans="1:20" ht="24.75" customHeight="1" x14ac:dyDescent="0.3">
      <c r="A52" s="58" t="s">
        <v>42</v>
      </c>
      <c r="B52" s="29"/>
      <c r="C52" s="96">
        <f t="shared" ref="C52:T52" si="8">SUM(C53:C54)</f>
        <v>20575691.620000001</v>
      </c>
      <c r="D52" s="96">
        <f t="shared" si="8"/>
        <v>0</v>
      </c>
      <c r="E52" s="96">
        <f t="shared" si="8"/>
        <v>0</v>
      </c>
      <c r="F52" s="96">
        <f t="shared" si="8"/>
        <v>0</v>
      </c>
      <c r="G52" s="96">
        <f t="shared" si="8"/>
        <v>0</v>
      </c>
      <c r="H52" s="96">
        <f t="shared" si="8"/>
        <v>0</v>
      </c>
      <c r="I52" s="96">
        <f t="shared" si="8"/>
        <v>0</v>
      </c>
      <c r="J52" s="97">
        <f t="shared" si="8"/>
        <v>0</v>
      </c>
      <c r="K52" s="96">
        <f t="shared" si="8"/>
        <v>0</v>
      </c>
      <c r="L52" s="96">
        <f t="shared" si="8"/>
        <v>4985215.87</v>
      </c>
      <c r="M52" s="96">
        <f t="shared" si="8"/>
        <v>0</v>
      </c>
      <c r="N52" s="96">
        <f t="shared" si="8"/>
        <v>14509393.959999999</v>
      </c>
      <c r="O52" s="96">
        <f t="shared" si="8"/>
        <v>503130.16</v>
      </c>
      <c r="P52" s="96">
        <f t="shared" si="8"/>
        <v>0</v>
      </c>
      <c r="Q52" s="96">
        <f t="shared" si="8"/>
        <v>150000</v>
      </c>
      <c r="R52" s="96">
        <f t="shared" si="8"/>
        <v>427951.63</v>
      </c>
      <c r="S52" s="96">
        <f t="shared" si="8"/>
        <v>0</v>
      </c>
      <c r="T52" s="96">
        <f t="shared" si="8"/>
        <v>0</v>
      </c>
    </row>
    <row r="53" spans="1:20" ht="24.75" customHeight="1" x14ac:dyDescent="0.3">
      <c r="A53" s="36">
        <v>38</v>
      </c>
      <c r="B53" s="50" t="s">
        <v>183</v>
      </c>
      <c r="C53" s="43">
        <f>D53+E53+F53+G53+H53+I53+K53+L53+M53+N53+O53+P53+Q53+R53</f>
        <v>1323279.6500000001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24">
        <v>0</v>
      </c>
      <c r="K53" s="40">
        <v>0</v>
      </c>
      <c r="L53" s="40">
        <v>0</v>
      </c>
      <c r="M53" s="40">
        <v>0</v>
      </c>
      <c r="N53" s="42">
        <v>1295554.78</v>
      </c>
      <c r="O53" s="40">
        <v>0</v>
      </c>
      <c r="P53" s="40">
        <v>0</v>
      </c>
      <c r="Q53" s="40">
        <v>0</v>
      </c>
      <c r="R53" s="42">
        <v>27724.87</v>
      </c>
      <c r="S53" s="42">
        <v>0</v>
      </c>
      <c r="T53" s="42">
        <v>0</v>
      </c>
    </row>
    <row r="54" spans="1:20" ht="24.75" customHeight="1" x14ac:dyDescent="0.3">
      <c r="A54" s="36">
        <v>39</v>
      </c>
      <c r="B54" s="50" t="s">
        <v>184</v>
      </c>
      <c r="C54" s="43">
        <f>D54+E54+F54+G54+H54+I54+K54+L54+M54+N54+O54+P54+Q54+R54</f>
        <v>19252411.970000003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24">
        <v>0</v>
      </c>
      <c r="K54" s="40">
        <v>0</v>
      </c>
      <c r="L54" s="42">
        <v>4985215.87</v>
      </c>
      <c r="M54" s="40">
        <v>0</v>
      </c>
      <c r="N54" s="42">
        <v>13213839.18</v>
      </c>
      <c r="O54" s="42">
        <v>503130.16</v>
      </c>
      <c r="P54" s="40">
        <v>0</v>
      </c>
      <c r="Q54" s="42">
        <v>150000</v>
      </c>
      <c r="R54" s="42">
        <v>400226.76</v>
      </c>
      <c r="S54" s="42">
        <v>0</v>
      </c>
      <c r="T54" s="42">
        <v>0</v>
      </c>
    </row>
    <row r="55" spans="1:20" ht="24.75" customHeight="1" x14ac:dyDescent="0.3">
      <c r="A55" s="35" t="s">
        <v>45</v>
      </c>
      <c r="B55" s="29"/>
      <c r="C55" s="96">
        <f t="shared" ref="C55:T55" si="9">SUM(C56:C89)</f>
        <v>89703880.569999993</v>
      </c>
      <c r="D55" s="96">
        <f t="shared" si="9"/>
        <v>14913020.27</v>
      </c>
      <c r="E55" s="96">
        <f t="shared" si="9"/>
        <v>3247413.39</v>
      </c>
      <c r="F55" s="96">
        <f t="shared" si="9"/>
        <v>0</v>
      </c>
      <c r="G55" s="96">
        <f t="shared" si="9"/>
        <v>10124047.02</v>
      </c>
      <c r="H55" s="96">
        <f t="shared" si="9"/>
        <v>14397362.170000002</v>
      </c>
      <c r="I55" s="96">
        <f t="shared" si="9"/>
        <v>984738.15999999992</v>
      </c>
      <c r="J55" s="97">
        <f t="shared" si="9"/>
        <v>1</v>
      </c>
      <c r="K55" s="96">
        <f t="shared" si="9"/>
        <v>3304801</v>
      </c>
      <c r="L55" s="96">
        <f t="shared" si="9"/>
        <v>25172026.880000003</v>
      </c>
      <c r="M55" s="96">
        <f t="shared" si="9"/>
        <v>351415.33</v>
      </c>
      <c r="N55" s="96">
        <f t="shared" si="9"/>
        <v>13513642.580000002</v>
      </c>
      <c r="O55" s="96">
        <f t="shared" si="9"/>
        <v>1235884.6600000001</v>
      </c>
      <c r="P55" s="96">
        <f t="shared" si="9"/>
        <v>0</v>
      </c>
      <c r="Q55" s="96">
        <f t="shared" si="9"/>
        <v>592500</v>
      </c>
      <c r="R55" s="96">
        <f t="shared" si="9"/>
        <v>1867029.1099999999</v>
      </c>
      <c r="S55" s="96">
        <f t="shared" si="9"/>
        <v>0</v>
      </c>
      <c r="T55" s="96">
        <f t="shared" si="9"/>
        <v>0</v>
      </c>
    </row>
    <row r="56" spans="1:20" s="98" customFormat="1" ht="24.75" customHeight="1" x14ac:dyDescent="0.25">
      <c r="A56" s="36">
        <v>40</v>
      </c>
      <c r="B56" s="37" t="s">
        <v>185</v>
      </c>
      <c r="C56" s="43">
        <f t="shared" ref="C56:C89" si="10">D56+E56+F56+G56+H56+I56+K56+L56+M56+N56+O56+P56+Q56+R56</f>
        <v>6001391.0300000003</v>
      </c>
      <c r="D56" s="40">
        <v>0</v>
      </c>
      <c r="E56" s="40">
        <v>0</v>
      </c>
      <c r="F56" s="40">
        <v>0</v>
      </c>
      <c r="G56" s="40">
        <v>0</v>
      </c>
      <c r="H56" s="42">
        <v>5875652.0800000001</v>
      </c>
      <c r="I56" s="40">
        <v>0</v>
      </c>
      <c r="J56" s="24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2">
        <v>125738.95</v>
      </c>
      <c r="S56" s="42">
        <v>0</v>
      </c>
      <c r="T56" s="42">
        <v>0</v>
      </c>
    </row>
    <row r="57" spans="1:20" ht="24.75" customHeight="1" x14ac:dyDescent="0.3">
      <c r="A57" s="36">
        <v>41</v>
      </c>
      <c r="B57" s="37" t="s">
        <v>186</v>
      </c>
      <c r="C57" s="43">
        <f t="shared" si="10"/>
        <v>4205857.5200000005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24">
        <v>0</v>
      </c>
      <c r="K57" s="40">
        <v>0</v>
      </c>
      <c r="L57" s="42">
        <v>4117737.93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2">
        <v>88119.59</v>
      </c>
      <c r="S57" s="42">
        <v>0</v>
      </c>
      <c r="T57" s="42">
        <v>0</v>
      </c>
    </row>
    <row r="58" spans="1:20" ht="24.75" customHeight="1" x14ac:dyDescent="0.3">
      <c r="A58" s="36">
        <v>42</v>
      </c>
      <c r="B58" s="37" t="s">
        <v>187</v>
      </c>
      <c r="C58" s="43">
        <f t="shared" si="10"/>
        <v>934046.13</v>
      </c>
      <c r="D58" s="40">
        <v>0</v>
      </c>
      <c r="E58" s="40">
        <v>0</v>
      </c>
      <c r="F58" s="40">
        <v>0</v>
      </c>
      <c r="G58" s="42">
        <v>914476.34</v>
      </c>
      <c r="H58" s="40">
        <v>0</v>
      </c>
      <c r="I58" s="40">
        <v>0</v>
      </c>
      <c r="J58" s="24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2">
        <v>19569.79</v>
      </c>
      <c r="S58" s="42">
        <v>0</v>
      </c>
      <c r="T58" s="42">
        <v>0</v>
      </c>
    </row>
    <row r="59" spans="1:20" ht="24.75" customHeight="1" x14ac:dyDescent="0.3">
      <c r="A59" s="36">
        <v>43</v>
      </c>
      <c r="B59" s="37" t="s">
        <v>188</v>
      </c>
      <c r="C59" s="43">
        <f t="shared" si="10"/>
        <v>615904.36</v>
      </c>
      <c r="D59" s="40">
        <v>0</v>
      </c>
      <c r="E59" s="40">
        <v>0</v>
      </c>
      <c r="F59" s="40">
        <v>0</v>
      </c>
      <c r="G59" s="40">
        <v>0</v>
      </c>
      <c r="H59" s="42">
        <v>603000.16</v>
      </c>
      <c r="I59" s="40">
        <v>0</v>
      </c>
      <c r="J59" s="24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2">
        <v>12904.2</v>
      </c>
      <c r="S59" s="42">
        <v>0</v>
      </c>
      <c r="T59" s="42">
        <v>0</v>
      </c>
    </row>
    <row r="60" spans="1:20" s="100" customFormat="1" ht="24.75" customHeight="1" x14ac:dyDescent="0.3">
      <c r="A60" s="36">
        <v>44</v>
      </c>
      <c r="B60" s="37" t="s">
        <v>189</v>
      </c>
      <c r="C60" s="43">
        <f t="shared" si="10"/>
        <v>1801042.3699999999</v>
      </c>
      <c r="D60" s="42">
        <v>1138609.47</v>
      </c>
      <c r="E60" s="42">
        <v>148138.70000000001</v>
      </c>
      <c r="F60" s="40">
        <v>0</v>
      </c>
      <c r="G60" s="42">
        <v>476559.42</v>
      </c>
      <c r="H60" s="40">
        <v>0</v>
      </c>
      <c r="I60" s="40">
        <v>0</v>
      </c>
      <c r="J60" s="24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2">
        <v>37734.78</v>
      </c>
      <c r="S60" s="42">
        <v>0</v>
      </c>
      <c r="T60" s="42">
        <v>0</v>
      </c>
    </row>
    <row r="61" spans="1:20" s="101" customFormat="1" ht="24.75" customHeight="1" x14ac:dyDescent="0.3">
      <c r="A61" s="36">
        <v>45</v>
      </c>
      <c r="B61" s="37" t="s">
        <v>190</v>
      </c>
      <c r="C61" s="43">
        <f t="shared" si="10"/>
        <v>634676.03</v>
      </c>
      <c r="D61" s="40">
        <v>0</v>
      </c>
      <c r="E61" s="42">
        <v>147351.51</v>
      </c>
      <c r="F61" s="40">
        <v>0</v>
      </c>
      <c r="G61" s="42">
        <v>474027.02</v>
      </c>
      <c r="H61" s="40">
        <v>0</v>
      </c>
      <c r="I61" s="40">
        <v>0</v>
      </c>
      <c r="J61" s="24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2">
        <v>13297.5</v>
      </c>
      <c r="S61" s="42">
        <v>0</v>
      </c>
      <c r="T61" s="42">
        <v>0</v>
      </c>
    </row>
    <row r="62" spans="1:20" ht="24.75" customHeight="1" x14ac:dyDescent="0.3">
      <c r="A62" s="36">
        <v>46</v>
      </c>
      <c r="B62" s="37" t="s">
        <v>191</v>
      </c>
      <c r="C62" s="43">
        <f t="shared" si="10"/>
        <v>2015458.94</v>
      </c>
      <c r="D62" s="42">
        <v>1274162.49</v>
      </c>
      <c r="E62" s="42">
        <v>165774.82</v>
      </c>
      <c r="F62" s="40">
        <v>0</v>
      </c>
      <c r="G62" s="42">
        <v>533294.47</v>
      </c>
      <c r="H62" s="40">
        <v>0</v>
      </c>
      <c r="I62" s="40">
        <v>0</v>
      </c>
      <c r="J62" s="24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2">
        <v>42227.16</v>
      </c>
      <c r="S62" s="42">
        <v>0</v>
      </c>
      <c r="T62" s="42">
        <v>0</v>
      </c>
    </row>
    <row r="63" spans="1:20" ht="24.75" customHeight="1" x14ac:dyDescent="0.3">
      <c r="A63" s="36">
        <v>47</v>
      </c>
      <c r="B63" s="37" t="s">
        <v>47</v>
      </c>
      <c r="C63" s="43">
        <f t="shared" si="10"/>
        <v>1847122.9699999997</v>
      </c>
      <c r="D63" s="42">
        <v>1167741.3799999999</v>
      </c>
      <c r="E63" s="42">
        <v>151928.91</v>
      </c>
      <c r="F63" s="40">
        <v>0</v>
      </c>
      <c r="G63" s="42">
        <v>488752.43</v>
      </c>
      <c r="H63" s="40">
        <v>0</v>
      </c>
      <c r="I63" s="40">
        <v>0</v>
      </c>
      <c r="J63" s="24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2">
        <v>38700.25</v>
      </c>
      <c r="S63" s="42">
        <v>0</v>
      </c>
      <c r="T63" s="42">
        <v>0</v>
      </c>
    </row>
    <row r="64" spans="1:20" s="98" customFormat="1" ht="24.75" customHeight="1" x14ac:dyDescent="0.25">
      <c r="A64" s="36">
        <v>48</v>
      </c>
      <c r="B64" s="37" t="s">
        <v>192</v>
      </c>
      <c r="C64" s="43">
        <f t="shared" si="10"/>
        <v>2275920.6399999997</v>
      </c>
      <c r="D64" s="42">
        <v>1438825</v>
      </c>
      <c r="E64" s="42">
        <v>187198.22</v>
      </c>
      <c r="F64" s="40">
        <v>0</v>
      </c>
      <c r="G64" s="42">
        <v>602213.16</v>
      </c>
      <c r="H64" s="40">
        <v>0</v>
      </c>
      <c r="I64" s="40">
        <v>0</v>
      </c>
      <c r="J64" s="24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2">
        <v>47684.26</v>
      </c>
      <c r="S64" s="42">
        <v>0</v>
      </c>
      <c r="T64" s="42">
        <v>0</v>
      </c>
    </row>
    <row r="65" spans="1:20" ht="24.75" customHeight="1" x14ac:dyDescent="0.3">
      <c r="A65" s="36">
        <v>49</v>
      </c>
      <c r="B65" s="37" t="s">
        <v>193</v>
      </c>
      <c r="C65" s="43">
        <f t="shared" si="10"/>
        <v>1771586.7</v>
      </c>
      <c r="D65" s="42">
        <v>1734469.06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24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2">
        <v>37117.64</v>
      </c>
      <c r="S65" s="42">
        <v>0</v>
      </c>
      <c r="T65" s="42">
        <v>0</v>
      </c>
    </row>
    <row r="66" spans="1:20" ht="24.75" customHeight="1" x14ac:dyDescent="0.3">
      <c r="A66" s="36">
        <v>50</v>
      </c>
      <c r="B66" s="37" t="s">
        <v>194</v>
      </c>
      <c r="C66" s="43">
        <f t="shared" si="10"/>
        <v>2628531.92</v>
      </c>
      <c r="D66" s="40">
        <v>0</v>
      </c>
      <c r="E66" s="40">
        <v>0</v>
      </c>
      <c r="F66" s="40">
        <v>0</v>
      </c>
      <c r="G66" s="42">
        <v>403307.52000000002</v>
      </c>
      <c r="H66" s="40">
        <v>0</v>
      </c>
      <c r="I66" s="40">
        <v>0</v>
      </c>
      <c r="J66" s="24">
        <v>0</v>
      </c>
      <c r="K66" s="40">
        <v>0</v>
      </c>
      <c r="L66" s="42">
        <v>2170152.36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2">
        <v>55072.04</v>
      </c>
      <c r="S66" s="42">
        <v>0</v>
      </c>
      <c r="T66" s="42">
        <v>0</v>
      </c>
    </row>
    <row r="67" spans="1:20" ht="24.75" customHeight="1" x14ac:dyDescent="0.3">
      <c r="A67" s="36">
        <v>51</v>
      </c>
      <c r="B67" s="37" t="s">
        <v>195</v>
      </c>
      <c r="C67" s="43">
        <f t="shared" si="10"/>
        <v>413854.27999999997</v>
      </c>
      <c r="D67" s="40">
        <v>0</v>
      </c>
      <c r="E67" s="40">
        <v>0</v>
      </c>
      <c r="F67" s="40">
        <v>0</v>
      </c>
      <c r="G67" s="42">
        <v>405183.36</v>
      </c>
      <c r="H67" s="40">
        <v>0</v>
      </c>
      <c r="I67" s="40">
        <v>0</v>
      </c>
      <c r="J67" s="24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2">
        <v>8670.92</v>
      </c>
      <c r="S67" s="42">
        <v>0</v>
      </c>
      <c r="T67" s="42">
        <v>0</v>
      </c>
    </row>
    <row r="68" spans="1:20" ht="24.75" customHeight="1" x14ac:dyDescent="0.3">
      <c r="A68" s="36">
        <v>52</v>
      </c>
      <c r="B68" s="37" t="s">
        <v>196</v>
      </c>
      <c r="C68" s="43">
        <f t="shared" si="10"/>
        <v>415770.28</v>
      </c>
      <c r="D68" s="40">
        <v>0</v>
      </c>
      <c r="E68" s="40">
        <v>0</v>
      </c>
      <c r="F68" s="40">
        <v>0</v>
      </c>
      <c r="G68" s="42">
        <v>407059.21</v>
      </c>
      <c r="H68" s="40">
        <v>0</v>
      </c>
      <c r="I68" s="40">
        <v>0</v>
      </c>
      <c r="J68" s="24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2">
        <v>8711.07</v>
      </c>
      <c r="S68" s="42">
        <v>0</v>
      </c>
      <c r="T68" s="42">
        <v>0</v>
      </c>
    </row>
    <row r="69" spans="1:20" ht="24.75" customHeight="1" x14ac:dyDescent="0.3">
      <c r="A69" s="36">
        <v>53</v>
      </c>
      <c r="B69" s="37" t="s">
        <v>197</v>
      </c>
      <c r="C69" s="43">
        <f t="shared" si="10"/>
        <v>1556302.7800000003</v>
      </c>
      <c r="D69" s="40">
        <v>0</v>
      </c>
      <c r="E69" s="42">
        <v>371440.09</v>
      </c>
      <c r="F69" s="40">
        <v>0</v>
      </c>
      <c r="G69" s="42">
        <v>1152255.6000000001</v>
      </c>
      <c r="H69" s="40">
        <v>0</v>
      </c>
      <c r="I69" s="40">
        <v>0</v>
      </c>
      <c r="J69" s="24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2">
        <v>32607.09</v>
      </c>
      <c r="S69" s="42">
        <v>0</v>
      </c>
      <c r="T69" s="42">
        <v>0</v>
      </c>
    </row>
    <row r="70" spans="1:20" ht="24.75" customHeight="1" x14ac:dyDescent="0.3">
      <c r="A70" s="36">
        <v>54</v>
      </c>
      <c r="B70" s="50" t="s">
        <v>198</v>
      </c>
      <c r="C70" s="43">
        <f t="shared" si="10"/>
        <v>524966.56999999995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2">
        <v>465015.24</v>
      </c>
      <c r="J70" s="24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2">
        <v>50000</v>
      </c>
      <c r="R70" s="42">
        <v>9951.33</v>
      </c>
      <c r="S70" s="42">
        <v>0</v>
      </c>
      <c r="T70" s="42">
        <v>0</v>
      </c>
    </row>
    <row r="71" spans="1:20" ht="24.75" customHeight="1" x14ac:dyDescent="0.3">
      <c r="A71" s="36">
        <v>55</v>
      </c>
      <c r="B71" s="50" t="s">
        <v>199</v>
      </c>
      <c r="C71" s="43">
        <f t="shared" si="10"/>
        <v>361737.11000000004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2">
        <v>305205.71000000002</v>
      </c>
      <c r="J71" s="24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2">
        <v>50000</v>
      </c>
      <c r="R71" s="42">
        <v>6531.4</v>
      </c>
      <c r="S71" s="42">
        <v>0</v>
      </c>
      <c r="T71" s="42">
        <v>0</v>
      </c>
    </row>
    <row r="72" spans="1:20" ht="24.75" customHeight="1" x14ac:dyDescent="0.3">
      <c r="A72" s="36">
        <v>56</v>
      </c>
      <c r="B72" s="50" t="s">
        <v>200</v>
      </c>
      <c r="C72" s="43">
        <f t="shared" si="10"/>
        <v>269107.87999999995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2">
        <v>214517.21</v>
      </c>
      <c r="J72" s="24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2">
        <v>50000</v>
      </c>
      <c r="R72" s="42">
        <v>4590.67</v>
      </c>
      <c r="S72" s="42">
        <v>0</v>
      </c>
      <c r="T72" s="42">
        <v>0</v>
      </c>
    </row>
    <row r="73" spans="1:20" ht="24.75" customHeight="1" x14ac:dyDescent="0.3">
      <c r="A73" s="36">
        <v>57</v>
      </c>
      <c r="B73" s="50" t="s">
        <v>201</v>
      </c>
      <c r="C73" s="43">
        <f t="shared" si="10"/>
        <v>282606.02</v>
      </c>
      <c r="D73" s="40">
        <v>0</v>
      </c>
      <c r="E73" s="42">
        <v>276684.96000000002</v>
      </c>
      <c r="F73" s="40">
        <v>0</v>
      </c>
      <c r="G73" s="40">
        <v>0</v>
      </c>
      <c r="H73" s="40">
        <v>0</v>
      </c>
      <c r="I73" s="40">
        <v>0</v>
      </c>
      <c r="J73" s="24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2">
        <v>5921.06</v>
      </c>
      <c r="S73" s="42">
        <v>0</v>
      </c>
      <c r="T73" s="42">
        <v>0</v>
      </c>
    </row>
    <row r="74" spans="1:20" s="98" customFormat="1" ht="24.75" customHeight="1" x14ac:dyDescent="0.25">
      <c r="A74" s="36">
        <v>58</v>
      </c>
      <c r="B74" s="50" t="s">
        <v>202</v>
      </c>
      <c r="C74" s="43">
        <f t="shared" si="10"/>
        <v>3776794.25</v>
      </c>
      <c r="D74" s="42">
        <v>2065922.96</v>
      </c>
      <c r="E74" s="42">
        <v>268786.76</v>
      </c>
      <c r="F74" s="40">
        <v>0</v>
      </c>
      <c r="G74" s="42">
        <v>864681.93</v>
      </c>
      <c r="H74" s="40">
        <v>0</v>
      </c>
      <c r="I74" s="40">
        <v>0</v>
      </c>
      <c r="J74" s="24">
        <v>0</v>
      </c>
      <c r="K74" s="40">
        <v>0</v>
      </c>
      <c r="L74" s="40">
        <v>0</v>
      </c>
      <c r="M74" s="42">
        <v>351415.33</v>
      </c>
      <c r="N74" s="40">
        <v>0</v>
      </c>
      <c r="O74" s="40">
        <v>0</v>
      </c>
      <c r="P74" s="40">
        <v>0</v>
      </c>
      <c r="Q74" s="42">
        <v>150000</v>
      </c>
      <c r="R74" s="42">
        <v>75987.27</v>
      </c>
      <c r="S74" s="42">
        <v>0</v>
      </c>
      <c r="T74" s="42">
        <v>0</v>
      </c>
    </row>
    <row r="75" spans="1:20" ht="24.75" customHeight="1" x14ac:dyDescent="0.3">
      <c r="A75" s="36">
        <v>59</v>
      </c>
      <c r="B75" s="50" t="s">
        <v>203</v>
      </c>
      <c r="C75" s="43">
        <f t="shared" si="10"/>
        <v>2583058.7000000002</v>
      </c>
      <c r="D75" s="40">
        <v>0</v>
      </c>
      <c r="E75" s="42">
        <v>472522.71</v>
      </c>
      <c r="F75" s="40">
        <v>0</v>
      </c>
      <c r="G75" s="40">
        <v>0</v>
      </c>
      <c r="H75" s="42">
        <v>2007464.27</v>
      </c>
      <c r="I75" s="40">
        <v>0</v>
      </c>
      <c r="J75" s="24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2">
        <v>50000</v>
      </c>
      <c r="R75" s="42">
        <v>53071.72</v>
      </c>
      <c r="S75" s="42">
        <v>0</v>
      </c>
      <c r="T75" s="42">
        <v>0</v>
      </c>
    </row>
    <row r="76" spans="1:20" ht="24.75" customHeight="1" x14ac:dyDescent="0.3">
      <c r="A76" s="36">
        <v>60</v>
      </c>
      <c r="B76" s="50" t="s">
        <v>204</v>
      </c>
      <c r="C76" s="43">
        <f t="shared" si="10"/>
        <v>1118894.42</v>
      </c>
      <c r="D76" s="40">
        <v>0</v>
      </c>
      <c r="E76" s="42">
        <v>130616.29</v>
      </c>
      <c r="F76" s="40">
        <v>0</v>
      </c>
      <c r="G76" s="42">
        <v>420190.16</v>
      </c>
      <c r="H76" s="42">
        <v>544645.30000000005</v>
      </c>
      <c r="I76" s="40">
        <v>0</v>
      </c>
      <c r="J76" s="24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2">
        <v>23442.67</v>
      </c>
      <c r="S76" s="42">
        <v>0</v>
      </c>
      <c r="T76" s="42">
        <v>0</v>
      </c>
    </row>
    <row r="77" spans="1:20" ht="24.75" customHeight="1" x14ac:dyDescent="0.3">
      <c r="A77" s="36">
        <v>61</v>
      </c>
      <c r="B77" s="50" t="s">
        <v>205</v>
      </c>
      <c r="C77" s="43">
        <f t="shared" si="10"/>
        <v>1395715.38</v>
      </c>
      <c r="D77" s="42">
        <v>653451.14</v>
      </c>
      <c r="E77" s="42">
        <v>85017.21</v>
      </c>
      <c r="F77" s="40">
        <v>0</v>
      </c>
      <c r="G77" s="42">
        <v>273498.77</v>
      </c>
      <c r="H77" s="42">
        <v>354505.74</v>
      </c>
      <c r="I77" s="40">
        <v>0</v>
      </c>
      <c r="J77" s="24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2">
        <v>29242.52</v>
      </c>
      <c r="S77" s="42">
        <v>0</v>
      </c>
      <c r="T77" s="42">
        <v>0</v>
      </c>
    </row>
    <row r="78" spans="1:20" ht="24.75" customHeight="1" x14ac:dyDescent="0.3">
      <c r="A78" s="36">
        <v>62</v>
      </c>
      <c r="B78" s="50" t="s">
        <v>206</v>
      </c>
      <c r="C78" s="43">
        <f t="shared" si="10"/>
        <v>3498861.2499999995</v>
      </c>
      <c r="D78" s="42">
        <v>1638109.67</v>
      </c>
      <c r="E78" s="42">
        <v>213126.14</v>
      </c>
      <c r="F78" s="40">
        <v>0</v>
      </c>
      <c r="G78" s="42">
        <v>685622.78</v>
      </c>
      <c r="H78" s="42">
        <v>888695.8</v>
      </c>
      <c r="I78" s="40">
        <v>0</v>
      </c>
      <c r="J78" s="24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2">
        <v>73306.86</v>
      </c>
      <c r="S78" s="42">
        <v>0</v>
      </c>
      <c r="T78" s="42">
        <v>0</v>
      </c>
    </row>
    <row r="79" spans="1:20" ht="24.75" customHeight="1" x14ac:dyDescent="0.3">
      <c r="A79" s="36">
        <v>63</v>
      </c>
      <c r="B79" s="50" t="s">
        <v>207</v>
      </c>
      <c r="C79" s="43">
        <f t="shared" si="10"/>
        <v>2051243.25</v>
      </c>
      <c r="D79" s="40">
        <v>0</v>
      </c>
      <c r="E79" s="40">
        <v>0</v>
      </c>
      <c r="F79" s="40">
        <v>0</v>
      </c>
      <c r="G79" s="40">
        <v>0</v>
      </c>
      <c r="H79" s="42">
        <v>2008266.35</v>
      </c>
      <c r="I79" s="40">
        <v>0</v>
      </c>
      <c r="J79" s="24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0">
        <v>0</v>
      </c>
      <c r="Q79" s="40">
        <v>0</v>
      </c>
      <c r="R79" s="42">
        <v>42976.9</v>
      </c>
      <c r="S79" s="42">
        <v>0</v>
      </c>
      <c r="T79" s="42">
        <v>0</v>
      </c>
    </row>
    <row r="80" spans="1:20" ht="24.75" customHeight="1" x14ac:dyDescent="0.3">
      <c r="A80" s="36">
        <v>64</v>
      </c>
      <c r="B80" s="50" t="s">
        <v>208</v>
      </c>
      <c r="C80" s="43">
        <f t="shared" si="10"/>
        <v>4611518.01</v>
      </c>
      <c r="D80" s="40">
        <v>0</v>
      </c>
      <c r="E80" s="40">
        <v>0</v>
      </c>
      <c r="F80" s="40">
        <v>0</v>
      </c>
      <c r="G80" s="40">
        <v>0</v>
      </c>
      <c r="H80" s="42">
        <v>957992.19</v>
      </c>
      <c r="I80" s="40">
        <v>0</v>
      </c>
      <c r="J80" s="24">
        <v>0</v>
      </c>
      <c r="K80" s="40">
        <v>0</v>
      </c>
      <c r="L80" s="40">
        <v>0</v>
      </c>
      <c r="M80" s="40">
        <v>0</v>
      </c>
      <c r="N80" s="42">
        <v>3556906.98</v>
      </c>
      <c r="O80" s="40">
        <v>0</v>
      </c>
      <c r="P80" s="40">
        <v>0</v>
      </c>
      <c r="Q80" s="40">
        <v>0</v>
      </c>
      <c r="R80" s="42">
        <v>96618.84</v>
      </c>
      <c r="S80" s="42">
        <v>0</v>
      </c>
      <c r="T80" s="42">
        <v>0</v>
      </c>
    </row>
    <row r="81" spans="1:20" ht="24.75" customHeight="1" x14ac:dyDescent="0.3">
      <c r="A81" s="36">
        <v>65</v>
      </c>
      <c r="B81" s="50" t="s">
        <v>209</v>
      </c>
      <c r="C81" s="43">
        <f t="shared" si="10"/>
        <v>6257709.4400000004</v>
      </c>
      <c r="D81" s="40">
        <v>0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24">
        <v>0</v>
      </c>
      <c r="K81" s="40">
        <v>0</v>
      </c>
      <c r="L81" s="42">
        <v>2881760.46</v>
      </c>
      <c r="M81" s="40">
        <v>0</v>
      </c>
      <c r="N81" s="42">
        <v>2577403.41</v>
      </c>
      <c r="O81" s="42">
        <v>618483.91</v>
      </c>
      <c r="P81" s="40">
        <v>0</v>
      </c>
      <c r="Q81" s="42">
        <v>50000</v>
      </c>
      <c r="R81" s="42">
        <v>130061.66</v>
      </c>
      <c r="S81" s="42">
        <v>0</v>
      </c>
      <c r="T81" s="42">
        <v>0</v>
      </c>
    </row>
    <row r="82" spans="1:20" ht="24.75" customHeight="1" x14ac:dyDescent="0.3">
      <c r="A82" s="36">
        <v>66</v>
      </c>
      <c r="B82" s="50" t="s">
        <v>210</v>
      </c>
      <c r="C82" s="43">
        <f t="shared" si="10"/>
        <v>797339.92</v>
      </c>
      <c r="D82" s="40">
        <v>0</v>
      </c>
      <c r="E82" s="42">
        <v>161900.06</v>
      </c>
      <c r="F82" s="40">
        <v>0</v>
      </c>
      <c r="G82" s="42">
        <v>520829.45</v>
      </c>
      <c r="H82" s="40">
        <v>0</v>
      </c>
      <c r="I82" s="40">
        <v>0</v>
      </c>
      <c r="J82" s="24">
        <v>0</v>
      </c>
      <c r="K82" s="40">
        <v>0</v>
      </c>
      <c r="L82" s="40">
        <v>0</v>
      </c>
      <c r="M82" s="40">
        <v>0</v>
      </c>
      <c r="N82" s="40">
        <v>0</v>
      </c>
      <c r="O82" s="40">
        <v>0</v>
      </c>
      <c r="P82" s="40">
        <v>0</v>
      </c>
      <c r="Q82" s="42">
        <v>100000</v>
      </c>
      <c r="R82" s="42">
        <v>14610.41</v>
      </c>
      <c r="S82" s="42">
        <v>0</v>
      </c>
      <c r="T82" s="42">
        <v>0</v>
      </c>
    </row>
    <row r="83" spans="1:20" ht="24.75" customHeight="1" x14ac:dyDescent="0.3">
      <c r="A83" s="36">
        <v>67</v>
      </c>
      <c r="B83" s="50" t="s">
        <v>211</v>
      </c>
      <c r="C83" s="43">
        <f t="shared" si="10"/>
        <v>2302966.4000000004</v>
      </c>
      <c r="D83" s="42">
        <v>1455923.19</v>
      </c>
      <c r="E83" s="42">
        <v>189422.78</v>
      </c>
      <c r="F83" s="40">
        <v>0</v>
      </c>
      <c r="G83" s="42">
        <v>609369.52</v>
      </c>
      <c r="H83" s="40">
        <v>0</v>
      </c>
      <c r="I83" s="40">
        <v>0</v>
      </c>
      <c r="J83" s="24">
        <v>0</v>
      </c>
      <c r="K83" s="40">
        <v>0</v>
      </c>
      <c r="L83" s="40">
        <v>0</v>
      </c>
      <c r="M83" s="40">
        <v>0</v>
      </c>
      <c r="N83" s="40">
        <v>0</v>
      </c>
      <c r="O83" s="40">
        <v>0</v>
      </c>
      <c r="P83" s="40">
        <v>0</v>
      </c>
      <c r="Q83" s="40">
        <v>0</v>
      </c>
      <c r="R83" s="42">
        <v>48250.91</v>
      </c>
      <c r="S83" s="42">
        <v>0</v>
      </c>
      <c r="T83" s="42">
        <v>0</v>
      </c>
    </row>
    <row r="84" spans="1:20" ht="24.75" customHeight="1" x14ac:dyDescent="0.3">
      <c r="A84" s="36">
        <v>68</v>
      </c>
      <c r="B84" s="50" t="s">
        <v>212</v>
      </c>
      <c r="C84" s="43">
        <f t="shared" si="10"/>
        <v>2921763.2600000002</v>
      </c>
      <c r="D84" s="40">
        <v>0</v>
      </c>
      <c r="E84" s="42">
        <v>111318.32</v>
      </c>
      <c r="F84" s="40">
        <v>0</v>
      </c>
      <c r="G84" s="42">
        <v>358108.94</v>
      </c>
      <c r="H84" s="42">
        <v>464176.39</v>
      </c>
      <c r="I84" s="40">
        <v>0</v>
      </c>
      <c r="J84" s="24">
        <v>0</v>
      </c>
      <c r="K84" s="40">
        <v>0</v>
      </c>
      <c r="L84" s="42">
        <v>1926943.89</v>
      </c>
      <c r="M84" s="40">
        <v>0</v>
      </c>
      <c r="N84" s="40">
        <v>0</v>
      </c>
      <c r="O84" s="40">
        <v>0</v>
      </c>
      <c r="P84" s="40">
        <v>0</v>
      </c>
      <c r="Q84" s="40">
        <v>0</v>
      </c>
      <c r="R84" s="42">
        <v>61215.72</v>
      </c>
      <c r="S84" s="42">
        <v>0</v>
      </c>
      <c r="T84" s="42">
        <v>0</v>
      </c>
    </row>
    <row r="85" spans="1:20" ht="24.75" customHeight="1" x14ac:dyDescent="0.3">
      <c r="A85" s="36">
        <v>69</v>
      </c>
      <c r="B85" s="50" t="s">
        <v>213</v>
      </c>
      <c r="C85" s="43">
        <f t="shared" si="10"/>
        <v>4909300.49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24">
        <v>0</v>
      </c>
      <c r="K85" s="40">
        <v>0</v>
      </c>
      <c r="L85" s="40">
        <v>0</v>
      </c>
      <c r="M85" s="40">
        <v>0</v>
      </c>
      <c r="N85" s="42">
        <v>4806442.62</v>
      </c>
      <c r="O85" s="40">
        <v>0</v>
      </c>
      <c r="P85" s="40">
        <v>0</v>
      </c>
      <c r="Q85" s="40">
        <v>0</v>
      </c>
      <c r="R85" s="42">
        <v>102857.87</v>
      </c>
      <c r="S85" s="42">
        <v>0</v>
      </c>
      <c r="T85" s="42">
        <v>0</v>
      </c>
    </row>
    <row r="86" spans="1:20" ht="24.75" customHeight="1" x14ac:dyDescent="0.3">
      <c r="A86" s="36">
        <v>70</v>
      </c>
      <c r="B86" s="50" t="s">
        <v>214</v>
      </c>
      <c r="C86" s="43">
        <f t="shared" si="10"/>
        <v>7620431.1400000006</v>
      </c>
      <c r="D86" s="40">
        <v>0</v>
      </c>
      <c r="E86" s="42">
        <v>166185.91</v>
      </c>
      <c r="F86" s="40">
        <v>0</v>
      </c>
      <c r="G86" s="42">
        <v>534616.93999999994</v>
      </c>
      <c r="H86" s="42">
        <v>692963.89</v>
      </c>
      <c r="I86" s="40">
        <v>0</v>
      </c>
      <c r="J86" s="24">
        <v>0</v>
      </c>
      <c r="K86" s="40">
        <v>0</v>
      </c>
      <c r="L86" s="42">
        <v>2876713.59</v>
      </c>
      <c r="M86" s="40">
        <v>0</v>
      </c>
      <c r="N86" s="42">
        <v>2572889.5699999998</v>
      </c>
      <c r="O86" s="42">
        <v>617400.75</v>
      </c>
      <c r="P86" s="40">
        <v>0</v>
      </c>
      <c r="Q86" s="40">
        <v>0</v>
      </c>
      <c r="R86" s="42">
        <v>159660.49</v>
      </c>
      <c r="S86" s="42">
        <v>0</v>
      </c>
      <c r="T86" s="42">
        <v>0</v>
      </c>
    </row>
    <row r="87" spans="1:20" ht="24.75" customHeight="1" x14ac:dyDescent="0.3">
      <c r="A87" s="36">
        <v>71</v>
      </c>
      <c r="B87" s="50" t="s">
        <v>215</v>
      </c>
      <c r="C87" s="43">
        <f t="shared" si="10"/>
        <v>2446006.16</v>
      </c>
      <c r="D87" s="42">
        <v>2345805.91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24">
        <v>0</v>
      </c>
      <c r="K87" s="40">
        <v>0</v>
      </c>
      <c r="L87" s="40">
        <v>0</v>
      </c>
      <c r="M87" s="40">
        <v>0</v>
      </c>
      <c r="N87" s="40">
        <v>0</v>
      </c>
      <c r="O87" s="40">
        <v>0</v>
      </c>
      <c r="P87" s="40">
        <v>0</v>
      </c>
      <c r="Q87" s="42">
        <v>50000</v>
      </c>
      <c r="R87" s="42">
        <v>50200.25</v>
      </c>
      <c r="S87" s="42">
        <v>0</v>
      </c>
      <c r="T87" s="42">
        <v>0</v>
      </c>
    </row>
    <row r="88" spans="1:20" ht="24.75" customHeight="1" x14ac:dyDescent="0.3">
      <c r="A88" s="36">
        <v>72</v>
      </c>
      <c r="B88" s="50" t="s">
        <v>216</v>
      </c>
      <c r="C88" s="43">
        <f t="shared" si="10"/>
        <v>11438371.23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24">
        <v>0</v>
      </c>
      <c r="K88" s="40">
        <v>0</v>
      </c>
      <c r="L88" s="42">
        <v>11198718.65</v>
      </c>
      <c r="M88" s="40">
        <v>0</v>
      </c>
      <c r="N88" s="40">
        <v>0</v>
      </c>
      <c r="O88" s="40">
        <v>0</v>
      </c>
      <c r="P88" s="40">
        <v>0</v>
      </c>
      <c r="Q88" s="40">
        <v>0</v>
      </c>
      <c r="R88" s="42">
        <v>239652.58</v>
      </c>
      <c r="S88" s="42">
        <v>0</v>
      </c>
      <c r="T88" s="42">
        <v>0</v>
      </c>
    </row>
    <row r="89" spans="1:20" ht="24.75" customHeight="1" x14ac:dyDescent="0.3">
      <c r="A89" s="36">
        <v>73</v>
      </c>
      <c r="B89" s="50" t="s">
        <v>217</v>
      </c>
      <c r="C89" s="43">
        <f t="shared" si="10"/>
        <v>3418023.74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23">
        <v>1</v>
      </c>
      <c r="K89" s="42">
        <v>3304801</v>
      </c>
      <c r="L89" s="40">
        <v>0</v>
      </c>
      <c r="M89" s="40">
        <v>0</v>
      </c>
      <c r="N89" s="40">
        <v>0</v>
      </c>
      <c r="O89" s="40">
        <v>0</v>
      </c>
      <c r="P89" s="40">
        <v>0</v>
      </c>
      <c r="Q89" s="42">
        <v>42500</v>
      </c>
      <c r="R89" s="42">
        <v>70722.740000000005</v>
      </c>
      <c r="S89" s="42">
        <v>0</v>
      </c>
      <c r="T89" s="42">
        <v>0</v>
      </c>
    </row>
    <row r="90" spans="1:20" ht="24.75" customHeight="1" x14ac:dyDescent="0.3">
      <c r="A90" s="58" t="s">
        <v>51</v>
      </c>
      <c r="B90" s="29"/>
      <c r="C90" s="96">
        <f t="shared" ref="C90:T90" si="11">SUM(C91:C93)</f>
        <v>1129526.74</v>
      </c>
      <c r="D90" s="96">
        <f t="shared" si="11"/>
        <v>0</v>
      </c>
      <c r="E90" s="96">
        <f t="shared" si="11"/>
        <v>226324.8</v>
      </c>
      <c r="F90" s="96">
        <f t="shared" si="11"/>
        <v>0</v>
      </c>
      <c r="G90" s="96">
        <f t="shared" si="11"/>
        <v>0</v>
      </c>
      <c r="H90" s="96">
        <f t="shared" si="11"/>
        <v>830584.09</v>
      </c>
      <c r="I90" s="96">
        <f t="shared" si="11"/>
        <v>0</v>
      </c>
      <c r="J90" s="97">
        <f t="shared" si="11"/>
        <v>0</v>
      </c>
      <c r="K90" s="96">
        <f t="shared" si="11"/>
        <v>0</v>
      </c>
      <c r="L90" s="96">
        <f t="shared" si="11"/>
        <v>0</v>
      </c>
      <c r="M90" s="96">
        <f t="shared" si="11"/>
        <v>0</v>
      </c>
      <c r="N90" s="96">
        <f t="shared" si="11"/>
        <v>0</v>
      </c>
      <c r="O90" s="96">
        <f t="shared" si="11"/>
        <v>0</v>
      </c>
      <c r="P90" s="96">
        <f t="shared" si="11"/>
        <v>0</v>
      </c>
      <c r="Q90" s="96">
        <f t="shared" si="11"/>
        <v>50000</v>
      </c>
      <c r="R90" s="96">
        <f t="shared" si="11"/>
        <v>22617.85</v>
      </c>
      <c r="S90" s="96">
        <f t="shared" si="11"/>
        <v>0</v>
      </c>
      <c r="T90" s="96">
        <f t="shared" si="11"/>
        <v>0</v>
      </c>
    </row>
    <row r="91" spans="1:20" ht="24.75" customHeight="1" x14ac:dyDescent="0.3">
      <c r="A91" s="36">
        <v>74</v>
      </c>
      <c r="B91" s="37" t="s">
        <v>218</v>
      </c>
      <c r="C91" s="43">
        <f>D91+E91+F91+G91+H91+I91+K91+L91+M91+N91+O91+P91+Q91+R91</f>
        <v>110326.53</v>
      </c>
      <c r="D91" s="40">
        <v>0</v>
      </c>
      <c r="E91" s="42">
        <v>108015.01</v>
      </c>
      <c r="F91" s="40">
        <v>0</v>
      </c>
      <c r="G91" s="40">
        <v>0</v>
      </c>
      <c r="H91" s="40">
        <v>0</v>
      </c>
      <c r="I91" s="40">
        <v>0</v>
      </c>
      <c r="J91" s="24">
        <v>0</v>
      </c>
      <c r="K91" s="40">
        <v>0</v>
      </c>
      <c r="L91" s="40">
        <v>0</v>
      </c>
      <c r="M91" s="40">
        <v>0</v>
      </c>
      <c r="N91" s="40">
        <v>0</v>
      </c>
      <c r="O91" s="40">
        <v>0</v>
      </c>
      <c r="P91" s="40">
        <v>0</v>
      </c>
      <c r="Q91" s="40">
        <v>0</v>
      </c>
      <c r="R91" s="42">
        <v>2311.52</v>
      </c>
      <c r="S91" s="42">
        <v>0</v>
      </c>
      <c r="T91" s="42">
        <v>0</v>
      </c>
    </row>
    <row r="92" spans="1:20" ht="24.75" customHeight="1" x14ac:dyDescent="0.3">
      <c r="A92" s="36">
        <v>75</v>
      </c>
      <c r="B92" s="37" t="s">
        <v>219</v>
      </c>
      <c r="C92" s="43">
        <f>D92+E92+F92+G92+H92+I92+K92+L92+M92+N92+O92+P92+Q92+R92</f>
        <v>120841.62</v>
      </c>
      <c r="D92" s="40">
        <v>0</v>
      </c>
      <c r="E92" s="42">
        <v>118309.79</v>
      </c>
      <c r="F92" s="40">
        <v>0</v>
      </c>
      <c r="G92" s="40">
        <v>0</v>
      </c>
      <c r="H92" s="40">
        <v>0</v>
      </c>
      <c r="I92" s="40">
        <v>0</v>
      </c>
      <c r="J92" s="24">
        <v>0</v>
      </c>
      <c r="K92" s="40">
        <v>0</v>
      </c>
      <c r="L92" s="40">
        <v>0</v>
      </c>
      <c r="M92" s="40">
        <v>0</v>
      </c>
      <c r="N92" s="40">
        <v>0</v>
      </c>
      <c r="O92" s="40">
        <v>0</v>
      </c>
      <c r="P92" s="40">
        <v>0</v>
      </c>
      <c r="Q92" s="40">
        <v>0</v>
      </c>
      <c r="R92" s="42">
        <v>2531.83</v>
      </c>
      <c r="S92" s="42">
        <v>0</v>
      </c>
      <c r="T92" s="42">
        <v>0</v>
      </c>
    </row>
    <row r="93" spans="1:20" ht="24.75" customHeight="1" x14ac:dyDescent="0.3">
      <c r="A93" s="36">
        <v>76</v>
      </c>
      <c r="B93" s="50" t="s">
        <v>220</v>
      </c>
      <c r="C93" s="43">
        <f>D93+E93+F93+G93+H93+I93+K93+L93+M93+N93+O93+P93+Q93+R93</f>
        <v>898358.59</v>
      </c>
      <c r="D93" s="40">
        <v>0</v>
      </c>
      <c r="E93" s="40">
        <v>0</v>
      </c>
      <c r="F93" s="40">
        <v>0</v>
      </c>
      <c r="G93" s="40">
        <v>0</v>
      </c>
      <c r="H93" s="42">
        <v>830584.09</v>
      </c>
      <c r="I93" s="40">
        <v>0</v>
      </c>
      <c r="J93" s="24">
        <v>0</v>
      </c>
      <c r="K93" s="40">
        <v>0</v>
      </c>
      <c r="L93" s="40">
        <v>0</v>
      </c>
      <c r="M93" s="40">
        <v>0</v>
      </c>
      <c r="N93" s="40">
        <v>0</v>
      </c>
      <c r="O93" s="40">
        <v>0</v>
      </c>
      <c r="P93" s="40">
        <v>0</v>
      </c>
      <c r="Q93" s="42">
        <v>50000</v>
      </c>
      <c r="R93" s="42">
        <v>17774.5</v>
      </c>
      <c r="S93" s="42">
        <v>0</v>
      </c>
      <c r="T93" s="42">
        <v>0</v>
      </c>
    </row>
    <row r="94" spans="1:20" ht="24.75" customHeight="1" x14ac:dyDescent="0.3">
      <c r="A94" s="35" t="s">
        <v>52</v>
      </c>
      <c r="B94" s="29"/>
      <c r="C94" s="96">
        <f t="shared" ref="C94:T94" si="12">SUM(C95:C99)</f>
        <v>23931402</v>
      </c>
      <c r="D94" s="96">
        <f t="shared" si="12"/>
        <v>0</v>
      </c>
      <c r="E94" s="96">
        <f t="shared" si="12"/>
        <v>392198.75</v>
      </c>
      <c r="F94" s="96">
        <f t="shared" si="12"/>
        <v>0</v>
      </c>
      <c r="G94" s="96">
        <f t="shared" si="12"/>
        <v>1261695.98</v>
      </c>
      <c r="H94" s="96">
        <f t="shared" si="12"/>
        <v>1635394.79</v>
      </c>
      <c r="I94" s="96">
        <f t="shared" si="12"/>
        <v>425993.94</v>
      </c>
      <c r="J94" s="97">
        <f t="shared" si="12"/>
        <v>0</v>
      </c>
      <c r="K94" s="96">
        <f t="shared" si="12"/>
        <v>0</v>
      </c>
      <c r="L94" s="96">
        <f t="shared" si="12"/>
        <v>10447462.73</v>
      </c>
      <c r="M94" s="96">
        <f t="shared" si="12"/>
        <v>358333.78</v>
      </c>
      <c r="N94" s="96">
        <f t="shared" si="12"/>
        <v>6759823.54</v>
      </c>
      <c r="O94" s="96">
        <f t="shared" si="12"/>
        <v>1876611.48</v>
      </c>
      <c r="P94" s="96">
        <f t="shared" si="12"/>
        <v>0</v>
      </c>
      <c r="Q94" s="96">
        <f t="shared" si="12"/>
        <v>275000</v>
      </c>
      <c r="R94" s="96">
        <f t="shared" si="12"/>
        <v>498887.01</v>
      </c>
      <c r="S94" s="96">
        <f t="shared" si="12"/>
        <v>0</v>
      </c>
      <c r="T94" s="96">
        <f t="shared" si="12"/>
        <v>0</v>
      </c>
    </row>
    <row r="95" spans="1:20" ht="24.75" customHeight="1" x14ac:dyDescent="0.3">
      <c r="A95" s="52">
        <v>77</v>
      </c>
      <c r="B95" s="37" t="s">
        <v>221</v>
      </c>
      <c r="C95" s="43">
        <f>D95+E95+F95+G95+H95+I95+K95+L95+M95+N95+O95+P95+Q95+R95</f>
        <v>2317092.7400000002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2">
        <v>425993.94</v>
      </c>
      <c r="J95" s="24">
        <v>0</v>
      </c>
      <c r="K95" s="40">
        <v>0</v>
      </c>
      <c r="L95" s="42">
        <v>1744647.08</v>
      </c>
      <c r="M95" s="40">
        <v>0</v>
      </c>
      <c r="N95" s="40">
        <v>0</v>
      </c>
      <c r="O95" s="40">
        <v>0</v>
      </c>
      <c r="P95" s="40">
        <v>0</v>
      </c>
      <c r="Q95" s="42">
        <v>100000</v>
      </c>
      <c r="R95" s="42">
        <v>46451.72</v>
      </c>
      <c r="S95" s="42">
        <v>0</v>
      </c>
      <c r="T95" s="42">
        <v>0</v>
      </c>
    </row>
    <row r="96" spans="1:20" ht="24.75" customHeight="1" x14ac:dyDescent="0.3">
      <c r="A96" s="52">
        <v>78</v>
      </c>
      <c r="B96" s="61" t="s">
        <v>222</v>
      </c>
      <c r="C96" s="43">
        <f>D96+E96+F96+G96+H96+I96+K96+L96+M96+N96+O96+P96+Q96+R96</f>
        <v>1954726.28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24">
        <v>0</v>
      </c>
      <c r="K96" s="40">
        <v>0</v>
      </c>
      <c r="L96" s="42">
        <v>1913771.57</v>
      </c>
      <c r="M96" s="40">
        <v>0</v>
      </c>
      <c r="N96" s="40">
        <v>0</v>
      </c>
      <c r="O96" s="40">
        <v>0</v>
      </c>
      <c r="P96" s="40">
        <v>0</v>
      </c>
      <c r="Q96" s="40">
        <v>0</v>
      </c>
      <c r="R96" s="42">
        <v>40954.71</v>
      </c>
      <c r="S96" s="42">
        <v>0</v>
      </c>
      <c r="T96" s="42">
        <v>0</v>
      </c>
    </row>
    <row r="97" spans="1:20" ht="24.75" customHeight="1" x14ac:dyDescent="0.3">
      <c r="A97" s="52">
        <v>79</v>
      </c>
      <c r="B97" s="50" t="s">
        <v>223</v>
      </c>
      <c r="C97" s="43">
        <f>D97+E97+F97+G97+H97+I97+K97+L97+M97+N97+O97+P97+Q97+R97</f>
        <v>75000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24">
        <v>0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2">
        <v>75000</v>
      </c>
      <c r="R97" s="40">
        <v>0</v>
      </c>
      <c r="S97" s="42">
        <v>0</v>
      </c>
      <c r="T97" s="42">
        <v>0</v>
      </c>
    </row>
    <row r="98" spans="1:20" ht="24.75" customHeight="1" x14ac:dyDescent="0.3">
      <c r="A98" s="52">
        <v>80</v>
      </c>
      <c r="B98" s="50" t="s">
        <v>54</v>
      </c>
      <c r="C98" s="43">
        <f>D98+E98+F98+G98+H98+I98+K98+L98+M98+N98+O98+P98+Q98+R98</f>
        <v>16607366.739999998</v>
      </c>
      <c r="D98" s="40">
        <v>0</v>
      </c>
      <c r="E98" s="42">
        <v>392198.75</v>
      </c>
      <c r="F98" s="40">
        <v>0</v>
      </c>
      <c r="G98" s="42">
        <v>1261695.98</v>
      </c>
      <c r="H98" s="42">
        <v>1635394.79</v>
      </c>
      <c r="I98" s="40">
        <v>0</v>
      </c>
      <c r="J98" s="24">
        <v>0</v>
      </c>
      <c r="K98" s="40">
        <v>0</v>
      </c>
      <c r="L98" s="42">
        <v>6789044.0800000001</v>
      </c>
      <c r="M98" s="42">
        <v>358333.78</v>
      </c>
      <c r="N98" s="42">
        <v>4365682.09</v>
      </c>
      <c r="O98" s="42">
        <v>1457065.78</v>
      </c>
      <c r="P98" s="40">
        <v>0</v>
      </c>
      <c r="Q98" s="40">
        <v>0</v>
      </c>
      <c r="R98" s="42">
        <v>347951.49</v>
      </c>
      <c r="S98" s="42">
        <v>0</v>
      </c>
      <c r="T98" s="42">
        <v>0</v>
      </c>
    </row>
    <row r="99" spans="1:20" ht="24.75" customHeight="1" x14ac:dyDescent="0.3">
      <c r="A99" s="52">
        <v>81</v>
      </c>
      <c r="B99" s="50" t="s">
        <v>224</v>
      </c>
      <c r="C99" s="43">
        <f>D99+E99+F99+G99+H99+I99+K99+L99+M99+N99+O99+P99+Q99+R99</f>
        <v>2977216.24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24">
        <v>0</v>
      </c>
      <c r="K99" s="40">
        <v>0</v>
      </c>
      <c r="L99" s="40">
        <v>0</v>
      </c>
      <c r="M99" s="40">
        <v>0</v>
      </c>
      <c r="N99" s="42">
        <v>2394141.4500000002</v>
      </c>
      <c r="O99" s="42">
        <v>419545.7</v>
      </c>
      <c r="P99" s="40">
        <v>0</v>
      </c>
      <c r="Q99" s="42">
        <v>100000</v>
      </c>
      <c r="R99" s="42">
        <v>63529.09</v>
      </c>
      <c r="S99" s="42">
        <v>0</v>
      </c>
      <c r="T99" s="42">
        <v>0</v>
      </c>
    </row>
    <row r="100" spans="1:20" ht="24.75" customHeight="1" x14ac:dyDescent="0.3">
      <c r="A100" s="35" t="s">
        <v>55</v>
      </c>
      <c r="B100" s="29"/>
      <c r="C100" s="96">
        <f t="shared" ref="C100:T100" si="13">SUM(C101:C107)</f>
        <v>4281520.49</v>
      </c>
      <c r="D100" s="96">
        <f t="shared" si="13"/>
        <v>0</v>
      </c>
      <c r="E100" s="96">
        <f t="shared" si="13"/>
        <v>123006.73</v>
      </c>
      <c r="F100" s="96">
        <f t="shared" si="13"/>
        <v>0</v>
      </c>
      <c r="G100" s="96">
        <f t="shared" si="13"/>
        <v>395710.33</v>
      </c>
      <c r="H100" s="96">
        <f t="shared" si="13"/>
        <v>971486.75</v>
      </c>
      <c r="I100" s="96">
        <f t="shared" si="13"/>
        <v>432506.26</v>
      </c>
      <c r="J100" s="97">
        <f t="shared" si="13"/>
        <v>0</v>
      </c>
      <c r="K100" s="96">
        <f t="shared" si="13"/>
        <v>0</v>
      </c>
      <c r="L100" s="96">
        <f t="shared" si="13"/>
        <v>0</v>
      </c>
      <c r="M100" s="96">
        <f t="shared" si="13"/>
        <v>0</v>
      </c>
      <c r="N100" s="96">
        <f t="shared" si="13"/>
        <v>1224156.47</v>
      </c>
      <c r="O100" s="96">
        <f t="shared" si="13"/>
        <v>408567.66</v>
      </c>
      <c r="P100" s="96">
        <f t="shared" si="13"/>
        <v>0</v>
      </c>
      <c r="Q100" s="96">
        <f t="shared" si="13"/>
        <v>650000</v>
      </c>
      <c r="R100" s="96">
        <f t="shared" si="13"/>
        <v>76086.289999999994</v>
      </c>
      <c r="S100" s="96">
        <f t="shared" si="13"/>
        <v>0</v>
      </c>
      <c r="T100" s="96">
        <f t="shared" si="13"/>
        <v>0</v>
      </c>
    </row>
    <row r="101" spans="1:20" ht="24.75" customHeight="1" x14ac:dyDescent="0.3">
      <c r="A101" s="52">
        <v>82</v>
      </c>
      <c r="B101" s="50" t="s">
        <v>225</v>
      </c>
      <c r="C101" s="43">
        <f t="shared" ref="C101:C107" si="14">D101+E101+F101+G101+H101+I101+K101+L101+M101+N101+O101+P101+Q101+R101</f>
        <v>441761.89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2">
        <v>432506.26</v>
      </c>
      <c r="J101" s="24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0</v>
      </c>
      <c r="P101" s="40">
        <v>0</v>
      </c>
      <c r="Q101" s="40">
        <v>0</v>
      </c>
      <c r="R101" s="42">
        <v>9255.6299999999992</v>
      </c>
      <c r="S101" s="42">
        <v>0</v>
      </c>
      <c r="T101" s="42">
        <v>0</v>
      </c>
    </row>
    <row r="102" spans="1:20" ht="24.75" customHeight="1" x14ac:dyDescent="0.3">
      <c r="A102" s="52">
        <v>83</v>
      </c>
      <c r="B102" s="50" t="s">
        <v>226</v>
      </c>
      <c r="C102" s="43">
        <f t="shared" si="14"/>
        <v>150000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24">
        <v>0</v>
      </c>
      <c r="K102" s="40">
        <v>0</v>
      </c>
      <c r="L102" s="40">
        <v>0</v>
      </c>
      <c r="M102" s="40">
        <v>0</v>
      </c>
      <c r="N102" s="40">
        <v>0</v>
      </c>
      <c r="O102" s="40">
        <v>0</v>
      </c>
      <c r="P102" s="40">
        <v>0</v>
      </c>
      <c r="Q102" s="42">
        <v>150000</v>
      </c>
      <c r="R102" s="40">
        <v>0</v>
      </c>
      <c r="S102" s="42">
        <v>0</v>
      </c>
      <c r="T102" s="42">
        <v>0</v>
      </c>
    </row>
    <row r="103" spans="1:20" ht="24.75" customHeight="1" x14ac:dyDescent="0.3">
      <c r="A103" s="52">
        <v>84</v>
      </c>
      <c r="B103" s="50" t="s">
        <v>227</v>
      </c>
      <c r="C103" s="43">
        <f t="shared" si="14"/>
        <v>150000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24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2">
        <v>150000</v>
      </c>
      <c r="R103" s="40">
        <v>0</v>
      </c>
      <c r="S103" s="42">
        <v>0</v>
      </c>
      <c r="T103" s="42">
        <v>0</v>
      </c>
    </row>
    <row r="104" spans="1:20" ht="24.75" customHeight="1" x14ac:dyDescent="0.3">
      <c r="A104" s="52">
        <v>85</v>
      </c>
      <c r="B104" s="50" t="s">
        <v>228</v>
      </c>
      <c r="C104" s="43">
        <f t="shared" si="14"/>
        <v>100000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24">
        <v>0</v>
      </c>
      <c r="K104" s="40">
        <v>0</v>
      </c>
      <c r="L104" s="40">
        <v>0</v>
      </c>
      <c r="M104" s="40">
        <v>0</v>
      </c>
      <c r="N104" s="40">
        <v>0</v>
      </c>
      <c r="O104" s="40">
        <v>0</v>
      </c>
      <c r="P104" s="40">
        <v>0</v>
      </c>
      <c r="Q104" s="42">
        <v>100000</v>
      </c>
      <c r="R104" s="40">
        <v>0</v>
      </c>
      <c r="S104" s="42">
        <v>0</v>
      </c>
      <c r="T104" s="42">
        <v>0</v>
      </c>
    </row>
    <row r="105" spans="1:20" ht="24.75" customHeight="1" x14ac:dyDescent="0.3">
      <c r="A105" s="52">
        <v>86</v>
      </c>
      <c r="B105" s="50" t="s">
        <v>56</v>
      </c>
      <c r="C105" s="43">
        <f t="shared" si="14"/>
        <v>2136049.77</v>
      </c>
      <c r="D105" s="40">
        <v>0</v>
      </c>
      <c r="E105" s="40">
        <v>0</v>
      </c>
      <c r="F105" s="40">
        <v>0</v>
      </c>
      <c r="G105" s="40">
        <v>0</v>
      </c>
      <c r="H105" s="42">
        <v>458571.9</v>
      </c>
      <c r="I105" s="40">
        <v>0</v>
      </c>
      <c r="J105" s="24">
        <v>0</v>
      </c>
      <c r="K105" s="40">
        <v>0</v>
      </c>
      <c r="L105" s="40">
        <v>0</v>
      </c>
      <c r="M105" s="40">
        <v>0</v>
      </c>
      <c r="N105" s="42">
        <v>1224156.47</v>
      </c>
      <c r="O105" s="42">
        <v>408567.66</v>
      </c>
      <c r="P105" s="40">
        <v>0</v>
      </c>
      <c r="Q105" s="42">
        <v>0</v>
      </c>
      <c r="R105" s="42">
        <v>44753.74</v>
      </c>
      <c r="S105" s="42">
        <v>0</v>
      </c>
      <c r="T105" s="42">
        <v>0</v>
      </c>
    </row>
    <row r="106" spans="1:20" ht="24.75" customHeight="1" x14ac:dyDescent="0.3">
      <c r="A106" s="52">
        <v>87</v>
      </c>
      <c r="B106" s="50" t="s">
        <v>57</v>
      </c>
      <c r="C106" s="43">
        <f t="shared" si="14"/>
        <v>1053708.8299999998</v>
      </c>
      <c r="D106" s="40">
        <v>0</v>
      </c>
      <c r="E106" s="42">
        <v>123006.73</v>
      </c>
      <c r="F106" s="40">
        <v>0</v>
      </c>
      <c r="G106" s="42">
        <v>395710.33</v>
      </c>
      <c r="H106" s="42">
        <v>512914.85</v>
      </c>
      <c r="I106" s="40">
        <v>0</v>
      </c>
      <c r="J106" s="24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2">
        <v>22076.92</v>
      </c>
      <c r="S106" s="42">
        <v>0</v>
      </c>
      <c r="T106" s="42">
        <v>0</v>
      </c>
    </row>
    <row r="107" spans="1:20" ht="24.75" customHeight="1" x14ac:dyDescent="0.3">
      <c r="A107" s="52">
        <v>88</v>
      </c>
      <c r="B107" s="50" t="s">
        <v>229</v>
      </c>
      <c r="C107" s="43">
        <f t="shared" si="14"/>
        <v>250000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24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2">
        <v>250000</v>
      </c>
      <c r="R107" s="40">
        <v>0</v>
      </c>
      <c r="S107" s="42">
        <v>0</v>
      </c>
      <c r="T107" s="42">
        <v>0</v>
      </c>
    </row>
    <row r="108" spans="1:20" ht="24.75" customHeight="1" x14ac:dyDescent="0.3">
      <c r="A108" s="35" t="s">
        <v>60</v>
      </c>
      <c r="B108" s="29"/>
      <c r="C108" s="96">
        <f t="shared" ref="C108:T108" si="15">SUM(C109:C111)</f>
        <v>1572657.04</v>
      </c>
      <c r="D108" s="96">
        <f t="shared" si="15"/>
        <v>0</v>
      </c>
      <c r="E108" s="96">
        <f t="shared" si="15"/>
        <v>0</v>
      </c>
      <c r="F108" s="96">
        <f t="shared" si="15"/>
        <v>0</v>
      </c>
      <c r="G108" s="96">
        <f t="shared" si="15"/>
        <v>0</v>
      </c>
      <c r="H108" s="96">
        <f t="shared" si="15"/>
        <v>952278.28</v>
      </c>
      <c r="I108" s="96">
        <f t="shared" si="15"/>
        <v>0</v>
      </c>
      <c r="J108" s="97">
        <f t="shared" si="15"/>
        <v>0</v>
      </c>
      <c r="K108" s="96">
        <f t="shared" si="15"/>
        <v>0</v>
      </c>
      <c r="L108" s="96">
        <f t="shared" si="15"/>
        <v>0</v>
      </c>
      <c r="M108" s="96">
        <f t="shared" si="15"/>
        <v>0</v>
      </c>
      <c r="N108" s="96">
        <f t="shared" si="15"/>
        <v>0</v>
      </c>
      <c r="O108" s="96">
        <f t="shared" si="15"/>
        <v>0</v>
      </c>
      <c r="P108" s="96">
        <f t="shared" si="15"/>
        <v>0</v>
      </c>
      <c r="Q108" s="96">
        <f t="shared" si="15"/>
        <v>600000</v>
      </c>
      <c r="R108" s="96">
        <f t="shared" si="15"/>
        <v>20378.759999999998</v>
      </c>
      <c r="S108" s="96">
        <f t="shared" si="15"/>
        <v>0</v>
      </c>
      <c r="T108" s="96">
        <f t="shared" si="15"/>
        <v>0</v>
      </c>
    </row>
    <row r="109" spans="1:20" ht="24.75" customHeight="1" x14ac:dyDescent="0.3">
      <c r="A109" s="36">
        <v>89</v>
      </c>
      <c r="B109" s="50" t="s">
        <v>230</v>
      </c>
      <c r="C109" s="43">
        <f>D109+E109+F109+G109+H109+I109+K109+L109+M109+N109+O109+P109+Q109+R109</f>
        <v>300000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24">
        <v>0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2">
        <v>300000</v>
      </c>
      <c r="R109" s="40">
        <v>0</v>
      </c>
      <c r="S109" s="42">
        <v>0</v>
      </c>
      <c r="T109" s="42">
        <v>0</v>
      </c>
    </row>
    <row r="110" spans="1:20" ht="24.75" customHeight="1" x14ac:dyDescent="0.3">
      <c r="A110" s="36">
        <v>90</v>
      </c>
      <c r="B110" s="50" t="s">
        <v>231</v>
      </c>
      <c r="C110" s="43">
        <f>D110+E110+F110+G110+H110+I110+K110+L110+M110+N110+O110+P110+Q110+R110</f>
        <v>250000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24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2">
        <v>250000</v>
      </c>
      <c r="R110" s="40">
        <v>0</v>
      </c>
      <c r="S110" s="42">
        <v>0</v>
      </c>
      <c r="T110" s="42">
        <v>0</v>
      </c>
    </row>
    <row r="111" spans="1:20" ht="24.75" customHeight="1" x14ac:dyDescent="0.3">
      <c r="A111" s="36">
        <v>91</v>
      </c>
      <c r="B111" s="50" t="s">
        <v>232</v>
      </c>
      <c r="C111" s="43">
        <f>D111+E111+F111+G111+H111+I111+K111+L111+M111+N111+O111+P111+Q111+R111</f>
        <v>1022657.04</v>
      </c>
      <c r="D111" s="40">
        <v>0</v>
      </c>
      <c r="E111" s="40">
        <v>0</v>
      </c>
      <c r="F111" s="40">
        <v>0</v>
      </c>
      <c r="G111" s="40">
        <v>0</v>
      </c>
      <c r="H111" s="42">
        <v>952278.28</v>
      </c>
      <c r="I111" s="40">
        <v>0</v>
      </c>
      <c r="J111" s="24">
        <v>0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2">
        <v>50000</v>
      </c>
      <c r="R111" s="42">
        <v>20378.759999999998</v>
      </c>
      <c r="S111" s="42">
        <v>0</v>
      </c>
      <c r="T111" s="42">
        <v>0</v>
      </c>
    </row>
    <row r="112" spans="1:20" ht="24.75" customHeight="1" x14ac:dyDescent="0.3">
      <c r="A112" s="35" t="s">
        <v>61</v>
      </c>
      <c r="B112" s="29"/>
      <c r="C112" s="96">
        <f t="shared" ref="C112:T112" si="16">SUM(C113:C134)</f>
        <v>66922890.50999999</v>
      </c>
      <c r="D112" s="96">
        <f t="shared" si="16"/>
        <v>3605432.33</v>
      </c>
      <c r="E112" s="96">
        <f t="shared" si="16"/>
        <v>1406323.1</v>
      </c>
      <c r="F112" s="96">
        <f t="shared" si="16"/>
        <v>2353694.1500000004</v>
      </c>
      <c r="G112" s="96">
        <f t="shared" si="16"/>
        <v>3866001.8899999997</v>
      </c>
      <c r="H112" s="96">
        <f t="shared" si="16"/>
        <v>4616892.7799999993</v>
      </c>
      <c r="I112" s="96">
        <f t="shared" si="16"/>
        <v>324645.56</v>
      </c>
      <c r="J112" s="97">
        <f t="shared" si="16"/>
        <v>0</v>
      </c>
      <c r="K112" s="96">
        <f t="shared" si="16"/>
        <v>0</v>
      </c>
      <c r="L112" s="96">
        <f t="shared" si="16"/>
        <v>22648842.099999998</v>
      </c>
      <c r="M112" s="96">
        <f t="shared" si="16"/>
        <v>250988.54</v>
      </c>
      <c r="N112" s="96">
        <f t="shared" si="16"/>
        <v>22201527.140000001</v>
      </c>
      <c r="O112" s="96">
        <f t="shared" si="16"/>
        <v>3221611.71</v>
      </c>
      <c r="P112" s="96">
        <f t="shared" si="16"/>
        <v>0</v>
      </c>
      <c r="Q112" s="96">
        <f t="shared" si="16"/>
        <v>1050000</v>
      </c>
      <c r="R112" s="96">
        <f t="shared" si="16"/>
        <v>1376931.2100000002</v>
      </c>
      <c r="S112" s="96">
        <f t="shared" si="16"/>
        <v>0</v>
      </c>
      <c r="T112" s="96">
        <f t="shared" si="16"/>
        <v>0</v>
      </c>
    </row>
    <row r="113" spans="1:20" ht="24.75" customHeight="1" x14ac:dyDescent="0.3">
      <c r="A113" s="36">
        <v>92</v>
      </c>
      <c r="B113" s="37" t="s">
        <v>233</v>
      </c>
      <c r="C113" s="43">
        <f t="shared" ref="C113:C134" si="17">D113+E113+F113+G113+H113+I113+K113+L113+M113+N113+O113+P113+Q113+R113</f>
        <v>901505.18</v>
      </c>
      <c r="D113" s="40">
        <v>0</v>
      </c>
      <c r="E113" s="40">
        <v>0</v>
      </c>
      <c r="F113" s="40">
        <v>0</v>
      </c>
      <c r="G113" s="40">
        <v>0</v>
      </c>
      <c r="H113" s="42">
        <v>882617.17</v>
      </c>
      <c r="I113" s="40">
        <v>0</v>
      </c>
      <c r="J113" s="24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2">
        <v>18888.009999999998</v>
      </c>
      <c r="S113" s="42">
        <v>0</v>
      </c>
      <c r="T113" s="42">
        <v>0</v>
      </c>
    </row>
    <row r="114" spans="1:20" ht="24.75" customHeight="1" x14ac:dyDescent="0.3">
      <c r="A114" s="36">
        <v>93</v>
      </c>
      <c r="B114" s="37" t="s">
        <v>234</v>
      </c>
      <c r="C114" s="43">
        <f t="shared" si="17"/>
        <v>20434099.59</v>
      </c>
      <c r="D114" s="40">
        <v>0</v>
      </c>
      <c r="E114" s="42">
        <v>197075.69</v>
      </c>
      <c r="F114" s="40">
        <v>0</v>
      </c>
      <c r="G114" s="42">
        <v>366690.17</v>
      </c>
      <c r="H114" s="42">
        <v>979926.5</v>
      </c>
      <c r="I114" s="42">
        <v>324645.56</v>
      </c>
      <c r="J114" s="24">
        <v>0</v>
      </c>
      <c r="K114" s="40">
        <v>0</v>
      </c>
      <c r="L114" s="42">
        <v>7211421.6200000001</v>
      </c>
      <c r="M114" s="42">
        <v>97608.6</v>
      </c>
      <c r="N114" s="42">
        <v>10692089.35</v>
      </c>
      <c r="O114" s="42">
        <v>136514.29999999999</v>
      </c>
      <c r="P114" s="40">
        <v>0</v>
      </c>
      <c r="Q114" s="40">
        <v>0</v>
      </c>
      <c r="R114" s="42">
        <v>428127.8</v>
      </c>
      <c r="S114" s="42">
        <v>0</v>
      </c>
      <c r="T114" s="42">
        <v>0</v>
      </c>
    </row>
    <row r="115" spans="1:20" ht="24.75" customHeight="1" x14ac:dyDescent="0.3">
      <c r="A115" s="36">
        <v>94</v>
      </c>
      <c r="B115" s="50" t="s">
        <v>235</v>
      </c>
      <c r="C115" s="43">
        <f t="shared" si="17"/>
        <v>100000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24">
        <v>0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2">
        <v>100000</v>
      </c>
      <c r="R115" s="40">
        <v>0</v>
      </c>
      <c r="S115" s="42">
        <v>0</v>
      </c>
      <c r="T115" s="42">
        <v>0</v>
      </c>
    </row>
    <row r="116" spans="1:20" ht="24.75" customHeight="1" x14ac:dyDescent="0.3">
      <c r="A116" s="36">
        <v>95</v>
      </c>
      <c r="B116" s="50" t="s">
        <v>62</v>
      </c>
      <c r="C116" s="43">
        <f t="shared" si="17"/>
        <v>7819045.2400000002</v>
      </c>
      <c r="D116" s="42">
        <v>1699376.32</v>
      </c>
      <c r="E116" s="42">
        <v>221097.23</v>
      </c>
      <c r="F116" s="42">
        <v>779054.88</v>
      </c>
      <c r="G116" s="42">
        <v>711265.63</v>
      </c>
      <c r="H116" s="40">
        <v>0</v>
      </c>
      <c r="I116" s="40">
        <v>0</v>
      </c>
      <c r="J116" s="24">
        <v>0</v>
      </c>
      <c r="K116" s="40">
        <v>0</v>
      </c>
      <c r="L116" s="40">
        <v>0</v>
      </c>
      <c r="M116" s="40">
        <v>0</v>
      </c>
      <c r="N116" s="42">
        <v>3423026.44</v>
      </c>
      <c r="O116" s="42">
        <v>821402.96</v>
      </c>
      <c r="P116" s="40">
        <v>0</v>
      </c>
      <c r="Q116" s="40">
        <v>0</v>
      </c>
      <c r="R116" s="42">
        <v>163821.78</v>
      </c>
      <c r="S116" s="42">
        <v>0</v>
      </c>
      <c r="T116" s="42">
        <v>0</v>
      </c>
    </row>
    <row r="117" spans="1:20" ht="24.75" customHeight="1" x14ac:dyDescent="0.3">
      <c r="A117" s="36">
        <v>96</v>
      </c>
      <c r="B117" s="50" t="s">
        <v>236</v>
      </c>
      <c r="C117" s="43">
        <f t="shared" si="17"/>
        <v>100000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24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2">
        <v>100000</v>
      </c>
      <c r="R117" s="40">
        <v>0</v>
      </c>
      <c r="S117" s="42">
        <v>0</v>
      </c>
      <c r="T117" s="42">
        <v>0</v>
      </c>
    </row>
    <row r="118" spans="1:20" ht="24.75" customHeight="1" x14ac:dyDescent="0.3">
      <c r="A118" s="36">
        <v>97</v>
      </c>
      <c r="B118" s="50" t="s">
        <v>237</v>
      </c>
      <c r="C118" s="43">
        <f t="shared" si="17"/>
        <v>7024974.2800000003</v>
      </c>
      <c r="D118" s="42">
        <v>980333.57</v>
      </c>
      <c r="E118" s="42">
        <v>127546.23</v>
      </c>
      <c r="F118" s="42">
        <v>449419.97</v>
      </c>
      <c r="G118" s="42">
        <v>410313.81</v>
      </c>
      <c r="H118" s="42">
        <v>531843.71</v>
      </c>
      <c r="I118" s="40">
        <v>0</v>
      </c>
      <c r="J118" s="24">
        <v>0</v>
      </c>
      <c r="K118" s="40">
        <v>0</v>
      </c>
      <c r="L118" s="42">
        <v>2207852.4500000002</v>
      </c>
      <c r="M118" s="40">
        <v>0</v>
      </c>
      <c r="N118" s="42">
        <v>1974670.17</v>
      </c>
      <c r="O118" s="40">
        <v>0</v>
      </c>
      <c r="P118" s="40">
        <v>0</v>
      </c>
      <c r="Q118" s="42">
        <v>200000</v>
      </c>
      <c r="R118" s="42">
        <v>142994.37</v>
      </c>
      <c r="S118" s="42">
        <v>0</v>
      </c>
      <c r="T118" s="42">
        <v>0</v>
      </c>
    </row>
    <row r="119" spans="1:20" ht="24.75" customHeight="1" x14ac:dyDescent="0.3">
      <c r="A119" s="36">
        <v>98</v>
      </c>
      <c r="B119" s="50" t="s">
        <v>238</v>
      </c>
      <c r="C119" s="43">
        <f t="shared" si="17"/>
        <v>100000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24"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2">
        <v>100000</v>
      </c>
      <c r="R119" s="40">
        <v>0</v>
      </c>
      <c r="S119" s="42">
        <v>0</v>
      </c>
      <c r="T119" s="42">
        <v>0</v>
      </c>
    </row>
    <row r="120" spans="1:20" ht="24.75" customHeight="1" x14ac:dyDescent="0.3">
      <c r="A120" s="36">
        <v>99</v>
      </c>
      <c r="B120" s="50" t="s">
        <v>239</v>
      </c>
      <c r="C120" s="43">
        <f t="shared" si="17"/>
        <v>100000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24">
        <v>0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2">
        <v>100000</v>
      </c>
      <c r="R120" s="40">
        <v>0</v>
      </c>
      <c r="S120" s="42">
        <v>0</v>
      </c>
      <c r="T120" s="42">
        <v>0</v>
      </c>
    </row>
    <row r="121" spans="1:20" ht="24.75" customHeight="1" x14ac:dyDescent="0.3">
      <c r="A121" s="36">
        <v>100</v>
      </c>
      <c r="B121" s="50" t="s">
        <v>240</v>
      </c>
      <c r="C121" s="43">
        <f t="shared" si="17"/>
        <v>200000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24">
        <v>0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2">
        <v>200000</v>
      </c>
      <c r="R121" s="40">
        <v>0</v>
      </c>
      <c r="S121" s="42">
        <v>0</v>
      </c>
      <c r="T121" s="42">
        <v>0</v>
      </c>
    </row>
    <row r="122" spans="1:20" ht="24.75" customHeight="1" x14ac:dyDescent="0.3">
      <c r="A122" s="36">
        <v>101</v>
      </c>
      <c r="B122" s="50" t="s">
        <v>241</v>
      </c>
      <c r="C122" s="43">
        <f t="shared" si="17"/>
        <v>100000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24">
        <v>0</v>
      </c>
      <c r="K122" s="40">
        <v>0</v>
      </c>
      <c r="L122" s="40">
        <v>0</v>
      </c>
      <c r="M122" s="40">
        <v>0</v>
      </c>
      <c r="N122" s="40">
        <v>0</v>
      </c>
      <c r="O122" s="40">
        <v>0</v>
      </c>
      <c r="P122" s="40">
        <v>0</v>
      </c>
      <c r="Q122" s="42">
        <v>100000</v>
      </c>
      <c r="R122" s="40">
        <v>0</v>
      </c>
      <c r="S122" s="42">
        <v>0</v>
      </c>
      <c r="T122" s="42">
        <v>0</v>
      </c>
    </row>
    <row r="123" spans="1:20" ht="24.75" customHeight="1" x14ac:dyDescent="0.3">
      <c r="A123" s="36">
        <v>102</v>
      </c>
      <c r="B123" s="50" t="s">
        <v>63</v>
      </c>
      <c r="C123" s="43">
        <f t="shared" si="17"/>
        <v>4907989.1300000008</v>
      </c>
      <c r="D123" s="40">
        <v>0</v>
      </c>
      <c r="E123" s="42">
        <v>205225.02</v>
      </c>
      <c r="F123" s="40">
        <v>0</v>
      </c>
      <c r="G123" s="42">
        <v>660205.02</v>
      </c>
      <c r="H123" s="40">
        <v>0</v>
      </c>
      <c r="I123" s="40">
        <v>0</v>
      </c>
      <c r="J123" s="24">
        <v>0</v>
      </c>
      <c r="K123" s="40">
        <v>0</v>
      </c>
      <c r="L123" s="40">
        <v>0</v>
      </c>
      <c r="M123" s="40">
        <v>0</v>
      </c>
      <c r="N123" s="42">
        <v>3177292.92</v>
      </c>
      <c r="O123" s="42">
        <v>762435.77</v>
      </c>
      <c r="P123" s="40">
        <v>0</v>
      </c>
      <c r="Q123" s="40">
        <v>0</v>
      </c>
      <c r="R123" s="42">
        <v>102830.39999999999</v>
      </c>
      <c r="S123" s="42">
        <v>0</v>
      </c>
      <c r="T123" s="42">
        <v>0</v>
      </c>
    </row>
    <row r="124" spans="1:20" ht="24.75" customHeight="1" x14ac:dyDescent="0.3">
      <c r="A124" s="36">
        <v>103</v>
      </c>
      <c r="B124" s="50" t="s">
        <v>242</v>
      </c>
      <c r="C124" s="43">
        <f t="shared" si="17"/>
        <v>100000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24">
        <v>0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2">
        <v>100000</v>
      </c>
      <c r="R124" s="40">
        <v>0</v>
      </c>
      <c r="S124" s="42">
        <v>0</v>
      </c>
      <c r="T124" s="42">
        <v>0</v>
      </c>
    </row>
    <row r="125" spans="1:20" ht="24.75" customHeight="1" x14ac:dyDescent="0.3">
      <c r="A125" s="36">
        <v>104</v>
      </c>
      <c r="B125" s="50" t="s">
        <v>243</v>
      </c>
      <c r="C125" s="43">
        <f t="shared" si="17"/>
        <v>124084.6</v>
      </c>
      <c r="D125" s="40">
        <v>0</v>
      </c>
      <c r="E125" s="42">
        <v>121484.82</v>
      </c>
      <c r="F125" s="40">
        <v>0</v>
      </c>
      <c r="G125" s="40">
        <v>0</v>
      </c>
      <c r="H125" s="40">
        <v>0</v>
      </c>
      <c r="I125" s="40">
        <v>0</v>
      </c>
      <c r="J125" s="24">
        <v>0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0</v>
      </c>
      <c r="Q125" s="40">
        <v>0</v>
      </c>
      <c r="R125" s="42">
        <v>2599.7800000000002</v>
      </c>
      <c r="S125" s="42">
        <v>0</v>
      </c>
      <c r="T125" s="42">
        <v>0</v>
      </c>
    </row>
    <row r="126" spans="1:20" ht="24.75" customHeight="1" x14ac:dyDescent="0.3">
      <c r="A126" s="36">
        <v>105</v>
      </c>
      <c r="B126" s="50" t="s">
        <v>65</v>
      </c>
      <c r="C126" s="43">
        <f t="shared" si="17"/>
        <v>504433.12</v>
      </c>
      <c r="D126" s="40">
        <v>0</v>
      </c>
      <c r="E126" s="40">
        <v>0</v>
      </c>
      <c r="F126" s="40">
        <v>0</v>
      </c>
      <c r="G126" s="40">
        <v>0</v>
      </c>
      <c r="H126" s="42">
        <v>493864.42</v>
      </c>
      <c r="I126" s="40">
        <v>0</v>
      </c>
      <c r="J126" s="24"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0">
        <v>0</v>
      </c>
      <c r="Q126" s="40">
        <v>0</v>
      </c>
      <c r="R126" s="42">
        <v>10568.7</v>
      </c>
      <c r="S126" s="42">
        <v>0</v>
      </c>
      <c r="T126" s="42">
        <v>0</v>
      </c>
    </row>
    <row r="127" spans="1:20" ht="24.75" customHeight="1" x14ac:dyDescent="0.3">
      <c r="A127" s="36">
        <v>106</v>
      </c>
      <c r="B127" s="50" t="s">
        <v>244</v>
      </c>
      <c r="C127" s="43">
        <f t="shared" si="17"/>
        <v>2419649.36</v>
      </c>
      <c r="D127" s="40">
        <v>0</v>
      </c>
      <c r="E127" s="42">
        <v>198898.3</v>
      </c>
      <c r="F127" s="42">
        <v>700835.03</v>
      </c>
      <c r="G127" s="42">
        <v>639852.06000000006</v>
      </c>
      <c r="H127" s="42">
        <v>829368.36</v>
      </c>
      <c r="I127" s="40">
        <v>0</v>
      </c>
      <c r="J127" s="24">
        <v>0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2">
        <v>50695.61</v>
      </c>
      <c r="S127" s="42">
        <v>0</v>
      </c>
      <c r="T127" s="42">
        <v>0</v>
      </c>
    </row>
    <row r="128" spans="1:20" ht="24.75" customHeight="1" x14ac:dyDescent="0.3">
      <c r="A128" s="36">
        <v>107</v>
      </c>
      <c r="B128" s="50" t="s">
        <v>66</v>
      </c>
      <c r="C128" s="43">
        <f t="shared" si="17"/>
        <v>460438.18</v>
      </c>
      <c r="D128" s="40">
        <v>0</v>
      </c>
      <c r="E128" s="40">
        <v>0</v>
      </c>
      <c r="F128" s="40">
        <v>0</v>
      </c>
      <c r="G128" s="40">
        <v>0</v>
      </c>
      <c r="H128" s="42">
        <v>450791.25</v>
      </c>
      <c r="I128" s="40">
        <v>0</v>
      </c>
      <c r="J128" s="24">
        <v>0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0">
        <v>0</v>
      </c>
      <c r="R128" s="42">
        <v>9646.93</v>
      </c>
      <c r="S128" s="42">
        <v>0</v>
      </c>
      <c r="T128" s="42">
        <v>0</v>
      </c>
    </row>
    <row r="129" spans="1:20" ht="24.75" customHeight="1" x14ac:dyDescent="0.3">
      <c r="A129" s="36">
        <v>108</v>
      </c>
      <c r="B129" s="50" t="s">
        <v>67</v>
      </c>
      <c r="C129" s="43">
        <f t="shared" si="17"/>
        <v>2051145.58</v>
      </c>
      <c r="D129" s="42">
        <v>925722.44</v>
      </c>
      <c r="E129" s="42">
        <v>120441.05</v>
      </c>
      <c r="F129" s="42">
        <v>424384.27</v>
      </c>
      <c r="G129" s="42">
        <v>387456.59</v>
      </c>
      <c r="H129" s="40">
        <v>0</v>
      </c>
      <c r="I129" s="40">
        <v>0</v>
      </c>
      <c r="J129" s="24">
        <v>0</v>
      </c>
      <c r="K129" s="40">
        <v>0</v>
      </c>
      <c r="L129" s="40">
        <v>0</v>
      </c>
      <c r="M129" s="42">
        <v>153379.94</v>
      </c>
      <c r="N129" s="40">
        <v>0</v>
      </c>
      <c r="O129" s="40">
        <v>0</v>
      </c>
      <c r="P129" s="40">
        <v>0</v>
      </c>
      <c r="Q129" s="40">
        <v>0</v>
      </c>
      <c r="R129" s="42">
        <v>39761.29</v>
      </c>
      <c r="S129" s="42">
        <v>0</v>
      </c>
      <c r="T129" s="42">
        <v>0</v>
      </c>
    </row>
    <row r="130" spans="1:20" ht="24.75" customHeight="1" x14ac:dyDescent="0.3">
      <c r="A130" s="36">
        <v>109</v>
      </c>
      <c r="B130" s="50" t="s">
        <v>245</v>
      </c>
      <c r="C130" s="43">
        <f t="shared" si="17"/>
        <v>3766476.3299999996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24">
        <v>0</v>
      </c>
      <c r="K130" s="40">
        <v>0</v>
      </c>
      <c r="L130" s="40">
        <v>0</v>
      </c>
      <c r="M130" s="40">
        <v>0</v>
      </c>
      <c r="N130" s="42">
        <v>2934448.26</v>
      </c>
      <c r="O130" s="42">
        <v>704161.81</v>
      </c>
      <c r="P130" s="40">
        <v>0</v>
      </c>
      <c r="Q130" s="42">
        <v>50000</v>
      </c>
      <c r="R130" s="42">
        <v>77866.259999999995</v>
      </c>
      <c r="S130" s="42">
        <v>0</v>
      </c>
      <c r="T130" s="42">
        <v>0</v>
      </c>
    </row>
    <row r="131" spans="1:20" ht="24.75" customHeight="1" x14ac:dyDescent="0.3">
      <c r="A131" s="36">
        <v>110</v>
      </c>
      <c r="B131" s="50" t="s">
        <v>68</v>
      </c>
      <c r="C131" s="43">
        <f t="shared" si="17"/>
        <v>458078.87</v>
      </c>
      <c r="D131" s="40">
        <v>0</v>
      </c>
      <c r="E131" s="40">
        <v>0</v>
      </c>
      <c r="F131" s="40">
        <v>0</v>
      </c>
      <c r="G131" s="40">
        <v>0</v>
      </c>
      <c r="H131" s="42">
        <v>448481.37</v>
      </c>
      <c r="I131" s="40">
        <v>0</v>
      </c>
      <c r="J131" s="24">
        <v>0</v>
      </c>
      <c r="K131" s="40">
        <v>0</v>
      </c>
      <c r="L131" s="40">
        <v>0</v>
      </c>
      <c r="M131" s="40">
        <v>0</v>
      </c>
      <c r="N131" s="40">
        <v>0</v>
      </c>
      <c r="O131" s="40">
        <v>0</v>
      </c>
      <c r="P131" s="40">
        <v>0</v>
      </c>
      <c r="Q131" s="40">
        <v>0</v>
      </c>
      <c r="R131" s="42">
        <v>9597.5</v>
      </c>
      <c r="S131" s="42">
        <v>0</v>
      </c>
      <c r="T131" s="42">
        <v>0</v>
      </c>
    </row>
    <row r="132" spans="1:20" ht="24.75" customHeight="1" x14ac:dyDescent="0.3">
      <c r="A132" s="36">
        <v>111</v>
      </c>
      <c r="B132" s="50" t="s">
        <v>246</v>
      </c>
      <c r="C132" s="43">
        <f t="shared" si="17"/>
        <v>5531758.2800000003</v>
      </c>
      <c r="D132" s="40">
        <v>0</v>
      </c>
      <c r="E132" s="42">
        <v>214554.76</v>
      </c>
      <c r="F132" s="40">
        <v>0</v>
      </c>
      <c r="G132" s="42">
        <v>690218.61</v>
      </c>
      <c r="H132" s="40">
        <v>0</v>
      </c>
      <c r="I132" s="40">
        <v>0</v>
      </c>
      <c r="J132" s="24">
        <v>0</v>
      </c>
      <c r="K132" s="40">
        <v>0</v>
      </c>
      <c r="L132" s="42">
        <v>3713988.66</v>
      </c>
      <c r="M132" s="40">
        <v>0</v>
      </c>
      <c r="N132" s="40">
        <v>0</v>
      </c>
      <c r="O132" s="42">
        <v>797096.87</v>
      </c>
      <c r="P132" s="40">
        <v>0</v>
      </c>
      <c r="Q132" s="40">
        <v>0</v>
      </c>
      <c r="R132" s="42">
        <v>115899.38</v>
      </c>
      <c r="S132" s="42">
        <v>0</v>
      </c>
      <c r="T132" s="42">
        <v>0</v>
      </c>
    </row>
    <row r="133" spans="1:20" ht="24.75" customHeight="1" x14ac:dyDescent="0.3">
      <c r="A133" s="36">
        <v>112</v>
      </c>
      <c r="B133" s="50" t="s">
        <v>247</v>
      </c>
      <c r="C133" s="43">
        <f t="shared" si="17"/>
        <v>4928054.6499999994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24">
        <v>0</v>
      </c>
      <c r="K133" s="40">
        <v>0</v>
      </c>
      <c r="L133" s="42">
        <v>4824803.8499999996</v>
      </c>
      <c r="M133" s="40">
        <v>0</v>
      </c>
      <c r="N133" s="40">
        <v>0</v>
      </c>
      <c r="O133" s="40">
        <v>0</v>
      </c>
      <c r="P133" s="40">
        <v>0</v>
      </c>
      <c r="Q133" s="40">
        <v>0</v>
      </c>
      <c r="R133" s="42">
        <v>103250.8</v>
      </c>
      <c r="S133" s="42">
        <v>0</v>
      </c>
      <c r="T133" s="42">
        <v>0</v>
      </c>
    </row>
    <row r="134" spans="1:20" ht="24.75" customHeight="1" x14ac:dyDescent="0.3">
      <c r="A134" s="36">
        <v>113</v>
      </c>
      <c r="B134" s="50" t="s">
        <v>248</v>
      </c>
      <c r="C134" s="43">
        <f t="shared" si="17"/>
        <v>4791158.1199999992</v>
      </c>
      <c r="D134" s="40">
        <v>0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24">
        <v>0</v>
      </c>
      <c r="K134" s="40">
        <v>0</v>
      </c>
      <c r="L134" s="42">
        <v>4690775.5199999996</v>
      </c>
      <c r="M134" s="40">
        <v>0</v>
      </c>
      <c r="N134" s="40">
        <v>0</v>
      </c>
      <c r="O134" s="40">
        <v>0</v>
      </c>
      <c r="P134" s="40">
        <v>0</v>
      </c>
      <c r="Q134" s="40">
        <v>0</v>
      </c>
      <c r="R134" s="42">
        <v>100382.6</v>
      </c>
      <c r="S134" s="42">
        <v>0</v>
      </c>
      <c r="T134" s="42">
        <v>0</v>
      </c>
    </row>
    <row r="135" spans="1:20" ht="24.75" customHeight="1" x14ac:dyDescent="0.3">
      <c r="A135" s="35" t="s">
        <v>74</v>
      </c>
      <c r="B135" s="29"/>
      <c r="C135" s="96">
        <f t="shared" ref="C135:T135" si="18">SUM(C136:C140)</f>
        <v>4212876.2</v>
      </c>
      <c r="D135" s="96">
        <f t="shared" si="18"/>
        <v>0</v>
      </c>
      <c r="E135" s="96">
        <f t="shared" si="18"/>
        <v>0</v>
      </c>
      <c r="F135" s="96">
        <f t="shared" si="18"/>
        <v>0</v>
      </c>
      <c r="G135" s="96">
        <f t="shared" si="18"/>
        <v>0</v>
      </c>
      <c r="H135" s="96">
        <f t="shared" si="18"/>
        <v>576254.18000000005</v>
      </c>
      <c r="I135" s="96">
        <f t="shared" si="18"/>
        <v>464804.83</v>
      </c>
      <c r="J135" s="97">
        <f t="shared" si="18"/>
        <v>0</v>
      </c>
      <c r="K135" s="96">
        <f t="shared" si="18"/>
        <v>0</v>
      </c>
      <c r="L135" s="96">
        <f t="shared" si="18"/>
        <v>2392214.46</v>
      </c>
      <c r="M135" s="96">
        <f t="shared" si="18"/>
        <v>0</v>
      </c>
      <c r="N135" s="96">
        <f t="shared" si="18"/>
        <v>0</v>
      </c>
      <c r="O135" s="96">
        <f t="shared" si="18"/>
        <v>200245.5</v>
      </c>
      <c r="P135" s="96">
        <f t="shared" si="18"/>
        <v>0</v>
      </c>
      <c r="Q135" s="96">
        <f t="shared" si="18"/>
        <v>500000</v>
      </c>
      <c r="R135" s="96">
        <f t="shared" si="18"/>
        <v>79357.23000000001</v>
      </c>
      <c r="S135" s="96">
        <f t="shared" si="18"/>
        <v>0</v>
      </c>
      <c r="T135" s="96">
        <f t="shared" si="18"/>
        <v>0</v>
      </c>
    </row>
    <row r="136" spans="1:20" ht="24.75" customHeight="1" x14ac:dyDescent="0.3">
      <c r="A136" s="46">
        <v>114</v>
      </c>
      <c r="B136" s="37" t="s">
        <v>249</v>
      </c>
      <c r="C136" s="43">
        <f>D136+E136+F136+G136+H136+I136+K136+L136+M136+N136+O136+P136+Q136+R136</f>
        <v>256130.68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24">
        <v>0</v>
      </c>
      <c r="K136" s="40">
        <v>0</v>
      </c>
      <c r="L136" s="40">
        <v>0</v>
      </c>
      <c r="M136" s="40">
        <v>0</v>
      </c>
      <c r="N136" s="40">
        <v>0</v>
      </c>
      <c r="O136" s="42">
        <v>200245.5</v>
      </c>
      <c r="P136" s="40">
        <v>0</v>
      </c>
      <c r="Q136" s="42">
        <v>50000</v>
      </c>
      <c r="R136" s="42">
        <v>5885.18</v>
      </c>
      <c r="S136" s="42">
        <v>0</v>
      </c>
      <c r="T136" s="42">
        <v>0</v>
      </c>
    </row>
    <row r="137" spans="1:20" ht="24.75" customHeight="1" x14ac:dyDescent="0.3">
      <c r="A137" s="46">
        <v>115</v>
      </c>
      <c r="B137" s="50" t="s">
        <v>250</v>
      </c>
      <c r="C137" s="43">
        <f>D137+E137+F137+G137+H137+I137+K137+L137+M137+N137+O137+P137+Q137+R137</f>
        <v>474751.65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2">
        <v>464804.83</v>
      </c>
      <c r="J137" s="24"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2">
        <v>9946.82</v>
      </c>
      <c r="S137" s="42">
        <v>0</v>
      </c>
      <c r="T137" s="42">
        <v>0</v>
      </c>
    </row>
    <row r="138" spans="1:20" ht="24.75" customHeight="1" x14ac:dyDescent="0.3">
      <c r="A138" s="46">
        <v>116</v>
      </c>
      <c r="B138" s="50" t="s">
        <v>251</v>
      </c>
      <c r="C138" s="43">
        <f>D138+E138+F138+G138+H138+I138+K138+L138+M138+N138+O138+P138+Q138+R138</f>
        <v>200000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24"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2">
        <v>200000</v>
      </c>
      <c r="R138" s="40">
        <v>0</v>
      </c>
      <c r="S138" s="42">
        <v>0</v>
      </c>
      <c r="T138" s="42">
        <v>0</v>
      </c>
    </row>
    <row r="139" spans="1:20" ht="24.75" customHeight="1" x14ac:dyDescent="0.3">
      <c r="A139" s="46">
        <v>117</v>
      </c>
      <c r="B139" s="50" t="s">
        <v>252</v>
      </c>
      <c r="C139" s="43">
        <f>D139+E139+F139+G139+H139+I139+K139+L139+M139+N139+O139+P139+Q139+R139</f>
        <v>250000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24">
        <v>0</v>
      </c>
      <c r="K139" s="40">
        <v>0</v>
      </c>
      <c r="L139" s="40">
        <v>0</v>
      </c>
      <c r="M139" s="40">
        <v>0</v>
      </c>
      <c r="N139" s="40">
        <v>0</v>
      </c>
      <c r="O139" s="40">
        <v>0</v>
      </c>
      <c r="P139" s="40">
        <v>0</v>
      </c>
      <c r="Q139" s="42">
        <v>250000</v>
      </c>
      <c r="R139" s="40">
        <v>0</v>
      </c>
      <c r="S139" s="42">
        <v>0</v>
      </c>
      <c r="T139" s="42">
        <v>0</v>
      </c>
    </row>
    <row r="140" spans="1:20" ht="24.75" customHeight="1" x14ac:dyDescent="0.3">
      <c r="A140" s="46">
        <v>118</v>
      </c>
      <c r="B140" s="50" t="s">
        <v>253</v>
      </c>
      <c r="C140" s="43">
        <f>D140+E140+F140+G140+H140+I140+K140+L140+M140+N140+O140+P140+Q140+R140</f>
        <v>3031993.87</v>
      </c>
      <c r="D140" s="40">
        <v>0</v>
      </c>
      <c r="E140" s="40">
        <v>0</v>
      </c>
      <c r="F140" s="40">
        <v>0</v>
      </c>
      <c r="G140" s="40">
        <v>0</v>
      </c>
      <c r="H140" s="42">
        <v>576254.18000000005</v>
      </c>
      <c r="I140" s="40">
        <v>0</v>
      </c>
      <c r="J140" s="24">
        <v>0</v>
      </c>
      <c r="K140" s="40">
        <v>0</v>
      </c>
      <c r="L140" s="42">
        <v>2392214.46</v>
      </c>
      <c r="M140" s="40">
        <v>0</v>
      </c>
      <c r="N140" s="40">
        <v>0</v>
      </c>
      <c r="O140" s="40">
        <v>0</v>
      </c>
      <c r="P140" s="40">
        <v>0</v>
      </c>
      <c r="Q140" s="40">
        <v>0</v>
      </c>
      <c r="R140" s="42">
        <v>63525.23</v>
      </c>
      <c r="S140" s="42">
        <v>0</v>
      </c>
      <c r="T140" s="42">
        <v>0</v>
      </c>
    </row>
    <row r="141" spans="1:20" ht="24.75" customHeight="1" x14ac:dyDescent="0.3">
      <c r="A141" s="47" t="s">
        <v>75</v>
      </c>
      <c r="B141" s="29"/>
      <c r="C141" s="96">
        <f t="shared" ref="C141:T141" si="19">SUM(C142:C317)</f>
        <v>3423193867.6499953</v>
      </c>
      <c r="D141" s="96">
        <f t="shared" si="19"/>
        <v>554949673.66999996</v>
      </c>
      <c r="E141" s="96">
        <f t="shared" si="19"/>
        <v>75748617.109999999</v>
      </c>
      <c r="F141" s="96">
        <f t="shared" si="19"/>
        <v>165752020.30999997</v>
      </c>
      <c r="G141" s="96">
        <f t="shared" si="19"/>
        <v>184863378.19000003</v>
      </c>
      <c r="H141" s="96">
        <f t="shared" si="19"/>
        <v>290081111.66999996</v>
      </c>
      <c r="I141" s="96">
        <f t="shared" si="19"/>
        <v>24291365.84</v>
      </c>
      <c r="J141" s="97">
        <f t="shared" si="19"/>
        <v>113</v>
      </c>
      <c r="K141" s="96">
        <f t="shared" si="19"/>
        <v>388314836</v>
      </c>
      <c r="L141" s="96">
        <f t="shared" si="19"/>
        <v>668176558.0999999</v>
      </c>
      <c r="M141" s="96">
        <f t="shared" si="19"/>
        <v>45581997.480000004</v>
      </c>
      <c r="N141" s="96">
        <f t="shared" si="19"/>
        <v>832887238.88999987</v>
      </c>
      <c r="O141" s="96">
        <f t="shared" si="19"/>
        <v>85398584.719999984</v>
      </c>
      <c r="P141" s="96">
        <f t="shared" si="19"/>
        <v>25548754</v>
      </c>
      <c r="Q141" s="96">
        <f t="shared" si="19"/>
        <v>8941140</v>
      </c>
      <c r="R141" s="96">
        <f t="shared" si="19"/>
        <v>72658591.670000002</v>
      </c>
      <c r="S141" s="96">
        <f t="shared" si="19"/>
        <v>0</v>
      </c>
      <c r="T141" s="96">
        <f t="shared" si="19"/>
        <v>0</v>
      </c>
    </row>
    <row r="142" spans="1:20" ht="24.75" customHeight="1" x14ac:dyDescent="0.3">
      <c r="A142" s="62">
        <v>119</v>
      </c>
      <c r="B142" s="48" t="s">
        <v>254</v>
      </c>
      <c r="C142" s="43">
        <f t="shared" ref="C142:C173" si="20">D142+E142+F142+G142+H142+I142+K142+L142+M142+N142+O142+P142+Q142+R142</f>
        <v>6195956.79</v>
      </c>
      <c r="D142" s="42">
        <v>966731.21</v>
      </c>
      <c r="E142" s="42">
        <v>125776.49</v>
      </c>
      <c r="F142" s="40">
        <v>0</v>
      </c>
      <c r="G142" s="42">
        <v>404620.61</v>
      </c>
      <c r="H142" s="42">
        <v>524464.25</v>
      </c>
      <c r="I142" s="40">
        <v>0</v>
      </c>
      <c r="J142" s="24">
        <v>0</v>
      </c>
      <c r="K142" s="40">
        <v>0</v>
      </c>
      <c r="L142" s="42">
        <v>2177217.9700000002</v>
      </c>
      <c r="M142" s="40">
        <v>0</v>
      </c>
      <c r="N142" s="42">
        <v>1400055.94</v>
      </c>
      <c r="O142" s="42">
        <v>467274.89</v>
      </c>
      <c r="P142" s="40">
        <v>0</v>
      </c>
      <c r="Q142" s="40">
        <v>0</v>
      </c>
      <c r="R142" s="42">
        <v>129815.43</v>
      </c>
      <c r="S142" s="42">
        <v>0</v>
      </c>
      <c r="T142" s="42">
        <v>0</v>
      </c>
    </row>
    <row r="143" spans="1:20" ht="24.75" customHeight="1" x14ac:dyDescent="0.3">
      <c r="A143" s="62">
        <v>120</v>
      </c>
      <c r="B143" s="48" t="s">
        <v>255</v>
      </c>
      <c r="C143" s="43">
        <f t="shared" si="20"/>
        <v>572865.55999999994</v>
      </c>
      <c r="D143" s="40">
        <v>0</v>
      </c>
      <c r="E143" s="40">
        <v>0</v>
      </c>
      <c r="F143" s="40">
        <v>0</v>
      </c>
      <c r="G143" s="40">
        <v>0</v>
      </c>
      <c r="H143" s="42">
        <v>560863.09</v>
      </c>
      <c r="I143" s="40">
        <v>0</v>
      </c>
      <c r="J143" s="24">
        <v>0</v>
      </c>
      <c r="K143" s="40">
        <v>0</v>
      </c>
      <c r="L143" s="40">
        <v>0</v>
      </c>
      <c r="M143" s="40">
        <v>0</v>
      </c>
      <c r="N143" s="40">
        <v>0</v>
      </c>
      <c r="O143" s="40">
        <v>0</v>
      </c>
      <c r="P143" s="40">
        <v>0</v>
      </c>
      <c r="Q143" s="40">
        <v>0</v>
      </c>
      <c r="R143" s="42">
        <v>12002.47</v>
      </c>
      <c r="S143" s="42">
        <v>0</v>
      </c>
      <c r="T143" s="42">
        <v>0</v>
      </c>
    </row>
    <row r="144" spans="1:20" ht="24.75" customHeight="1" x14ac:dyDescent="0.3">
      <c r="A144" s="62">
        <v>121</v>
      </c>
      <c r="B144" s="48" t="s">
        <v>256</v>
      </c>
      <c r="C144" s="43">
        <f t="shared" si="20"/>
        <v>12819237.799999999</v>
      </c>
      <c r="D144" s="42">
        <v>4734970.3099999996</v>
      </c>
      <c r="E144" s="42">
        <v>609150.30000000005</v>
      </c>
      <c r="F144" s="42">
        <v>1887975.46</v>
      </c>
      <c r="G144" s="42">
        <v>1797188.63</v>
      </c>
      <c r="H144" s="42">
        <v>2587912.59</v>
      </c>
      <c r="I144" s="40">
        <v>0</v>
      </c>
      <c r="J144" s="24">
        <v>0</v>
      </c>
      <c r="K144" s="40">
        <v>0</v>
      </c>
      <c r="L144" s="40">
        <v>0</v>
      </c>
      <c r="M144" s="42">
        <v>930000</v>
      </c>
      <c r="N144" s="40">
        <v>0</v>
      </c>
      <c r="O144" s="40">
        <v>0</v>
      </c>
      <c r="P144" s="40">
        <v>0</v>
      </c>
      <c r="Q144" s="40">
        <v>0</v>
      </c>
      <c r="R144" s="42">
        <v>272040.51</v>
      </c>
      <c r="S144" s="42">
        <v>0</v>
      </c>
      <c r="T144" s="42">
        <v>0</v>
      </c>
    </row>
    <row r="145" spans="1:20" ht="24.75" customHeight="1" x14ac:dyDescent="0.3">
      <c r="A145" s="62">
        <v>122</v>
      </c>
      <c r="B145" s="48" t="s">
        <v>257</v>
      </c>
      <c r="C145" s="43">
        <f t="shared" si="20"/>
        <v>23358820.629999999</v>
      </c>
      <c r="D145" s="42">
        <v>10139431.77</v>
      </c>
      <c r="E145" s="42">
        <v>1272998.3400000001</v>
      </c>
      <c r="F145" s="42">
        <v>2800596.34</v>
      </c>
      <c r="G145" s="42">
        <v>3036101.04</v>
      </c>
      <c r="H145" s="42">
        <v>5620287.6600000001</v>
      </c>
      <c r="I145" s="40">
        <v>0</v>
      </c>
      <c r="J145" s="24">
        <v>0</v>
      </c>
      <c r="K145" s="40">
        <v>0</v>
      </c>
      <c r="L145" s="40">
        <v>0</v>
      </c>
      <c r="M145" s="40">
        <v>0</v>
      </c>
      <c r="N145" s="40">
        <v>0</v>
      </c>
      <c r="O145" s="40">
        <v>0</v>
      </c>
      <c r="P145" s="40">
        <v>0</v>
      </c>
      <c r="Q145" s="40">
        <v>0</v>
      </c>
      <c r="R145" s="42">
        <v>489405.48</v>
      </c>
      <c r="S145" s="42">
        <v>0</v>
      </c>
      <c r="T145" s="42">
        <v>0</v>
      </c>
    </row>
    <row r="146" spans="1:20" ht="24.75" customHeight="1" x14ac:dyDescent="0.3">
      <c r="A146" s="62">
        <v>123</v>
      </c>
      <c r="B146" s="48" t="s">
        <v>258</v>
      </c>
      <c r="C146" s="43">
        <f t="shared" si="20"/>
        <v>31307601.140000004</v>
      </c>
      <c r="D146" s="42">
        <v>9016038</v>
      </c>
      <c r="E146" s="42">
        <v>1131957.06</v>
      </c>
      <c r="F146" s="42">
        <v>2490305.54</v>
      </c>
      <c r="G146" s="42">
        <v>2699717.59</v>
      </c>
      <c r="H146" s="42">
        <v>4997590.43</v>
      </c>
      <c r="I146" s="40">
        <v>0</v>
      </c>
      <c r="J146" s="24">
        <v>0</v>
      </c>
      <c r="K146" s="40">
        <v>0</v>
      </c>
      <c r="L146" s="42">
        <v>9456950.4000000004</v>
      </c>
      <c r="M146" s="42">
        <v>859096.69</v>
      </c>
      <c r="N146" s="40">
        <v>0</v>
      </c>
      <c r="O146" s="40">
        <v>0</v>
      </c>
      <c r="P146" s="40">
        <v>0</v>
      </c>
      <c r="Q146" s="40">
        <v>0</v>
      </c>
      <c r="R146" s="42">
        <v>655945.43000000005</v>
      </c>
      <c r="S146" s="42">
        <v>0</v>
      </c>
      <c r="T146" s="42">
        <v>0</v>
      </c>
    </row>
    <row r="147" spans="1:20" ht="24.75" customHeight="1" x14ac:dyDescent="0.3">
      <c r="A147" s="62">
        <v>124</v>
      </c>
      <c r="B147" s="48" t="s">
        <v>259</v>
      </c>
      <c r="C147" s="43">
        <f t="shared" si="20"/>
        <v>46997959.82</v>
      </c>
      <c r="D147" s="42">
        <v>9368728.8900000006</v>
      </c>
      <c r="E147" s="42">
        <v>1176237.1499999999</v>
      </c>
      <c r="F147" s="42">
        <v>2587721.73</v>
      </c>
      <c r="G147" s="42">
        <v>2805325.6</v>
      </c>
      <c r="H147" s="42">
        <v>5193087.01</v>
      </c>
      <c r="I147" s="40">
        <v>0</v>
      </c>
      <c r="J147" s="24">
        <v>0</v>
      </c>
      <c r="K147" s="40">
        <v>0</v>
      </c>
      <c r="L147" s="42">
        <v>9826888.9700000007</v>
      </c>
      <c r="M147" s="42">
        <v>970000</v>
      </c>
      <c r="N147" s="42">
        <v>12174391.189999999</v>
      </c>
      <c r="O147" s="42">
        <v>1907766</v>
      </c>
      <c r="P147" s="40">
        <v>0</v>
      </c>
      <c r="Q147" s="40">
        <v>0</v>
      </c>
      <c r="R147" s="42">
        <v>987813.28</v>
      </c>
      <c r="S147" s="42">
        <v>0</v>
      </c>
      <c r="T147" s="42">
        <v>0</v>
      </c>
    </row>
    <row r="148" spans="1:20" ht="24.75" customHeight="1" x14ac:dyDescent="0.3">
      <c r="A148" s="62">
        <v>125</v>
      </c>
      <c r="B148" s="48" t="s">
        <v>260</v>
      </c>
      <c r="C148" s="43">
        <f t="shared" si="20"/>
        <v>44582914.039999992</v>
      </c>
      <c r="D148" s="42">
        <v>9000731.7400000002</v>
      </c>
      <c r="E148" s="42">
        <v>1130035.3700000001</v>
      </c>
      <c r="F148" s="42">
        <v>2486077.8199999998</v>
      </c>
      <c r="G148" s="42">
        <v>2695134.36</v>
      </c>
      <c r="H148" s="42">
        <v>4989106.17</v>
      </c>
      <c r="I148" s="40">
        <v>0</v>
      </c>
      <c r="J148" s="24">
        <v>0</v>
      </c>
      <c r="K148" s="40">
        <v>0</v>
      </c>
      <c r="L148" s="42">
        <v>9440895.6099999994</v>
      </c>
      <c r="M148" s="42">
        <v>812729.33</v>
      </c>
      <c r="N148" s="42">
        <v>11696189.58</v>
      </c>
      <c r="O148" s="42">
        <v>1385488.44</v>
      </c>
      <c r="P148" s="40">
        <v>0</v>
      </c>
      <c r="Q148" s="40">
        <v>0</v>
      </c>
      <c r="R148" s="42">
        <v>946525.62</v>
      </c>
      <c r="S148" s="42">
        <v>0</v>
      </c>
      <c r="T148" s="42">
        <v>0</v>
      </c>
    </row>
    <row r="149" spans="1:20" ht="24.75" customHeight="1" x14ac:dyDescent="0.3">
      <c r="A149" s="62">
        <v>126</v>
      </c>
      <c r="B149" s="48" t="s">
        <v>261</v>
      </c>
      <c r="C149" s="43">
        <f t="shared" si="20"/>
        <v>36701825.060000002</v>
      </c>
      <c r="D149" s="42">
        <v>7409957.8700000001</v>
      </c>
      <c r="E149" s="42">
        <v>930314.86</v>
      </c>
      <c r="F149" s="42">
        <v>2046692.7</v>
      </c>
      <c r="G149" s="42">
        <v>2218800.9500000002</v>
      </c>
      <c r="H149" s="42">
        <v>4107340.11</v>
      </c>
      <c r="I149" s="40">
        <v>0</v>
      </c>
      <c r="J149" s="24">
        <v>0</v>
      </c>
      <c r="K149" s="40">
        <v>0</v>
      </c>
      <c r="L149" s="42">
        <v>7772327.9400000004</v>
      </c>
      <c r="M149" s="42">
        <v>854245</v>
      </c>
      <c r="N149" s="42">
        <v>8721408.8900000006</v>
      </c>
      <c r="O149" s="42">
        <v>1866723.6</v>
      </c>
      <c r="P149" s="40">
        <v>0</v>
      </c>
      <c r="Q149" s="40">
        <v>0</v>
      </c>
      <c r="R149" s="42">
        <v>774013.14</v>
      </c>
      <c r="S149" s="42">
        <v>0</v>
      </c>
      <c r="T149" s="42">
        <v>0</v>
      </c>
    </row>
    <row r="150" spans="1:20" ht="24.75" customHeight="1" x14ac:dyDescent="0.3">
      <c r="A150" s="62">
        <v>127</v>
      </c>
      <c r="B150" s="48" t="s">
        <v>262</v>
      </c>
      <c r="C150" s="43">
        <f t="shared" si="20"/>
        <v>43755556.909999996</v>
      </c>
      <c r="D150" s="42">
        <v>8824817.4600000009</v>
      </c>
      <c r="E150" s="42">
        <v>1107949.46</v>
      </c>
      <c r="F150" s="42">
        <v>2437488.81</v>
      </c>
      <c r="G150" s="42">
        <v>2642459.46</v>
      </c>
      <c r="H150" s="42">
        <v>4891596.87</v>
      </c>
      <c r="I150" s="40">
        <v>0</v>
      </c>
      <c r="J150" s="24">
        <v>0</v>
      </c>
      <c r="K150" s="40">
        <v>0</v>
      </c>
      <c r="L150" s="42">
        <v>9256378.5700000003</v>
      </c>
      <c r="M150" s="42">
        <v>812679.07</v>
      </c>
      <c r="N150" s="42">
        <v>11467594.08</v>
      </c>
      <c r="O150" s="42">
        <v>1385402.76</v>
      </c>
      <c r="P150" s="40">
        <v>0</v>
      </c>
      <c r="Q150" s="40">
        <v>0</v>
      </c>
      <c r="R150" s="42">
        <v>929190.37</v>
      </c>
      <c r="S150" s="42">
        <v>0</v>
      </c>
      <c r="T150" s="42">
        <v>0</v>
      </c>
    </row>
    <row r="151" spans="1:20" ht="24.75" customHeight="1" x14ac:dyDescent="0.3">
      <c r="A151" s="62">
        <v>128</v>
      </c>
      <c r="B151" s="48" t="s">
        <v>263</v>
      </c>
      <c r="C151" s="43">
        <f t="shared" si="20"/>
        <v>13072191.389999999</v>
      </c>
      <c r="D151" s="42">
        <v>7523138.0199999996</v>
      </c>
      <c r="E151" s="42">
        <v>944524.55</v>
      </c>
      <c r="F151" s="42">
        <v>2077954</v>
      </c>
      <c r="G151" s="42">
        <v>2252691.04</v>
      </c>
      <c r="H151" s="40">
        <v>0</v>
      </c>
      <c r="I151" s="40">
        <v>0</v>
      </c>
      <c r="J151" s="24">
        <v>0</v>
      </c>
      <c r="K151" s="40">
        <v>0</v>
      </c>
      <c r="L151" s="40">
        <v>0</v>
      </c>
      <c r="M151" s="40">
        <v>0</v>
      </c>
      <c r="N151" s="40">
        <v>0</v>
      </c>
      <c r="O151" s="40">
        <v>0</v>
      </c>
      <c r="P151" s="40">
        <v>0</v>
      </c>
      <c r="Q151" s="40">
        <v>0</v>
      </c>
      <c r="R151" s="42">
        <v>273883.78000000003</v>
      </c>
      <c r="S151" s="42">
        <v>0</v>
      </c>
      <c r="T151" s="42">
        <v>0</v>
      </c>
    </row>
    <row r="152" spans="1:20" ht="24.75" customHeight="1" x14ac:dyDescent="0.3">
      <c r="A152" s="62">
        <v>129</v>
      </c>
      <c r="B152" s="48" t="s">
        <v>264</v>
      </c>
      <c r="C152" s="43">
        <f t="shared" si="20"/>
        <v>6993652.330000001</v>
      </c>
      <c r="D152" s="40">
        <v>0</v>
      </c>
      <c r="E152" s="42">
        <v>1225984.58</v>
      </c>
      <c r="F152" s="42">
        <v>2697166.08</v>
      </c>
      <c r="G152" s="42">
        <v>2923973.22</v>
      </c>
      <c r="H152" s="40">
        <v>0</v>
      </c>
      <c r="I152" s="40">
        <v>0</v>
      </c>
      <c r="J152" s="24">
        <v>0</v>
      </c>
      <c r="K152" s="40">
        <v>0</v>
      </c>
      <c r="L152" s="40">
        <v>0</v>
      </c>
      <c r="M152" s="40">
        <v>0</v>
      </c>
      <c r="N152" s="40">
        <v>0</v>
      </c>
      <c r="O152" s="40">
        <v>0</v>
      </c>
      <c r="P152" s="40">
        <v>0</v>
      </c>
      <c r="Q152" s="40">
        <v>0</v>
      </c>
      <c r="R152" s="42">
        <v>146528.45000000001</v>
      </c>
      <c r="S152" s="42">
        <v>0</v>
      </c>
      <c r="T152" s="42">
        <v>0</v>
      </c>
    </row>
    <row r="153" spans="1:20" ht="24.75" customHeight="1" x14ac:dyDescent="0.3">
      <c r="A153" s="62">
        <v>130</v>
      </c>
      <c r="B153" s="48" t="s">
        <v>265</v>
      </c>
      <c r="C153" s="43">
        <f t="shared" si="20"/>
        <v>29659255.359999996</v>
      </c>
      <c r="D153" s="42">
        <v>10232562.859999999</v>
      </c>
      <c r="E153" s="42">
        <v>1284690.8799999999</v>
      </c>
      <c r="F153" s="42">
        <v>2826319.94</v>
      </c>
      <c r="G153" s="42">
        <v>3063987.75</v>
      </c>
      <c r="H153" s="40">
        <v>0</v>
      </c>
      <c r="I153" s="40">
        <v>0</v>
      </c>
      <c r="J153" s="24">
        <v>0</v>
      </c>
      <c r="K153" s="40">
        <v>0</v>
      </c>
      <c r="L153" s="42">
        <v>10732967.119999999</v>
      </c>
      <c r="M153" s="42">
        <v>897316.91</v>
      </c>
      <c r="N153" s="40">
        <v>0</v>
      </c>
      <c r="O153" s="40">
        <v>0</v>
      </c>
      <c r="P153" s="40">
        <v>0</v>
      </c>
      <c r="Q153" s="40">
        <v>0</v>
      </c>
      <c r="R153" s="42">
        <v>621409.9</v>
      </c>
      <c r="S153" s="42">
        <v>0</v>
      </c>
      <c r="T153" s="42">
        <v>0</v>
      </c>
    </row>
    <row r="154" spans="1:20" ht="24.75" customHeight="1" x14ac:dyDescent="0.3">
      <c r="A154" s="62">
        <v>131</v>
      </c>
      <c r="B154" s="48" t="s">
        <v>266</v>
      </c>
      <c r="C154" s="43">
        <f t="shared" si="20"/>
        <v>27809363.649999999</v>
      </c>
      <c r="D154" s="40">
        <v>0</v>
      </c>
      <c r="E154" s="42">
        <v>1204034</v>
      </c>
      <c r="F154" s="42">
        <v>2648874.7999999998</v>
      </c>
      <c r="G154" s="42">
        <v>2871621.09</v>
      </c>
      <c r="H154" s="42">
        <v>5315810.1100000003</v>
      </c>
      <c r="I154" s="40">
        <v>0</v>
      </c>
      <c r="J154" s="24">
        <v>0</v>
      </c>
      <c r="K154" s="40">
        <v>0</v>
      </c>
      <c r="L154" s="40">
        <v>0</v>
      </c>
      <c r="M154" s="42">
        <v>1001556.15</v>
      </c>
      <c r="N154" s="42">
        <v>12462096.560000001</v>
      </c>
      <c r="O154" s="42">
        <v>1707388.2</v>
      </c>
      <c r="P154" s="40">
        <v>0</v>
      </c>
      <c r="Q154" s="40">
        <v>0</v>
      </c>
      <c r="R154" s="42">
        <v>597982.74</v>
      </c>
      <c r="S154" s="42">
        <v>0</v>
      </c>
      <c r="T154" s="42">
        <v>0</v>
      </c>
    </row>
    <row r="155" spans="1:20" ht="24.75" customHeight="1" x14ac:dyDescent="0.3">
      <c r="A155" s="62">
        <v>132</v>
      </c>
      <c r="B155" s="48" t="s">
        <v>267</v>
      </c>
      <c r="C155" s="43">
        <f t="shared" si="20"/>
        <v>34534946.99000001</v>
      </c>
      <c r="D155" s="42">
        <v>9069933.3100000005</v>
      </c>
      <c r="E155" s="42">
        <v>1138723.58</v>
      </c>
      <c r="F155" s="42">
        <v>2505191.87</v>
      </c>
      <c r="G155" s="42">
        <v>2715855.74</v>
      </c>
      <c r="H155" s="42">
        <v>5027464.5999999996</v>
      </c>
      <c r="I155" s="40">
        <v>0</v>
      </c>
      <c r="J155" s="24">
        <v>0</v>
      </c>
      <c r="K155" s="40">
        <v>0</v>
      </c>
      <c r="L155" s="40">
        <v>0</v>
      </c>
      <c r="M155" s="42">
        <v>785468</v>
      </c>
      <c r="N155" s="42">
        <v>10675174.99</v>
      </c>
      <c r="O155" s="42">
        <v>1886833.2</v>
      </c>
      <c r="P155" s="40">
        <v>0</v>
      </c>
      <c r="Q155" s="40">
        <v>0</v>
      </c>
      <c r="R155" s="42">
        <v>730301.7</v>
      </c>
      <c r="S155" s="42">
        <v>0</v>
      </c>
      <c r="T155" s="42">
        <v>0</v>
      </c>
    </row>
    <row r="156" spans="1:20" ht="24.75" customHeight="1" x14ac:dyDescent="0.3">
      <c r="A156" s="62">
        <v>133</v>
      </c>
      <c r="B156" s="48" t="s">
        <v>268</v>
      </c>
      <c r="C156" s="43">
        <f t="shared" si="20"/>
        <v>20662521.5</v>
      </c>
      <c r="D156" s="42">
        <v>8969041.3000000007</v>
      </c>
      <c r="E156" s="42">
        <v>1126056.6599999999</v>
      </c>
      <c r="F156" s="42">
        <v>2477324.65</v>
      </c>
      <c r="G156" s="42">
        <v>2685645.13</v>
      </c>
      <c r="H156" s="42">
        <v>4971540.1500000004</v>
      </c>
      <c r="I156" s="40">
        <v>0</v>
      </c>
      <c r="J156" s="24">
        <v>0</v>
      </c>
      <c r="K156" s="40">
        <v>0</v>
      </c>
      <c r="L156" s="40">
        <v>0</v>
      </c>
      <c r="M156" s="40">
        <v>0</v>
      </c>
      <c r="N156" s="40">
        <v>0</v>
      </c>
      <c r="O156" s="40">
        <v>0</v>
      </c>
      <c r="P156" s="40">
        <v>0</v>
      </c>
      <c r="Q156" s="40">
        <v>0</v>
      </c>
      <c r="R156" s="42">
        <v>432913.61</v>
      </c>
      <c r="S156" s="42">
        <v>0</v>
      </c>
      <c r="T156" s="42">
        <v>0</v>
      </c>
    </row>
    <row r="157" spans="1:20" ht="24.75" customHeight="1" x14ac:dyDescent="0.3">
      <c r="A157" s="62">
        <v>134</v>
      </c>
      <c r="B157" s="48" t="s">
        <v>84</v>
      </c>
      <c r="C157" s="43">
        <f t="shared" si="20"/>
        <v>35191856.759999998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24">
        <v>0</v>
      </c>
      <c r="K157" s="40">
        <v>0</v>
      </c>
      <c r="L157" s="42">
        <v>14238790.82</v>
      </c>
      <c r="M157" s="42">
        <v>1567197</v>
      </c>
      <c r="N157" s="42">
        <v>15977493.199999999</v>
      </c>
      <c r="O157" s="42">
        <v>2671048.7999999998</v>
      </c>
      <c r="P157" s="40">
        <v>0</v>
      </c>
      <c r="Q157" s="40">
        <v>0</v>
      </c>
      <c r="R157" s="42">
        <v>737326.94</v>
      </c>
      <c r="S157" s="42">
        <v>0</v>
      </c>
      <c r="T157" s="42">
        <v>0</v>
      </c>
    </row>
    <row r="158" spans="1:20" ht="24.75" customHeight="1" x14ac:dyDescent="0.3">
      <c r="A158" s="62">
        <v>135</v>
      </c>
      <c r="B158" s="48" t="s">
        <v>269</v>
      </c>
      <c r="C158" s="43">
        <f t="shared" si="20"/>
        <v>13280628.699999999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24">
        <v>0</v>
      </c>
      <c r="K158" s="40">
        <v>0</v>
      </c>
      <c r="L158" s="40">
        <v>0</v>
      </c>
      <c r="M158" s="40">
        <v>0</v>
      </c>
      <c r="N158" s="42">
        <v>10682776.609999999</v>
      </c>
      <c r="O158" s="42">
        <v>2319601.2000000002</v>
      </c>
      <c r="P158" s="40">
        <v>0</v>
      </c>
      <c r="Q158" s="40">
        <v>0</v>
      </c>
      <c r="R158" s="42">
        <v>278250.89</v>
      </c>
      <c r="S158" s="42">
        <v>0</v>
      </c>
      <c r="T158" s="42">
        <v>0</v>
      </c>
    </row>
    <row r="159" spans="1:20" ht="24.75" customHeight="1" x14ac:dyDescent="0.3">
      <c r="A159" s="62">
        <v>136</v>
      </c>
      <c r="B159" s="48" t="s">
        <v>270</v>
      </c>
      <c r="C159" s="43">
        <f t="shared" si="20"/>
        <v>24886773.459999997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24">
        <v>0</v>
      </c>
      <c r="K159" s="40">
        <v>0</v>
      </c>
      <c r="L159" s="42">
        <v>9866686.7599999998</v>
      </c>
      <c r="M159" s="40">
        <v>0</v>
      </c>
      <c r="N159" s="42">
        <v>12223696.109999999</v>
      </c>
      <c r="O159" s="42">
        <v>2274972</v>
      </c>
      <c r="P159" s="40">
        <v>0</v>
      </c>
      <c r="Q159" s="40">
        <v>0</v>
      </c>
      <c r="R159" s="42">
        <v>521418.59</v>
      </c>
      <c r="S159" s="42">
        <v>0</v>
      </c>
      <c r="T159" s="42">
        <v>0</v>
      </c>
    </row>
    <row r="160" spans="1:20" ht="24.75" customHeight="1" x14ac:dyDescent="0.3">
      <c r="A160" s="62">
        <v>137</v>
      </c>
      <c r="B160" s="48" t="s">
        <v>271</v>
      </c>
      <c r="C160" s="43">
        <f t="shared" si="20"/>
        <v>27075101.630000003</v>
      </c>
      <c r="D160" s="42">
        <v>6108925.1799999997</v>
      </c>
      <c r="E160" s="42">
        <v>766971.15</v>
      </c>
      <c r="F160" s="42">
        <v>1687336.52</v>
      </c>
      <c r="G160" s="42">
        <v>1829226.18</v>
      </c>
      <c r="H160" s="40">
        <v>0</v>
      </c>
      <c r="I160" s="40">
        <v>0</v>
      </c>
      <c r="J160" s="24">
        <v>0</v>
      </c>
      <c r="K160" s="40">
        <v>0</v>
      </c>
      <c r="L160" s="42">
        <v>6407670.6900000004</v>
      </c>
      <c r="M160" s="42">
        <v>650480</v>
      </c>
      <c r="N160" s="42">
        <v>7938370.9199999999</v>
      </c>
      <c r="O160" s="42">
        <v>1108896.26</v>
      </c>
      <c r="P160" s="40">
        <v>0</v>
      </c>
      <c r="Q160" s="40">
        <v>0</v>
      </c>
      <c r="R160" s="42">
        <v>577224.73</v>
      </c>
      <c r="S160" s="42">
        <v>0</v>
      </c>
      <c r="T160" s="42">
        <v>0</v>
      </c>
    </row>
    <row r="161" spans="1:20" ht="24.75" customHeight="1" x14ac:dyDescent="0.3">
      <c r="A161" s="62">
        <v>138</v>
      </c>
      <c r="B161" s="48" t="s">
        <v>272</v>
      </c>
      <c r="C161" s="43">
        <f t="shared" si="20"/>
        <v>23821882.169999998</v>
      </c>
      <c r="D161" s="42">
        <v>9911088.1300000008</v>
      </c>
      <c r="E161" s="42">
        <v>1244329.96</v>
      </c>
      <c r="F161" s="42">
        <v>2737525.91</v>
      </c>
      <c r="G161" s="42">
        <v>2967726.96</v>
      </c>
      <c r="H161" s="42">
        <v>5493716.7699999996</v>
      </c>
      <c r="I161" s="40">
        <v>0</v>
      </c>
      <c r="J161" s="24">
        <v>0</v>
      </c>
      <c r="K161" s="40">
        <v>0</v>
      </c>
      <c r="L161" s="40">
        <v>0</v>
      </c>
      <c r="M161" s="42">
        <v>968387.06</v>
      </c>
      <c r="N161" s="40">
        <v>0</v>
      </c>
      <c r="O161" s="40">
        <v>0</v>
      </c>
      <c r="P161" s="40">
        <v>0</v>
      </c>
      <c r="Q161" s="40">
        <v>0</v>
      </c>
      <c r="R161" s="42">
        <v>499107.38</v>
      </c>
      <c r="S161" s="42">
        <v>0</v>
      </c>
      <c r="T161" s="42">
        <v>0</v>
      </c>
    </row>
    <row r="162" spans="1:20" ht="24.75" customHeight="1" x14ac:dyDescent="0.3">
      <c r="A162" s="62">
        <v>139</v>
      </c>
      <c r="B162" s="48" t="s">
        <v>273</v>
      </c>
      <c r="C162" s="43">
        <f t="shared" si="20"/>
        <v>57947127.359999999</v>
      </c>
      <c r="D162" s="42">
        <v>12390962.08</v>
      </c>
      <c r="E162" s="42">
        <v>1555676.34</v>
      </c>
      <c r="F162" s="42">
        <v>3422487.96</v>
      </c>
      <c r="G162" s="42">
        <v>3710288.08</v>
      </c>
      <c r="H162" s="42">
        <v>6868311.0599999996</v>
      </c>
      <c r="I162" s="40">
        <v>0</v>
      </c>
      <c r="J162" s="24">
        <v>0</v>
      </c>
      <c r="K162" s="40">
        <v>0</v>
      </c>
      <c r="L162" s="42">
        <v>11795069.76</v>
      </c>
      <c r="M162" s="42">
        <v>1114065.67</v>
      </c>
      <c r="N162" s="42">
        <v>13959938.869999999</v>
      </c>
      <c r="O162" s="42">
        <v>1899187.16</v>
      </c>
      <c r="P162" s="40">
        <v>0</v>
      </c>
      <c r="Q162" s="40">
        <v>0</v>
      </c>
      <c r="R162" s="42">
        <v>1231140.3799999999</v>
      </c>
      <c r="S162" s="42">
        <v>0</v>
      </c>
      <c r="T162" s="42">
        <v>0</v>
      </c>
    </row>
    <row r="163" spans="1:20" ht="24.75" customHeight="1" x14ac:dyDescent="0.3">
      <c r="A163" s="62">
        <v>140</v>
      </c>
      <c r="B163" s="48" t="s">
        <v>88</v>
      </c>
      <c r="C163" s="43">
        <f t="shared" si="20"/>
        <v>3095008.09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24">
        <v>0</v>
      </c>
      <c r="K163" s="40">
        <v>0</v>
      </c>
      <c r="L163" s="40">
        <v>0</v>
      </c>
      <c r="M163" s="42">
        <v>1114012.8999999999</v>
      </c>
      <c r="N163" s="40">
        <v>0</v>
      </c>
      <c r="O163" s="42">
        <v>1899097.2</v>
      </c>
      <c r="P163" s="40">
        <v>0</v>
      </c>
      <c r="Q163" s="40">
        <v>0</v>
      </c>
      <c r="R163" s="42">
        <v>81897.990000000005</v>
      </c>
      <c r="S163" s="42">
        <v>0</v>
      </c>
      <c r="T163" s="42">
        <v>0</v>
      </c>
    </row>
    <row r="164" spans="1:20" ht="24.75" customHeight="1" x14ac:dyDescent="0.3">
      <c r="A164" s="62">
        <v>141</v>
      </c>
      <c r="B164" s="48" t="s">
        <v>274</v>
      </c>
      <c r="C164" s="43">
        <f t="shared" si="20"/>
        <v>54446347.010000013</v>
      </c>
      <c r="D164" s="42">
        <v>18724747.600000001</v>
      </c>
      <c r="E164" s="40">
        <v>0</v>
      </c>
      <c r="F164" s="40">
        <v>0</v>
      </c>
      <c r="G164" s="40">
        <v>0</v>
      </c>
      <c r="H164" s="42">
        <v>4286164.16</v>
      </c>
      <c r="I164" s="40">
        <v>0</v>
      </c>
      <c r="J164" s="24">
        <v>0</v>
      </c>
      <c r="K164" s="40">
        <v>0</v>
      </c>
      <c r="L164" s="42">
        <v>16075275.970000001</v>
      </c>
      <c r="M164" s="42">
        <v>851183.81</v>
      </c>
      <c r="N164" s="42">
        <v>12301015.17</v>
      </c>
      <c r="O164" s="42">
        <v>1067220.31</v>
      </c>
      <c r="P164" s="40">
        <v>0</v>
      </c>
      <c r="Q164" s="40">
        <v>0</v>
      </c>
      <c r="R164" s="42">
        <v>1140739.99</v>
      </c>
      <c r="S164" s="42">
        <v>0</v>
      </c>
      <c r="T164" s="42">
        <v>0</v>
      </c>
    </row>
    <row r="165" spans="1:20" ht="24.75" customHeight="1" x14ac:dyDescent="0.3">
      <c r="A165" s="62">
        <v>142</v>
      </c>
      <c r="B165" s="48" t="s">
        <v>275</v>
      </c>
      <c r="C165" s="43">
        <f t="shared" si="20"/>
        <v>32180750.269999996</v>
      </c>
      <c r="D165" s="42">
        <v>9534726.4299999997</v>
      </c>
      <c r="E165" s="42">
        <v>1197078.02</v>
      </c>
      <c r="F165" s="42">
        <v>2633571.64</v>
      </c>
      <c r="G165" s="42">
        <v>2855031.08</v>
      </c>
      <c r="H165" s="42">
        <v>5285099.46</v>
      </c>
      <c r="I165" s="40">
        <v>0</v>
      </c>
      <c r="J165" s="24">
        <v>0</v>
      </c>
      <c r="K165" s="40">
        <v>0</v>
      </c>
      <c r="L165" s="42">
        <v>10001004.310000001</v>
      </c>
      <c r="M165" s="40">
        <v>0</v>
      </c>
      <c r="N165" s="40">
        <v>0</v>
      </c>
      <c r="O165" s="40">
        <v>0</v>
      </c>
      <c r="P165" s="40">
        <v>0</v>
      </c>
      <c r="Q165" s="40">
        <v>0</v>
      </c>
      <c r="R165" s="42">
        <v>674239.33</v>
      </c>
      <c r="S165" s="42">
        <v>0</v>
      </c>
      <c r="T165" s="42">
        <v>0</v>
      </c>
    </row>
    <row r="166" spans="1:20" ht="24.75" customHeight="1" x14ac:dyDescent="0.3">
      <c r="A166" s="62">
        <v>143</v>
      </c>
      <c r="B166" s="48" t="s">
        <v>276</v>
      </c>
      <c r="C166" s="43">
        <f t="shared" si="20"/>
        <v>6339930.7800000003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24">
        <v>0</v>
      </c>
      <c r="K166" s="40">
        <v>0</v>
      </c>
      <c r="L166" s="42">
        <v>6207098.8600000003</v>
      </c>
      <c r="M166" s="40">
        <v>0</v>
      </c>
      <c r="N166" s="40">
        <v>0</v>
      </c>
      <c r="O166" s="40">
        <v>0</v>
      </c>
      <c r="P166" s="40">
        <v>0</v>
      </c>
      <c r="Q166" s="40">
        <v>0</v>
      </c>
      <c r="R166" s="42">
        <v>132831.92000000001</v>
      </c>
      <c r="S166" s="42">
        <v>0</v>
      </c>
      <c r="T166" s="42">
        <v>0</v>
      </c>
    </row>
    <row r="167" spans="1:20" ht="24.75" customHeight="1" x14ac:dyDescent="0.3">
      <c r="A167" s="62">
        <v>144</v>
      </c>
      <c r="B167" s="48" t="s">
        <v>277</v>
      </c>
      <c r="C167" s="43">
        <f t="shared" si="20"/>
        <v>29646756.360000003</v>
      </c>
      <c r="D167" s="42">
        <v>12339869.33</v>
      </c>
      <c r="E167" s="42">
        <v>1549261.69</v>
      </c>
      <c r="F167" s="42">
        <v>3408375.71</v>
      </c>
      <c r="G167" s="42">
        <v>3694989.12</v>
      </c>
      <c r="H167" s="42">
        <v>6839990.3499999996</v>
      </c>
      <c r="I167" s="40">
        <v>0</v>
      </c>
      <c r="J167" s="24">
        <v>0</v>
      </c>
      <c r="K167" s="40">
        <v>0</v>
      </c>
      <c r="L167" s="40">
        <v>0</v>
      </c>
      <c r="M167" s="42">
        <v>1193122.1399999999</v>
      </c>
      <c r="N167" s="40">
        <v>0</v>
      </c>
      <c r="O167" s="40">
        <v>0</v>
      </c>
      <c r="P167" s="40">
        <v>0</v>
      </c>
      <c r="Q167" s="40">
        <v>0</v>
      </c>
      <c r="R167" s="42">
        <v>621148.02</v>
      </c>
      <c r="S167" s="42">
        <v>0</v>
      </c>
      <c r="T167" s="42">
        <v>0</v>
      </c>
    </row>
    <row r="168" spans="1:20" ht="24.75" customHeight="1" x14ac:dyDescent="0.3">
      <c r="A168" s="62">
        <v>145</v>
      </c>
      <c r="B168" s="48" t="s">
        <v>278</v>
      </c>
      <c r="C168" s="43">
        <f t="shared" si="20"/>
        <v>12475027.590000002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0</v>
      </c>
      <c r="J168" s="24">
        <v>0</v>
      </c>
      <c r="K168" s="40">
        <v>0</v>
      </c>
      <c r="L168" s="42">
        <v>5593510.7300000004</v>
      </c>
      <c r="M168" s="40">
        <v>0</v>
      </c>
      <c r="N168" s="42">
        <v>6620144.6399999997</v>
      </c>
      <c r="O168" s="40">
        <v>0</v>
      </c>
      <c r="P168" s="40">
        <v>0</v>
      </c>
      <c r="Q168" s="40">
        <v>0</v>
      </c>
      <c r="R168" s="42">
        <v>261372.22</v>
      </c>
      <c r="S168" s="42">
        <v>0</v>
      </c>
      <c r="T168" s="42">
        <v>0</v>
      </c>
    </row>
    <row r="169" spans="1:20" ht="24.75" customHeight="1" x14ac:dyDescent="0.3">
      <c r="A169" s="62">
        <v>146</v>
      </c>
      <c r="B169" s="48" t="s">
        <v>279</v>
      </c>
      <c r="C169" s="43">
        <f t="shared" si="20"/>
        <v>5647815.0099999998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24">
        <v>0</v>
      </c>
      <c r="K169" s="40">
        <v>0</v>
      </c>
      <c r="L169" s="42">
        <v>5529484.0499999998</v>
      </c>
      <c r="M169" s="40">
        <v>0</v>
      </c>
      <c r="N169" s="40">
        <v>0</v>
      </c>
      <c r="O169" s="40">
        <v>0</v>
      </c>
      <c r="P169" s="40">
        <v>0</v>
      </c>
      <c r="Q169" s="40">
        <v>0</v>
      </c>
      <c r="R169" s="42">
        <v>118330.96</v>
      </c>
      <c r="S169" s="42">
        <v>0</v>
      </c>
      <c r="T169" s="42">
        <v>0</v>
      </c>
    </row>
    <row r="170" spans="1:20" ht="24.75" customHeight="1" x14ac:dyDescent="0.3">
      <c r="A170" s="62">
        <v>147</v>
      </c>
      <c r="B170" s="48" t="s">
        <v>280</v>
      </c>
      <c r="C170" s="43">
        <f t="shared" si="20"/>
        <v>37837899.359999999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24">
        <v>0</v>
      </c>
      <c r="K170" s="40">
        <v>0</v>
      </c>
      <c r="L170" s="42">
        <v>2338878.77</v>
      </c>
      <c r="M170" s="40">
        <v>0</v>
      </c>
      <c r="N170" s="42">
        <v>30804652</v>
      </c>
      <c r="O170" s="42">
        <v>3660476.4</v>
      </c>
      <c r="P170" s="40">
        <v>0</v>
      </c>
      <c r="Q170" s="40">
        <v>0</v>
      </c>
      <c r="R170" s="42">
        <v>1033892.19</v>
      </c>
      <c r="S170" s="42">
        <v>0</v>
      </c>
      <c r="T170" s="42">
        <v>0</v>
      </c>
    </row>
    <row r="171" spans="1:20" ht="24.75" customHeight="1" x14ac:dyDescent="0.3">
      <c r="A171" s="62">
        <v>148</v>
      </c>
      <c r="B171" s="48" t="s">
        <v>281</v>
      </c>
      <c r="C171" s="43">
        <f t="shared" si="20"/>
        <v>7324447.8600000003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24">
        <v>0</v>
      </c>
      <c r="K171" s="40">
        <v>0</v>
      </c>
      <c r="L171" s="42">
        <v>7170988.7000000002</v>
      </c>
      <c r="M171" s="40">
        <v>0</v>
      </c>
      <c r="N171" s="40">
        <v>0</v>
      </c>
      <c r="O171" s="40">
        <v>0</v>
      </c>
      <c r="P171" s="40">
        <v>0</v>
      </c>
      <c r="Q171" s="40">
        <v>0</v>
      </c>
      <c r="R171" s="42">
        <v>153459.16</v>
      </c>
      <c r="S171" s="42">
        <v>0</v>
      </c>
      <c r="T171" s="42">
        <v>0</v>
      </c>
    </row>
    <row r="172" spans="1:20" ht="24.75" customHeight="1" x14ac:dyDescent="0.3">
      <c r="A172" s="62">
        <v>149</v>
      </c>
      <c r="B172" s="48" t="s">
        <v>282</v>
      </c>
      <c r="C172" s="43">
        <f t="shared" si="20"/>
        <v>61604481.440000005</v>
      </c>
      <c r="D172" s="42">
        <v>12310550.289999999</v>
      </c>
      <c r="E172" s="42">
        <v>1545580.7</v>
      </c>
      <c r="F172" s="42">
        <v>3400277.54</v>
      </c>
      <c r="G172" s="42">
        <v>3686209.97</v>
      </c>
      <c r="H172" s="42">
        <v>6823738.7999999998</v>
      </c>
      <c r="I172" s="42">
        <v>1993799.1</v>
      </c>
      <c r="J172" s="24">
        <v>0</v>
      </c>
      <c r="K172" s="40">
        <v>0</v>
      </c>
      <c r="L172" s="42">
        <v>11718525.039999999</v>
      </c>
      <c r="M172" s="42">
        <v>1417708.95</v>
      </c>
      <c r="N172" s="42">
        <v>14489332.390000001</v>
      </c>
      <c r="O172" s="42">
        <v>2416818.6</v>
      </c>
      <c r="P172" s="40">
        <v>0</v>
      </c>
      <c r="Q172" s="42">
        <v>500000</v>
      </c>
      <c r="R172" s="42">
        <v>1301940.06</v>
      </c>
      <c r="S172" s="42">
        <v>0</v>
      </c>
      <c r="T172" s="42">
        <v>0</v>
      </c>
    </row>
    <row r="173" spans="1:20" ht="24.75" customHeight="1" x14ac:dyDescent="0.3">
      <c r="A173" s="62">
        <v>150</v>
      </c>
      <c r="B173" s="48" t="s">
        <v>283</v>
      </c>
      <c r="C173" s="43">
        <f t="shared" si="20"/>
        <v>44343783.589999996</v>
      </c>
      <c r="D173" s="42">
        <v>9450434.1699999999</v>
      </c>
      <c r="E173" s="42">
        <v>1186495.19</v>
      </c>
      <c r="F173" s="42">
        <v>2610289.41</v>
      </c>
      <c r="G173" s="42">
        <v>2829791.02</v>
      </c>
      <c r="H173" s="42">
        <v>5238376.25</v>
      </c>
      <c r="I173" s="40">
        <v>0</v>
      </c>
      <c r="J173" s="24">
        <v>0</v>
      </c>
      <c r="K173" s="40">
        <v>0</v>
      </c>
      <c r="L173" s="42">
        <v>8995954.4399999995</v>
      </c>
      <c r="M173" s="42">
        <v>727798.88</v>
      </c>
      <c r="N173" s="42">
        <v>11123018.779999999</v>
      </c>
      <c r="O173" s="42">
        <v>1241403.78</v>
      </c>
      <c r="P173" s="40">
        <v>0</v>
      </c>
      <c r="Q173" s="40">
        <v>0</v>
      </c>
      <c r="R173" s="42">
        <v>940221.67</v>
      </c>
      <c r="S173" s="42">
        <v>0</v>
      </c>
      <c r="T173" s="42">
        <v>0</v>
      </c>
    </row>
    <row r="174" spans="1:20" ht="24.75" customHeight="1" x14ac:dyDescent="0.3">
      <c r="A174" s="62">
        <v>151</v>
      </c>
      <c r="B174" s="48" t="s">
        <v>99</v>
      </c>
      <c r="C174" s="43">
        <f t="shared" ref="C174:C205" si="21">D174+E174+F174+G174+H174+I174+K174+L174+M174+N174+O174+P174+Q174+R174</f>
        <v>51821895.660000004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24">
        <v>0</v>
      </c>
      <c r="K174" s="40">
        <v>0</v>
      </c>
      <c r="L174" s="42">
        <v>21371296.100000001</v>
      </c>
      <c r="M174" s="42">
        <v>0</v>
      </c>
      <c r="N174" s="42">
        <v>27330329.18</v>
      </c>
      <c r="O174" s="42">
        <v>954000</v>
      </c>
      <c r="P174" s="40">
        <v>0</v>
      </c>
      <c r="Q174" s="42">
        <v>1103640</v>
      </c>
      <c r="R174" s="42">
        <v>1062630.3799999999</v>
      </c>
      <c r="S174" s="42">
        <v>0</v>
      </c>
      <c r="T174" s="42">
        <v>0</v>
      </c>
    </row>
    <row r="175" spans="1:20" ht="24.75" customHeight="1" x14ac:dyDescent="0.3">
      <c r="A175" s="62">
        <v>152</v>
      </c>
      <c r="B175" s="48" t="s">
        <v>284</v>
      </c>
      <c r="C175" s="43">
        <f t="shared" si="21"/>
        <v>75079186.739999995</v>
      </c>
      <c r="D175" s="42">
        <v>16164064.689999999</v>
      </c>
      <c r="E175" s="42">
        <v>2029386.65</v>
      </c>
      <c r="F175" s="42">
        <v>4464650.6399999997</v>
      </c>
      <c r="G175" s="42">
        <v>4840087.17</v>
      </c>
      <c r="H175" s="42">
        <v>8959742.0700000003</v>
      </c>
      <c r="I175" s="40">
        <v>0</v>
      </c>
      <c r="J175" s="24">
        <v>0</v>
      </c>
      <c r="K175" s="40">
        <v>0</v>
      </c>
      <c r="L175" s="42">
        <v>15386720.52</v>
      </c>
      <c r="M175" s="42">
        <v>1268168.3600000001</v>
      </c>
      <c r="N175" s="42">
        <v>18210801.82</v>
      </c>
      <c r="O175" s="42">
        <v>2163109.9500000002</v>
      </c>
      <c r="P175" s="40">
        <v>0</v>
      </c>
      <c r="Q175" s="40">
        <v>0</v>
      </c>
      <c r="R175" s="42">
        <v>1592454.87</v>
      </c>
      <c r="S175" s="42">
        <v>0</v>
      </c>
      <c r="T175" s="42">
        <v>0</v>
      </c>
    </row>
    <row r="176" spans="1:20" ht="24.75" customHeight="1" x14ac:dyDescent="0.3">
      <c r="A176" s="62">
        <v>153</v>
      </c>
      <c r="B176" s="48" t="s">
        <v>101</v>
      </c>
      <c r="C176" s="43">
        <f t="shared" si="21"/>
        <v>31699276.419999998</v>
      </c>
      <c r="D176" s="42">
        <v>15833794.25</v>
      </c>
      <c r="E176" s="42">
        <v>1987921.44</v>
      </c>
      <c r="F176" s="42">
        <v>4373427.16</v>
      </c>
      <c r="G176" s="42">
        <v>4741192.63</v>
      </c>
      <c r="H176" s="40">
        <v>0</v>
      </c>
      <c r="I176" s="42">
        <v>2564418.65</v>
      </c>
      <c r="J176" s="24">
        <v>0</v>
      </c>
      <c r="K176" s="40">
        <v>0</v>
      </c>
      <c r="L176" s="40">
        <v>0</v>
      </c>
      <c r="M176" s="42">
        <v>1485418.2</v>
      </c>
      <c r="N176" s="40">
        <v>0</v>
      </c>
      <c r="O176" s="40">
        <v>0</v>
      </c>
      <c r="P176" s="40">
        <v>0</v>
      </c>
      <c r="Q176" s="42">
        <v>50000</v>
      </c>
      <c r="R176" s="42">
        <v>663104.09</v>
      </c>
      <c r="S176" s="42">
        <v>0</v>
      </c>
      <c r="T176" s="42">
        <v>0</v>
      </c>
    </row>
    <row r="177" spans="1:20" ht="24.75" customHeight="1" x14ac:dyDescent="0.3">
      <c r="A177" s="62">
        <v>154</v>
      </c>
      <c r="B177" s="48" t="s">
        <v>285</v>
      </c>
      <c r="C177" s="43">
        <f t="shared" si="21"/>
        <v>26187714.02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24">
        <v>0</v>
      </c>
      <c r="K177" s="40">
        <v>0</v>
      </c>
      <c r="L177" s="40">
        <v>0</v>
      </c>
      <c r="M177" s="40">
        <v>0</v>
      </c>
      <c r="N177" s="40">
        <v>0</v>
      </c>
      <c r="O177" s="40">
        <v>0</v>
      </c>
      <c r="P177" s="42">
        <v>25548754</v>
      </c>
      <c r="Q177" s="40">
        <v>0</v>
      </c>
      <c r="R177" s="42">
        <v>638960.02</v>
      </c>
      <c r="S177" s="42">
        <v>0</v>
      </c>
      <c r="T177" s="42">
        <v>0</v>
      </c>
    </row>
    <row r="178" spans="1:20" ht="24.75" customHeight="1" x14ac:dyDescent="0.3">
      <c r="A178" s="62">
        <v>155</v>
      </c>
      <c r="B178" s="48" t="s">
        <v>286</v>
      </c>
      <c r="C178" s="43">
        <f t="shared" si="21"/>
        <v>42555005.879999995</v>
      </c>
      <c r="D178" s="42">
        <v>22093186.949999999</v>
      </c>
      <c r="E178" s="42">
        <v>3492393.81</v>
      </c>
      <c r="F178" s="42">
        <v>5029964.58</v>
      </c>
      <c r="G178" s="42">
        <v>8958749.3499999996</v>
      </c>
      <c r="H178" s="40">
        <v>0</v>
      </c>
      <c r="I178" s="40">
        <v>0</v>
      </c>
      <c r="J178" s="24">
        <v>0</v>
      </c>
      <c r="K178" s="40">
        <v>0</v>
      </c>
      <c r="L178" s="40">
        <v>0</v>
      </c>
      <c r="M178" s="42">
        <v>2043948.82</v>
      </c>
      <c r="N178" s="40">
        <v>0</v>
      </c>
      <c r="O178" s="40">
        <v>0</v>
      </c>
      <c r="P178" s="40">
        <v>0</v>
      </c>
      <c r="Q178" s="40">
        <v>0</v>
      </c>
      <c r="R178" s="42">
        <v>936762.37</v>
      </c>
      <c r="S178" s="42">
        <v>0</v>
      </c>
      <c r="T178" s="42">
        <v>0</v>
      </c>
    </row>
    <row r="179" spans="1:20" ht="24.75" customHeight="1" x14ac:dyDescent="0.3">
      <c r="A179" s="62">
        <v>156</v>
      </c>
      <c r="B179" s="48" t="s">
        <v>287</v>
      </c>
      <c r="C179" s="43">
        <f t="shared" si="21"/>
        <v>56015769.620000005</v>
      </c>
      <c r="D179" s="42">
        <v>12077291.4</v>
      </c>
      <c r="E179" s="42">
        <v>1516295.22</v>
      </c>
      <c r="F179" s="42">
        <v>3335849.48</v>
      </c>
      <c r="G179" s="42">
        <v>3616364.09</v>
      </c>
      <c r="H179" s="42">
        <v>6694443.3799999999</v>
      </c>
      <c r="I179" s="40">
        <v>0</v>
      </c>
      <c r="J179" s="24">
        <v>0</v>
      </c>
      <c r="K179" s="40">
        <v>0</v>
      </c>
      <c r="L179" s="42">
        <v>11496483.779999999</v>
      </c>
      <c r="M179" s="42">
        <v>918360.46</v>
      </c>
      <c r="N179" s="42">
        <v>13606550.359999999</v>
      </c>
      <c r="O179" s="42">
        <v>1566443.96</v>
      </c>
      <c r="P179" s="40">
        <v>0</v>
      </c>
      <c r="Q179" s="40">
        <v>0</v>
      </c>
      <c r="R179" s="42">
        <v>1187687.49</v>
      </c>
      <c r="S179" s="42">
        <v>0</v>
      </c>
      <c r="T179" s="42">
        <v>0</v>
      </c>
    </row>
    <row r="180" spans="1:20" ht="24.75" customHeight="1" x14ac:dyDescent="0.3">
      <c r="A180" s="62">
        <v>157</v>
      </c>
      <c r="B180" s="48" t="s">
        <v>288</v>
      </c>
      <c r="C180" s="43">
        <f t="shared" si="21"/>
        <v>94831409.079999998</v>
      </c>
      <c r="D180" s="42">
        <v>18268797.699999999</v>
      </c>
      <c r="E180" s="42">
        <v>2887851.18</v>
      </c>
      <c r="F180" s="42">
        <v>4184576.76</v>
      </c>
      <c r="G180" s="42">
        <v>7407966.0800000001</v>
      </c>
      <c r="H180" s="42">
        <v>12602959.24</v>
      </c>
      <c r="I180" s="40">
        <v>0</v>
      </c>
      <c r="J180" s="24">
        <v>0</v>
      </c>
      <c r="K180" s="40">
        <v>0</v>
      </c>
      <c r="L180" s="42">
        <v>15898876.35</v>
      </c>
      <c r="M180" s="42">
        <v>1700421.66</v>
      </c>
      <c r="N180" s="42">
        <v>27356112.030000001</v>
      </c>
      <c r="O180" s="42">
        <v>2477157.48</v>
      </c>
      <c r="P180" s="40">
        <v>0</v>
      </c>
      <c r="Q180" s="40">
        <v>0</v>
      </c>
      <c r="R180" s="42">
        <v>2046690.6</v>
      </c>
      <c r="S180" s="42">
        <v>0</v>
      </c>
      <c r="T180" s="42">
        <v>0</v>
      </c>
    </row>
    <row r="181" spans="1:20" ht="24.75" customHeight="1" x14ac:dyDescent="0.3">
      <c r="A181" s="62">
        <v>158</v>
      </c>
      <c r="B181" s="48" t="s">
        <v>289</v>
      </c>
      <c r="C181" s="43">
        <f t="shared" si="21"/>
        <v>56120302.990000002</v>
      </c>
      <c r="D181" s="42">
        <v>11681484.27</v>
      </c>
      <c r="E181" s="42">
        <v>1466601.92</v>
      </c>
      <c r="F181" s="42">
        <v>3226524.22</v>
      </c>
      <c r="G181" s="42">
        <v>3497845.57</v>
      </c>
      <c r="H181" s="42">
        <v>6475047.46</v>
      </c>
      <c r="I181" s="40">
        <v>0</v>
      </c>
      <c r="J181" s="24">
        <v>0</v>
      </c>
      <c r="K181" s="40">
        <v>0</v>
      </c>
      <c r="L181" s="42">
        <v>11119711.359999999</v>
      </c>
      <c r="M181" s="42">
        <v>844364.64</v>
      </c>
      <c r="N181" s="42">
        <v>15179749.67</v>
      </c>
      <c r="O181" s="42">
        <v>1440229.56</v>
      </c>
      <c r="P181" s="40">
        <v>0</v>
      </c>
      <c r="Q181" s="40">
        <v>0</v>
      </c>
      <c r="R181" s="42">
        <v>1188744.32</v>
      </c>
      <c r="S181" s="42">
        <v>0</v>
      </c>
      <c r="T181" s="42">
        <v>0</v>
      </c>
    </row>
    <row r="182" spans="1:20" ht="24.75" customHeight="1" x14ac:dyDescent="0.3">
      <c r="A182" s="62">
        <v>159</v>
      </c>
      <c r="B182" s="48" t="s">
        <v>110</v>
      </c>
      <c r="C182" s="43">
        <f t="shared" si="21"/>
        <v>30085154.070000004</v>
      </c>
      <c r="D182" s="42">
        <v>8045491.3300000001</v>
      </c>
      <c r="E182" s="42">
        <v>1010105.63</v>
      </c>
      <c r="F182" s="42">
        <v>2222232.38</v>
      </c>
      <c r="G182" s="42">
        <v>2409101.92</v>
      </c>
      <c r="H182" s="42">
        <v>4459616.3499999996</v>
      </c>
      <c r="I182" s="40">
        <v>0</v>
      </c>
      <c r="J182" s="24">
        <v>0</v>
      </c>
      <c r="K182" s="40">
        <v>0</v>
      </c>
      <c r="L182" s="40">
        <v>0</v>
      </c>
      <c r="M182" s="42">
        <v>676134.8</v>
      </c>
      <c r="N182" s="42">
        <v>9469422.1899999995</v>
      </c>
      <c r="O182" s="42">
        <v>1152368.8700000001</v>
      </c>
      <c r="P182" s="40">
        <v>0</v>
      </c>
      <c r="Q182" s="40">
        <v>0</v>
      </c>
      <c r="R182" s="42">
        <v>640680.6</v>
      </c>
      <c r="S182" s="42">
        <v>0</v>
      </c>
      <c r="T182" s="42">
        <v>0</v>
      </c>
    </row>
    <row r="183" spans="1:20" ht="24.75" customHeight="1" x14ac:dyDescent="0.3">
      <c r="A183" s="62">
        <v>160</v>
      </c>
      <c r="B183" s="48" t="s">
        <v>290</v>
      </c>
      <c r="C183" s="43">
        <f t="shared" si="21"/>
        <v>7068289.75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2">
        <v>6871245.0999999996</v>
      </c>
      <c r="J183" s="24">
        <v>0</v>
      </c>
      <c r="K183" s="40">
        <v>0</v>
      </c>
      <c r="L183" s="40">
        <v>0</v>
      </c>
      <c r="M183" s="40">
        <v>0</v>
      </c>
      <c r="N183" s="40">
        <v>0</v>
      </c>
      <c r="O183" s="40">
        <v>0</v>
      </c>
      <c r="P183" s="40">
        <v>0</v>
      </c>
      <c r="Q183" s="42">
        <v>50000</v>
      </c>
      <c r="R183" s="42">
        <v>147044.65</v>
      </c>
      <c r="S183" s="42">
        <v>0</v>
      </c>
      <c r="T183" s="42">
        <v>0</v>
      </c>
    </row>
    <row r="184" spans="1:20" ht="24.75" customHeight="1" x14ac:dyDescent="0.3">
      <c r="A184" s="62">
        <v>161</v>
      </c>
      <c r="B184" s="48" t="s">
        <v>291</v>
      </c>
      <c r="C184" s="43">
        <f t="shared" si="21"/>
        <v>39773643.060000002</v>
      </c>
      <c r="D184" s="42">
        <v>7709993.2699999996</v>
      </c>
      <c r="E184" s="42">
        <v>1297359.52</v>
      </c>
      <c r="F184" s="42">
        <v>1898057.98</v>
      </c>
      <c r="G184" s="42">
        <v>3244922.72</v>
      </c>
      <c r="H184" s="42">
        <v>5517587.75</v>
      </c>
      <c r="I184" s="40">
        <v>0</v>
      </c>
      <c r="J184" s="24">
        <v>0</v>
      </c>
      <c r="K184" s="40">
        <v>0</v>
      </c>
      <c r="L184" s="42">
        <v>6598551.3600000003</v>
      </c>
      <c r="M184" s="42">
        <v>771284.43</v>
      </c>
      <c r="N184" s="42">
        <v>11885520</v>
      </c>
      <c r="O184" s="40">
        <v>0</v>
      </c>
      <c r="P184" s="40">
        <v>0</v>
      </c>
      <c r="Q184" s="40">
        <v>0</v>
      </c>
      <c r="R184" s="42">
        <v>850366.03</v>
      </c>
      <c r="S184" s="42">
        <v>0</v>
      </c>
      <c r="T184" s="42">
        <v>0</v>
      </c>
    </row>
    <row r="185" spans="1:20" ht="24.75" customHeight="1" x14ac:dyDescent="0.3">
      <c r="A185" s="62">
        <v>162</v>
      </c>
      <c r="B185" s="55" t="s">
        <v>292</v>
      </c>
      <c r="C185" s="43">
        <f t="shared" si="21"/>
        <v>100000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24">
        <v>0</v>
      </c>
      <c r="K185" s="40">
        <v>0</v>
      </c>
      <c r="L185" s="40">
        <v>0</v>
      </c>
      <c r="M185" s="40">
        <v>0</v>
      </c>
      <c r="N185" s="40">
        <v>0</v>
      </c>
      <c r="O185" s="40">
        <v>0</v>
      </c>
      <c r="P185" s="40">
        <v>0</v>
      </c>
      <c r="Q185" s="42">
        <v>100000</v>
      </c>
      <c r="R185" s="40">
        <v>0</v>
      </c>
      <c r="S185" s="42">
        <v>0</v>
      </c>
      <c r="T185" s="42">
        <v>0</v>
      </c>
    </row>
    <row r="186" spans="1:20" ht="24.75" customHeight="1" x14ac:dyDescent="0.3">
      <c r="A186" s="62">
        <v>163</v>
      </c>
      <c r="B186" s="50" t="s">
        <v>293</v>
      </c>
      <c r="C186" s="43">
        <f t="shared" si="21"/>
        <v>200000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24">
        <v>0</v>
      </c>
      <c r="K186" s="40">
        <v>0</v>
      </c>
      <c r="L186" s="40">
        <v>0</v>
      </c>
      <c r="M186" s="40">
        <v>0</v>
      </c>
      <c r="N186" s="40">
        <v>0</v>
      </c>
      <c r="O186" s="40">
        <v>0</v>
      </c>
      <c r="P186" s="40">
        <v>0</v>
      </c>
      <c r="Q186" s="42">
        <v>200000</v>
      </c>
      <c r="R186" s="40">
        <v>0</v>
      </c>
      <c r="S186" s="42">
        <v>0</v>
      </c>
      <c r="T186" s="42">
        <v>0</v>
      </c>
    </row>
    <row r="187" spans="1:20" ht="24.75" customHeight="1" x14ac:dyDescent="0.3">
      <c r="A187" s="62">
        <v>164</v>
      </c>
      <c r="B187" s="50" t="s">
        <v>294</v>
      </c>
      <c r="C187" s="43">
        <f t="shared" si="21"/>
        <v>9123898.2100000009</v>
      </c>
      <c r="D187" s="42">
        <v>1516876.11</v>
      </c>
      <c r="E187" s="42">
        <v>197353.06</v>
      </c>
      <c r="F187" s="40">
        <v>0</v>
      </c>
      <c r="G187" s="42">
        <v>634881.06000000006</v>
      </c>
      <c r="H187" s="42">
        <v>822925.02</v>
      </c>
      <c r="I187" s="40">
        <v>0</v>
      </c>
      <c r="J187" s="24">
        <v>0</v>
      </c>
      <c r="K187" s="40">
        <v>0</v>
      </c>
      <c r="L187" s="42">
        <v>3416223.57</v>
      </c>
      <c r="M187" s="40">
        <v>0</v>
      </c>
      <c r="N187" s="42">
        <v>1611288.33</v>
      </c>
      <c r="O187" s="42">
        <v>733190.47</v>
      </c>
      <c r="P187" s="40">
        <v>0</v>
      </c>
      <c r="Q187" s="40">
        <v>0</v>
      </c>
      <c r="R187" s="42">
        <v>191160.59</v>
      </c>
      <c r="S187" s="42">
        <v>0</v>
      </c>
      <c r="T187" s="42">
        <v>0</v>
      </c>
    </row>
    <row r="188" spans="1:20" ht="24.75" customHeight="1" x14ac:dyDescent="0.3">
      <c r="A188" s="62">
        <v>165</v>
      </c>
      <c r="B188" s="50" t="s">
        <v>295</v>
      </c>
      <c r="C188" s="43">
        <f t="shared" si="21"/>
        <v>50000</v>
      </c>
      <c r="D188" s="40">
        <v>0</v>
      </c>
      <c r="E188" s="40">
        <v>0</v>
      </c>
      <c r="F188" s="40">
        <v>0</v>
      </c>
      <c r="G188" s="40">
        <v>0</v>
      </c>
      <c r="H188" s="40">
        <v>0</v>
      </c>
      <c r="I188" s="40">
        <v>0</v>
      </c>
      <c r="J188" s="24">
        <v>0</v>
      </c>
      <c r="K188" s="40">
        <v>0</v>
      </c>
      <c r="L188" s="40">
        <v>0</v>
      </c>
      <c r="M188" s="40">
        <v>0</v>
      </c>
      <c r="N188" s="40">
        <v>0</v>
      </c>
      <c r="O188" s="40">
        <v>0</v>
      </c>
      <c r="P188" s="40">
        <v>0</v>
      </c>
      <c r="Q188" s="42">
        <v>50000</v>
      </c>
      <c r="R188" s="40">
        <v>0</v>
      </c>
      <c r="S188" s="42">
        <v>0</v>
      </c>
      <c r="T188" s="42">
        <v>0</v>
      </c>
    </row>
    <row r="189" spans="1:20" ht="24.75" customHeight="1" x14ac:dyDescent="0.3">
      <c r="A189" s="62">
        <v>166</v>
      </c>
      <c r="B189" s="50" t="s">
        <v>296</v>
      </c>
      <c r="C189" s="43">
        <f t="shared" si="21"/>
        <v>5662874.5100000007</v>
      </c>
      <c r="D189" s="40">
        <v>0</v>
      </c>
      <c r="E189" s="40">
        <v>0</v>
      </c>
      <c r="F189" s="40">
        <v>0</v>
      </c>
      <c r="G189" s="40">
        <v>0</v>
      </c>
      <c r="H189" s="40">
        <v>0</v>
      </c>
      <c r="I189" s="40">
        <v>0</v>
      </c>
      <c r="J189" s="24">
        <v>0</v>
      </c>
      <c r="K189" s="40">
        <v>0</v>
      </c>
      <c r="L189" s="42">
        <v>5544228.0300000003</v>
      </c>
      <c r="M189" s="40">
        <v>0</v>
      </c>
      <c r="N189" s="40">
        <v>0</v>
      </c>
      <c r="O189" s="40">
        <v>0</v>
      </c>
      <c r="P189" s="40">
        <v>0</v>
      </c>
      <c r="Q189" s="40">
        <v>0</v>
      </c>
      <c r="R189" s="42">
        <v>118646.48</v>
      </c>
      <c r="S189" s="42">
        <v>0</v>
      </c>
      <c r="T189" s="42">
        <v>0</v>
      </c>
    </row>
    <row r="190" spans="1:20" ht="24.75" customHeight="1" x14ac:dyDescent="0.3">
      <c r="A190" s="62">
        <v>167</v>
      </c>
      <c r="B190" s="50" t="s">
        <v>297</v>
      </c>
      <c r="C190" s="43">
        <f t="shared" si="21"/>
        <v>200000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24">
        <v>0</v>
      </c>
      <c r="K190" s="40">
        <v>0</v>
      </c>
      <c r="L190" s="40">
        <v>0</v>
      </c>
      <c r="M190" s="40">
        <v>0</v>
      </c>
      <c r="N190" s="40">
        <v>0</v>
      </c>
      <c r="O190" s="40">
        <v>0</v>
      </c>
      <c r="P190" s="40">
        <v>0</v>
      </c>
      <c r="Q190" s="42">
        <v>200000</v>
      </c>
      <c r="R190" s="40">
        <v>0</v>
      </c>
      <c r="S190" s="42">
        <v>0</v>
      </c>
      <c r="T190" s="42">
        <v>0</v>
      </c>
    </row>
    <row r="191" spans="1:20" ht="24.75" customHeight="1" x14ac:dyDescent="0.3">
      <c r="A191" s="62">
        <v>168</v>
      </c>
      <c r="B191" s="50" t="s">
        <v>77</v>
      </c>
      <c r="C191" s="43">
        <f t="shared" si="21"/>
        <v>1175290.18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24">
        <v>0</v>
      </c>
      <c r="K191" s="40">
        <v>0</v>
      </c>
      <c r="L191" s="40">
        <v>0</v>
      </c>
      <c r="M191" s="42">
        <v>401254</v>
      </c>
      <c r="N191" s="40">
        <v>0</v>
      </c>
      <c r="O191" s="42">
        <v>748540.13</v>
      </c>
      <c r="P191" s="40">
        <v>0</v>
      </c>
      <c r="Q191" s="40">
        <v>0</v>
      </c>
      <c r="R191" s="42">
        <v>25496.05</v>
      </c>
      <c r="S191" s="42">
        <v>0</v>
      </c>
      <c r="T191" s="42">
        <v>0</v>
      </c>
    </row>
    <row r="192" spans="1:20" ht="24.75" customHeight="1" x14ac:dyDescent="0.3">
      <c r="A192" s="62">
        <v>169</v>
      </c>
      <c r="B192" s="50" t="s">
        <v>298</v>
      </c>
      <c r="C192" s="43">
        <f t="shared" si="21"/>
        <v>50000</v>
      </c>
      <c r="D192" s="40">
        <v>0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24">
        <v>0</v>
      </c>
      <c r="K192" s="40">
        <v>0</v>
      </c>
      <c r="L192" s="40">
        <v>0</v>
      </c>
      <c r="M192" s="40">
        <v>0</v>
      </c>
      <c r="N192" s="40">
        <v>0</v>
      </c>
      <c r="O192" s="40">
        <v>0</v>
      </c>
      <c r="P192" s="40">
        <v>0</v>
      </c>
      <c r="Q192" s="42">
        <v>50000</v>
      </c>
      <c r="R192" s="40">
        <v>0</v>
      </c>
      <c r="S192" s="42">
        <v>0</v>
      </c>
      <c r="T192" s="42">
        <v>0</v>
      </c>
    </row>
    <row r="193" spans="1:20" ht="24.75" customHeight="1" x14ac:dyDescent="0.3">
      <c r="A193" s="62">
        <v>170</v>
      </c>
      <c r="B193" s="50" t="s">
        <v>299</v>
      </c>
      <c r="C193" s="43">
        <f t="shared" si="21"/>
        <v>2606508.67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2">
        <v>2551898.0499999998</v>
      </c>
      <c r="J193" s="24">
        <v>0</v>
      </c>
      <c r="K193" s="40">
        <v>0</v>
      </c>
      <c r="L193" s="40">
        <v>0</v>
      </c>
      <c r="M193" s="40">
        <v>0</v>
      </c>
      <c r="N193" s="40">
        <v>0</v>
      </c>
      <c r="O193" s="40">
        <v>0</v>
      </c>
      <c r="P193" s="40">
        <v>0</v>
      </c>
      <c r="Q193" s="40">
        <v>0</v>
      </c>
      <c r="R193" s="42">
        <v>54610.62</v>
      </c>
      <c r="S193" s="42">
        <v>0</v>
      </c>
      <c r="T193" s="42">
        <v>0</v>
      </c>
    </row>
    <row r="194" spans="1:20" ht="24.75" customHeight="1" x14ac:dyDescent="0.3">
      <c r="A194" s="62">
        <v>171</v>
      </c>
      <c r="B194" s="61" t="s">
        <v>300</v>
      </c>
      <c r="C194" s="43">
        <f t="shared" si="21"/>
        <v>10203071.220000001</v>
      </c>
      <c r="D194" s="40">
        <v>0</v>
      </c>
      <c r="E194" s="40">
        <v>0</v>
      </c>
      <c r="F194" s="40">
        <v>0</v>
      </c>
      <c r="G194" s="40">
        <v>0</v>
      </c>
      <c r="H194" s="40">
        <v>0</v>
      </c>
      <c r="I194" s="40">
        <v>0</v>
      </c>
      <c r="J194" s="23">
        <v>3</v>
      </c>
      <c r="K194" s="42">
        <v>9914403</v>
      </c>
      <c r="L194" s="40">
        <v>0</v>
      </c>
      <c r="M194" s="40">
        <v>0</v>
      </c>
      <c r="N194" s="40">
        <v>0</v>
      </c>
      <c r="O194" s="40">
        <v>0</v>
      </c>
      <c r="P194" s="40">
        <v>0</v>
      </c>
      <c r="Q194" s="42">
        <v>76500</v>
      </c>
      <c r="R194" s="42">
        <v>212168.22</v>
      </c>
      <c r="S194" s="42">
        <v>0</v>
      </c>
      <c r="T194" s="42">
        <v>0</v>
      </c>
    </row>
    <row r="195" spans="1:20" ht="24.75" customHeight="1" x14ac:dyDescent="0.3">
      <c r="A195" s="62">
        <v>172</v>
      </c>
      <c r="B195" s="50" t="s">
        <v>301</v>
      </c>
      <c r="C195" s="43">
        <f t="shared" si="21"/>
        <v>13235953.619999999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24">
        <v>0</v>
      </c>
      <c r="K195" s="40">
        <v>0</v>
      </c>
      <c r="L195" s="40">
        <v>0</v>
      </c>
      <c r="M195" s="40">
        <v>0</v>
      </c>
      <c r="N195" s="42">
        <v>11553037.25</v>
      </c>
      <c r="O195" s="42">
        <v>1393092.54</v>
      </c>
      <c r="P195" s="40">
        <v>0</v>
      </c>
      <c r="Q195" s="40">
        <v>0</v>
      </c>
      <c r="R195" s="42">
        <v>289823.83</v>
      </c>
      <c r="S195" s="42">
        <v>0</v>
      </c>
      <c r="T195" s="42">
        <v>0</v>
      </c>
    </row>
    <row r="196" spans="1:20" ht="24.75" customHeight="1" x14ac:dyDescent="0.3">
      <c r="A196" s="62">
        <v>173</v>
      </c>
      <c r="B196" s="50" t="s">
        <v>302</v>
      </c>
      <c r="C196" s="43">
        <f t="shared" si="21"/>
        <v>16383826.26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24">
        <v>0</v>
      </c>
      <c r="K196" s="40">
        <v>0</v>
      </c>
      <c r="L196" s="40">
        <v>0</v>
      </c>
      <c r="M196" s="42">
        <v>1028193.95</v>
      </c>
      <c r="N196" s="42">
        <v>13145922.07</v>
      </c>
      <c r="O196" s="42">
        <v>1752798.6</v>
      </c>
      <c r="P196" s="40">
        <v>0</v>
      </c>
      <c r="Q196" s="42">
        <v>100000</v>
      </c>
      <c r="R196" s="42">
        <v>356911.64</v>
      </c>
      <c r="S196" s="42">
        <v>0</v>
      </c>
      <c r="T196" s="42">
        <v>0</v>
      </c>
    </row>
    <row r="197" spans="1:20" ht="24.75" customHeight="1" x14ac:dyDescent="0.3">
      <c r="A197" s="62">
        <v>174</v>
      </c>
      <c r="B197" s="50" t="s">
        <v>303</v>
      </c>
      <c r="C197" s="43">
        <f t="shared" si="21"/>
        <v>23626675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24">
        <v>0</v>
      </c>
      <c r="K197" s="40">
        <v>0</v>
      </c>
      <c r="L197" s="42">
        <v>9708467.9199999999</v>
      </c>
      <c r="M197" s="40">
        <v>0</v>
      </c>
      <c r="N197" s="42">
        <v>12027681.07</v>
      </c>
      <c r="O197" s="42">
        <v>1383089.4</v>
      </c>
      <c r="P197" s="40">
        <v>0</v>
      </c>
      <c r="Q197" s="40">
        <v>0</v>
      </c>
      <c r="R197" s="42">
        <v>507436.61</v>
      </c>
      <c r="S197" s="42">
        <v>0</v>
      </c>
      <c r="T197" s="42">
        <v>0</v>
      </c>
    </row>
    <row r="198" spans="1:20" ht="24.75" customHeight="1" x14ac:dyDescent="0.3">
      <c r="A198" s="62">
        <v>175</v>
      </c>
      <c r="B198" s="50" t="s">
        <v>79</v>
      </c>
      <c r="C198" s="43">
        <f t="shared" si="21"/>
        <v>28970468.93</v>
      </c>
      <c r="D198" s="42">
        <v>7636533.7400000002</v>
      </c>
      <c r="E198" s="42">
        <v>958761.3</v>
      </c>
      <c r="F198" s="42">
        <v>2109274.86</v>
      </c>
      <c r="G198" s="42">
        <v>2286645.7000000002</v>
      </c>
      <c r="H198" s="42">
        <v>4232931.13</v>
      </c>
      <c r="I198" s="40">
        <v>0</v>
      </c>
      <c r="J198" s="24">
        <v>0</v>
      </c>
      <c r="K198" s="40">
        <v>0</v>
      </c>
      <c r="L198" s="40">
        <v>0</v>
      </c>
      <c r="M198" s="42">
        <v>790891.36</v>
      </c>
      <c r="N198" s="42">
        <v>8988085.2699999996</v>
      </c>
      <c r="O198" s="42">
        <v>1348260.48</v>
      </c>
      <c r="P198" s="40">
        <v>0</v>
      </c>
      <c r="Q198" s="40">
        <v>0</v>
      </c>
      <c r="R198" s="42">
        <v>619085.09</v>
      </c>
      <c r="S198" s="42">
        <v>0</v>
      </c>
      <c r="T198" s="42">
        <v>0</v>
      </c>
    </row>
    <row r="199" spans="1:20" ht="24.75" customHeight="1" x14ac:dyDescent="0.3">
      <c r="A199" s="62">
        <v>176</v>
      </c>
      <c r="B199" s="50" t="s">
        <v>80</v>
      </c>
      <c r="C199" s="43">
        <f t="shared" si="21"/>
        <v>13712532.310000001</v>
      </c>
      <c r="D199" s="42">
        <v>7421599.2599999998</v>
      </c>
      <c r="E199" s="42">
        <v>931776.43</v>
      </c>
      <c r="F199" s="42">
        <v>2049908.14</v>
      </c>
      <c r="G199" s="42">
        <v>2222286.7799999998</v>
      </c>
      <c r="H199" s="40">
        <v>0</v>
      </c>
      <c r="I199" s="40">
        <v>0</v>
      </c>
      <c r="J199" s="24">
        <v>0</v>
      </c>
      <c r="K199" s="40">
        <v>0</v>
      </c>
      <c r="L199" s="40">
        <v>0</v>
      </c>
      <c r="M199" s="42">
        <v>799661.73</v>
      </c>
      <c r="N199" s="40">
        <v>0</v>
      </c>
      <c r="O199" s="40">
        <v>0</v>
      </c>
      <c r="P199" s="40">
        <v>0</v>
      </c>
      <c r="Q199" s="40">
        <v>0</v>
      </c>
      <c r="R199" s="42">
        <v>287299.96999999997</v>
      </c>
      <c r="S199" s="42">
        <v>0</v>
      </c>
      <c r="T199" s="42">
        <v>0</v>
      </c>
    </row>
    <row r="200" spans="1:20" ht="24.75" customHeight="1" x14ac:dyDescent="0.3">
      <c r="A200" s="62">
        <v>177</v>
      </c>
      <c r="B200" s="50" t="s">
        <v>81</v>
      </c>
      <c r="C200" s="43">
        <f t="shared" si="21"/>
        <v>4174976.24</v>
      </c>
      <c r="D200" s="40">
        <v>0</v>
      </c>
      <c r="E200" s="40">
        <v>0</v>
      </c>
      <c r="F200" s="40">
        <v>0</v>
      </c>
      <c r="G200" s="40">
        <v>0</v>
      </c>
      <c r="H200" s="42">
        <v>4087503.66</v>
      </c>
      <c r="I200" s="40">
        <v>0</v>
      </c>
      <c r="J200" s="24">
        <v>0</v>
      </c>
      <c r="K200" s="40">
        <v>0</v>
      </c>
      <c r="L200" s="40">
        <v>0</v>
      </c>
      <c r="M200" s="40">
        <v>0</v>
      </c>
      <c r="N200" s="40">
        <v>0</v>
      </c>
      <c r="O200" s="40">
        <v>0</v>
      </c>
      <c r="P200" s="40">
        <v>0</v>
      </c>
      <c r="Q200" s="40">
        <v>0</v>
      </c>
      <c r="R200" s="42">
        <v>87472.58</v>
      </c>
      <c r="S200" s="42">
        <v>0</v>
      </c>
      <c r="T200" s="42">
        <v>0</v>
      </c>
    </row>
    <row r="201" spans="1:20" ht="24.75" customHeight="1" x14ac:dyDescent="0.3">
      <c r="A201" s="62">
        <v>178</v>
      </c>
      <c r="B201" s="50" t="s">
        <v>304</v>
      </c>
      <c r="C201" s="43">
        <f t="shared" si="21"/>
        <v>12244647.83</v>
      </c>
      <c r="D201" s="40">
        <v>0</v>
      </c>
      <c r="E201" s="40">
        <v>0</v>
      </c>
      <c r="F201" s="40">
        <v>0</v>
      </c>
      <c r="G201" s="40">
        <v>0</v>
      </c>
      <c r="H201" s="42">
        <v>3953189.39</v>
      </c>
      <c r="I201" s="40">
        <v>0</v>
      </c>
      <c r="J201" s="24">
        <v>0</v>
      </c>
      <c r="K201" s="40">
        <v>0</v>
      </c>
      <c r="L201" s="40">
        <v>0</v>
      </c>
      <c r="M201" s="40">
        <v>0</v>
      </c>
      <c r="N201" s="42">
        <v>8034913.0499999998</v>
      </c>
      <c r="O201" s="40">
        <v>0</v>
      </c>
      <c r="P201" s="40">
        <v>0</v>
      </c>
      <c r="Q201" s="40">
        <v>0</v>
      </c>
      <c r="R201" s="42">
        <v>256545.39</v>
      </c>
      <c r="S201" s="42">
        <v>0</v>
      </c>
      <c r="T201" s="42">
        <v>0</v>
      </c>
    </row>
    <row r="202" spans="1:20" ht="24.75" customHeight="1" x14ac:dyDescent="0.3">
      <c r="A202" s="62">
        <v>179</v>
      </c>
      <c r="B202" s="50" t="s">
        <v>82</v>
      </c>
      <c r="C202" s="43">
        <f t="shared" si="21"/>
        <v>10579023.279999999</v>
      </c>
      <c r="D202" s="40">
        <v>0</v>
      </c>
      <c r="E202" s="40">
        <v>0</v>
      </c>
      <c r="F202" s="40">
        <v>0</v>
      </c>
      <c r="G202" s="40">
        <v>0</v>
      </c>
      <c r="H202" s="40">
        <v>0</v>
      </c>
      <c r="I202" s="40">
        <v>0</v>
      </c>
      <c r="J202" s="24">
        <v>0</v>
      </c>
      <c r="K202" s="40">
        <v>0</v>
      </c>
      <c r="L202" s="42">
        <v>10357375.449999999</v>
      </c>
      <c r="M202" s="40">
        <v>0</v>
      </c>
      <c r="N202" s="40">
        <v>0</v>
      </c>
      <c r="O202" s="40">
        <v>0</v>
      </c>
      <c r="P202" s="40">
        <v>0</v>
      </c>
      <c r="Q202" s="40">
        <v>0</v>
      </c>
      <c r="R202" s="42">
        <v>221647.83</v>
      </c>
      <c r="S202" s="42">
        <v>0</v>
      </c>
      <c r="T202" s="42">
        <v>0</v>
      </c>
    </row>
    <row r="203" spans="1:20" ht="24.75" customHeight="1" x14ac:dyDescent="0.3">
      <c r="A203" s="62">
        <v>180</v>
      </c>
      <c r="B203" s="50" t="s">
        <v>305</v>
      </c>
      <c r="C203" s="43">
        <f t="shared" si="21"/>
        <v>4351466.2</v>
      </c>
      <c r="D203" s="40">
        <v>0</v>
      </c>
      <c r="E203" s="40">
        <v>0</v>
      </c>
      <c r="F203" s="40">
        <v>0</v>
      </c>
      <c r="G203" s="40">
        <v>0</v>
      </c>
      <c r="H203" s="42">
        <v>4260295.87</v>
      </c>
      <c r="I203" s="40">
        <v>0</v>
      </c>
      <c r="J203" s="24">
        <v>0</v>
      </c>
      <c r="K203" s="40">
        <v>0</v>
      </c>
      <c r="L203" s="40">
        <v>0</v>
      </c>
      <c r="M203" s="40">
        <v>0</v>
      </c>
      <c r="N203" s="40">
        <v>0</v>
      </c>
      <c r="O203" s="40">
        <v>0</v>
      </c>
      <c r="P203" s="40">
        <v>0</v>
      </c>
      <c r="Q203" s="40">
        <v>0</v>
      </c>
      <c r="R203" s="42">
        <v>91170.33</v>
      </c>
      <c r="S203" s="42">
        <v>0</v>
      </c>
      <c r="T203" s="42">
        <v>0</v>
      </c>
    </row>
    <row r="204" spans="1:20" ht="24.75" customHeight="1" x14ac:dyDescent="0.3">
      <c r="A204" s="62">
        <v>181</v>
      </c>
      <c r="B204" s="50" t="s">
        <v>306</v>
      </c>
      <c r="C204" s="43">
        <f t="shared" si="21"/>
        <v>17185989.190000001</v>
      </c>
      <c r="D204" s="42">
        <v>7459972.7199999997</v>
      </c>
      <c r="E204" s="42">
        <v>936594.19</v>
      </c>
      <c r="F204" s="42">
        <v>2060507.22</v>
      </c>
      <c r="G204" s="42">
        <v>2233777.14</v>
      </c>
      <c r="H204" s="42">
        <v>4135063.35</v>
      </c>
      <c r="I204" s="40">
        <v>0</v>
      </c>
      <c r="J204" s="24">
        <v>0</v>
      </c>
      <c r="K204" s="40">
        <v>0</v>
      </c>
      <c r="L204" s="40">
        <v>0</v>
      </c>
      <c r="M204" s="40">
        <v>0</v>
      </c>
      <c r="N204" s="40">
        <v>0</v>
      </c>
      <c r="O204" s="40">
        <v>0</v>
      </c>
      <c r="P204" s="40">
        <v>0</v>
      </c>
      <c r="Q204" s="40">
        <v>0</v>
      </c>
      <c r="R204" s="42">
        <v>360074.57</v>
      </c>
      <c r="S204" s="42">
        <v>0</v>
      </c>
      <c r="T204" s="42">
        <v>0</v>
      </c>
    </row>
    <row r="205" spans="1:20" ht="24.75" customHeight="1" x14ac:dyDescent="0.3">
      <c r="A205" s="62">
        <v>182</v>
      </c>
      <c r="B205" s="50" t="s">
        <v>307</v>
      </c>
      <c r="C205" s="43">
        <f t="shared" si="21"/>
        <v>7690139.71</v>
      </c>
      <c r="D205" s="40">
        <v>0</v>
      </c>
      <c r="E205" s="40">
        <v>0</v>
      </c>
      <c r="F205" s="40">
        <v>0</v>
      </c>
      <c r="G205" s="40">
        <v>0</v>
      </c>
      <c r="H205" s="40">
        <v>0</v>
      </c>
      <c r="I205" s="40">
        <v>0</v>
      </c>
      <c r="J205" s="24">
        <v>0</v>
      </c>
      <c r="K205" s="40">
        <v>0</v>
      </c>
      <c r="L205" s="42">
        <v>7529018.71</v>
      </c>
      <c r="M205" s="40">
        <v>0</v>
      </c>
      <c r="N205" s="40">
        <v>0</v>
      </c>
      <c r="O205" s="40">
        <v>0</v>
      </c>
      <c r="P205" s="40">
        <v>0</v>
      </c>
      <c r="Q205" s="40">
        <v>0</v>
      </c>
      <c r="R205" s="42">
        <v>161121</v>
      </c>
      <c r="S205" s="42">
        <v>0</v>
      </c>
      <c r="T205" s="42">
        <v>0</v>
      </c>
    </row>
    <row r="206" spans="1:20" ht="24.75" customHeight="1" x14ac:dyDescent="0.3">
      <c r="A206" s="62">
        <v>183</v>
      </c>
      <c r="B206" s="50" t="s">
        <v>83</v>
      </c>
      <c r="C206" s="43">
        <f t="shared" ref="C206:C237" si="22">D206+E206+F206+G206+H206+I206+K206+L206+M206+N206+O206+P206+Q206+R206</f>
        <v>12563943.18</v>
      </c>
      <c r="D206" s="40">
        <v>0</v>
      </c>
      <c r="E206" s="40">
        <v>0</v>
      </c>
      <c r="F206" s="40">
        <v>0</v>
      </c>
      <c r="G206" s="40">
        <v>0</v>
      </c>
      <c r="H206" s="40">
        <v>0</v>
      </c>
      <c r="I206" s="40">
        <v>0</v>
      </c>
      <c r="J206" s="24">
        <v>0</v>
      </c>
      <c r="K206" s="40">
        <v>0</v>
      </c>
      <c r="L206" s="40">
        <v>0</v>
      </c>
      <c r="M206" s="42">
        <v>811749.26</v>
      </c>
      <c r="N206" s="42">
        <v>10092715.41</v>
      </c>
      <c r="O206" s="42">
        <v>1383817.68</v>
      </c>
      <c r="P206" s="40">
        <v>0</v>
      </c>
      <c r="Q206" s="40">
        <v>0</v>
      </c>
      <c r="R206" s="42">
        <v>275660.83</v>
      </c>
      <c r="S206" s="42">
        <v>0</v>
      </c>
      <c r="T206" s="42">
        <v>0</v>
      </c>
    </row>
    <row r="207" spans="1:20" ht="24.75" customHeight="1" x14ac:dyDescent="0.3">
      <c r="A207" s="62">
        <v>184</v>
      </c>
      <c r="B207" s="50" t="s">
        <v>308</v>
      </c>
      <c r="C207" s="43">
        <f t="shared" si="22"/>
        <v>12937981.51</v>
      </c>
      <c r="D207" s="40">
        <v>0</v>
      </c>
      <c r="E207" s="40">
        <v>0</v>
      </c>
      <c r="F207" s="40">
        <v>0</v>
      </c>
      <c r="G207" s="40">
        <v>0</v>
      </c>
      <c r="H207" s="40">
        <v>0</v>
      </c>
      <c r="I207" s="40">
        <v>0</v>
      </c>
      <c r="J207" s="24">
        <v>0</v>
      </c>
      <c r="K207" s="40">
        <v>0</v>
      </c>
      <c r="L207" s="40">
        <v>0</v>
      </c>
      <c r="M207" s="40">
        <v>0</v>
      </c>
      <c r="N207" s="42">
        <v>11115100.689999999</v>
      </c>
      <c r="O207" s="42">
        <v>1537998.84</v>
      </c>
      <c r="P207" s="40">
        <v>0</v>
      </c>
      <c r="Q207" s="40">
        <v>0</v>
      </c>
      <c r="R207" s="42">
        <v>284881.98</v>
      </c>
      <c r="S207" s="42">
        <v>0</v>
      </c>
      <c r="T207" s="42">
        <v>0</v>
      </c>
    </row>
    <row r="208" spans="1:20" ht="24.75" customHeight="1" x14ac:dyDescent="0.3">
      <c r="A208" s="62">
        <v>185</v>
      </c>
      <c r="B208" s="50" t="s">
        <v>85</v>
      </c>
      <c r="C208" s="43">
        <f t="shared" si="22"/>
        <v>54688970.18</v>
      </c>
      <c r="D208" s="42">
        <v>12838293.130000001</v>
      </c>
      <c r="E208" s="42">
        <v>1611838.43</v>
      </c>
      <c r="F208" s="42">
        <v>3546044.55</v>
      </c>
      <c r="G208" s="42">
        <v>3844234.66</v>
      </c>
      <c r="H208" s="40">
        <v>0</v>
      </c>
      <c r="I208" s="40">
        <v>0</v>
      </c>
      <c r="J208" s="24">
        <v>0</v>
      </c>
      <c r="K208" s="40">
        <v>0</v>
      </c>
      <c r="L208" s="42">
        <v>13466125.73</v>
      </c>
      <c r="M208" s="42">
        <v>1149295.42</v>
      </c>
      <c r="N208" s="42">
        <v>15110477.77</v>
      </c>
      <c r="O208" s="42">
        <v>1959244.56</v>
      </c>
      <c r="P208" s="40">
        <v>0</v>
      </c>
      <c r="Q208" s="40">
        <v>0</v>
      </c>
      <c r="R208" s="42">
        <v>1163415.93</v>
      </c>
      <c r="S208" s="42">
        <v>0</v>
      </c>
      <c r="T208" s="42">
        <v>0</v>
      </c>
    </row>
    <row r="209" spans="1:20" ht="24.75" customHeight="1" x14ac:dyDescent="0.3">
      <c r="A209" s="62">
        <v>186</v>
      </c>
      <c r="B209" s="50" t="s">
        <v>309</v>
      </c>
      <c r="C209" s="43">
        <f t="shared" si="22"/>
        <v>50000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24">
        <v>0</v>
      </c>
      <c r="K209" s="40">
        <v>0</v>
      </c>
      <c r="L209" s="40">
        <v>0</v>
      </c>
      <c r="M209" s="40">
        <v>0</v>
      </c>
      <c r="N209" s="40">
        <v>0</v>
      </c>
      <c r="O209" s="40">
        <v>0</v>
      </c>
      <c r="P209" s="40">
        <v>0</v>
      </c>
      <c r="Q209" s="42">
        <v>50000</v>
      </c>
      <c r="R209" s="40">
        <v>0</v>
      </c>
      <c r="S209" s="42">
        <v>0</v>
      </c>
      <c r="T209" s="42">
        <v>0</v>
      </c>
    </row>
    <row r="210" spans="1:20" ht="24.75" customHeight="1" x14ac:dyDescent="0.3">
      <c r="A210" s="62">
        <v>187</v>
      </c>
      <c r="B210" s="50" t="s">
        <v>310</v>
      </c>
      <c r="C210" s="43">
        <f t="shared" si="22"/>
        <v>18282862.660000004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24">
        <v>0</v>
      </c>
      <c r="K210" s="40">
        <v>0</v>
      </c>
      <c r="L210" s="42">
        <v>7515451.2800000003</v>
      </c>
      <c r="M210" s="40">
        <v>0</v>
      </c>
      <c r="N210" s="42">
        <v>9310784.3399999999</v>
      </c>
      <c r="O210" s="42">
        <v>1064017.08</v>
      </c>
      <c r="P210" s="40">
        <v>0</v>
      </c>
      <c r="Q210" s="40">
        <v>0</v>
      </c>
      <c r="R210" s="42">
        <v>392609.96</v>
      </c>
      <c r="S210" s="42">
        <v>0</v>
      </c>
      <c r="T210" s="42">
        <v>0</v>
      </c>
    </row>
    <row r="211" spans="1:20" ht="24.75" customHeight="1" x14ac:dyDescent="0.3">
      <c r="A211" s="62">
        <v>188</v>
      </c>
      <c r="B211" s="50" t="s">
        <v>311</v>
      </c>
      <c r="C211" s="43">
        <f t="shared" si="22"/>
        <v>11146858.790000001</v>
      </c>
      <c r="D211" s="40">
        <v>0</v>
      </c>
      <c r="E211" s="42">
        <v>782904.94</v>
      </c>
      <c r="F211" s="42">
        <v>1722390.87</v>
      </c>
      <c r="G211" s="42">
        <v>1867228.28</v>
      </c>
      <c r="H211" s="40">
        <v>0</v>
      </c>
      <c r="I211" s="40">
        <v>0</v>
      </c>
      <c r="J211" s="24">
        <v>0</v>
      </c>
      <c r="K211" s="40">
        <v>0</v>
      </c>
      <c r="L211" s="42">
        <v>6540789.7800000003</v>
      </c>
      <c r="M211" s="40">
        <v>0</v>
      </c>
      <c r="N211" s="40">
        <v>0</v>
      </c>
      <c r="O211" s="40">
        <v>0</v>
      </c>
      <c r="P211" s="40">
        <v>0</v>
      </c>
      <c r="Q211" s="40">
        <v>0</v>
      </c>
      <c r="R211" s="42">
        <v>233544.92</v>
      </c>
      <c r="S211" s="42">
        <v>0</v>
      </c>
      <c r="T211" s="42">
        <v>0</v>
      </c>
    </row>
    <row r="212" spans="1:20" ht="24.75" customHeight="1" x14ac:dyDescent="0.3">
      <c r="A212" s="62">
        <v>189</v>
      </c>
      <c r="B212" s="50" t="s">
        <v>312</v>
      </c>
      <c r="C212" s="43">
        <f t="shared" si="22"/>
        <v>10010157.199999999</v>
      </c>
      <c r="D212" s="40">
        <v>0</v>
      </c>
      <c r="E212" s="42">
        <v>703068.16000000003</v>
      </c>
      <c r="F212" s="42">
        <v>1546749.96</v>
      </c>
      <c r="G212" s="42">
        <v>1676817.57</v>
      </c>
      <c r="H212" s="40">
        <v>0</v>
      </c>
      <c r="I212" s="40">
        <v>0</v>
      </c>
      <c r="J212" s="24">
        <v>0</v>
      </c>
      <c r="K212" s="40">
        <v>0</v>
      </c>
      <c r="L212" s="42">
        <v>5873792.3499999996</v>
      </c>
      <c r="M212" s="40">
        <v>0</v>
      </c>
      <c r="N212" s="40">
        <v>0</v>
      </c>
      <c r="O212" s="40">
        <v>0</v>
      </c>
      <c r="P212" s="40">
        <v>0</v>
      </c>
      <c r="Q212" s="40">
        <v>0</v>
      </c>
      <c r="R212" s="42">
        <v>209729.16</v>
      </c>
      <c r="S212" s="42">
        <v>0</v>
      </c>
      <c r="T212" s="42">
        <v>0</v>
      </c>
    </row>
    <row r="213" spans="1:20" ht="24.75" customHeight="1" x14ac:dyDescent="0.3">
      <c r="A213" s="62">
        <v>190</v>
      </c>
      <c r="B213" s="50" t="s">
        <v>313</v>
      </c>
      <c r="C213" s="43">
        <f t="shared" si="22"/>
        <v>9569560.4800000004</v>
      </c>
      <c r="D213" s="40">
        <v>0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24">
        <v>0</v>
      </c>
      <c r="K213" s="40">
        <v>0</v>
      </c>
      <c r="L213" s="40">
        <v>0</v>
      </c>
      <c r="M213" s="42">
        <v>394477.44</v>
      </c>
      <c r="N213" s="42">
        <v>7744636.2199999997</v>
      </c>
      <c r="O213" s="42">
        <v>1073452.8</v>
      </c>
      <c r="P213" s="40">
        <v>0</v>
      </c>
      <c r="Q213" s="42">
        <v>150000</v>
      </c>
      <c r="R213" s="42">
        <v>206994.02</v>
      </c>
      <c r="S213" s="42">
        <v>0</v>
      </c>
      <c r="T213" s="42">
        <v>0</v>
      </c>
    </row>
    <row r="214" spans="1:20" ht="24.75" customHeight="1" x14ac:dyDescent="0.3">
      <c r="A214" s="62">
        <v>191</v>
      </c>
      <c r="B214" s="50" t="s">
        <v>87</v>
      </c>
      <c r="C214" s="43">
        <f t="shared" si="22"/>
        <v>200000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40">
        <v>0</v>
      </c>
      <c r="J214" s="24">
        <v>0</v>
      </c>
      <c r="K214" s="40">
        <v>0</v>
      </c>
      <c r="L214" s="40">
        <v>0</v>
      </c>
      <c r="M214" s="40">
        <v>0</v>
      </c>
      <c r="N214" s="40">
        <v>0</v>
      </c>
      <c r="O214" s="40">
        <v>0</v>
      </c>
      <c r="P214" s="40">
        <v>0</v>
      </c>
      <c r="Q214" s="42">
        <v>200000</v>
      </c>
      <c r="R214" s="40">
        <v>0</v>
      </c>
      <c r="S214" s="42">
        <v>0</v>
      </c>
      <c r="T214" s="42">
        <v>0</v>
      </c>
    </row>
    <row r="215" spans="1:20" ht="24.75" customHeight="1" x14ac:dyDescent="0.3">
      <c r="A215" s="62">
        <v>192</v>
      </c>
      <c r="B215" s="50" t="s">
        <v>314</v>
      </c>
      <c r="C215" s="43">
        <f t="shared" si="22"/>
        <v>50557421.850000001</v>
      </c>
      <c r="D215" s="42">
        <v>10158752.710000001</v>
      </c>
      <c r="E215" s="42">
        <v>1605850.94</v>
      </c>
      <c r="F215" s="42">
        <v>4157000</v>
      </c>
      <c r="G215" s="42">
        <v>4119356.77</v>
      </c>
      <c r="H215" s="42">
        <v>7008142.9800000004</v>
      </c>
      <c r="I215" s="40">
        <v>0</v>
      </c>
      <c r="J215" s="24">
        <v>0</v>
      </c>
      <c r="K215" s="40">
        <v>0</v>
      </c>
      <c r="L215" s="42">
        <v>5489521</v>
      </c>
      <c r="M215" s="42">
        <v>938155</v>
      </c>
      <c r="N215" s="42">
        <v>14321746.74</v>
      </c>
      <c r="O215" s="42">
        <v>1199006</v>
      </c>
      <c r="P215" s="40">
        <v>0</v>
      </c>
      <c r="Q215" s="42">
        <v>450000</v>
      </c>
      <c r="R215" s="42">
        <v>1109889.71</v>
      </c>
      <c r="S215" s="42">
        <v>0</v>
      </c>
      <c r="T215" s="42">
        <v>0</v>
      </c>
    </row>
    <row r="216" spans="1:20" ht="24.75" customHeight="1" x14ac:dyDescent="0.3">
      <c r="A216" s="62">
        <v>193</v>
      </c>
      <c r="B216" s="50" t="s">
        <v>315</v>
      </c>
      <c r="C216" s="43">
        <f t="shared" si="22"/>
        <v>11772531.73</v>
      </c>
      <c r="D216" s="42">
        <v>5110137.3600000003</v>
      </c>
      <c r="E216" s="42">
        <v>641574.06000000006</v>
      </c>
      <c r="F216" s="42">
        <v>1411462.93</v>
      </c>
      <c r="G216" s="42">
        <v>1530154.13</v>
      </c>
      <c r="H216" s="42">
        <v>2832549.46</v>
      </c>
      <c r="I216" s="40">
        <v>0</v>
      </c>
      <c r="J216" s="24">
        <v>0</v>
      </c>
      <c r="K216" s="40">
        <v>0</v>
      </c>
      <c r="L216" s="40">
        <v>0</v>
      </c>
      <c r="M216" s="40">
        <v>0</v>
      </c>
      <c r="N216" s="40">
        <v>0</v>
      </c>
      <c r="O216" s="40">
        <v>0</v>
      </c>
      <c r="P216" s="40">
        <v>0</v>
      </c>
      <c r="Q216" s="40">
        <v>0</v>
      </c>
      <c r="R216" s="42">
        <v>246653.79</v>
      </c>
      <c r="S216" s="42">
        <v>0</v>
      </c>
      <c r="T216" s="42">
        <v>0</v>
      </c>
    </row>
    <row r="217" spans="1:20" ht="24.75" customHeight="1" x14ac:dyDescent="0.3">
      <c r="A217" s="62">
        <v>194</v>
      </c>
      <c r="B217" s="50" t="s">
        <v>316</v>
      </c>
      <c r="C217" s="43">
        <f t="shared" si="22"/>
        <v>20427536.399999999</v>
      </c>
      <c r="D217" s="42">
        <v>7682668.1200000001</v>
      </c>
      <c r="E217" s="40">
        <v>0</v>
      </c>
      <c r="F217" s="40">
        <v>0</v>
      </c>
      <c r="G217" s="40">
        <v>0</v>
      </c>
      <c r="H217" s="42">
        <v>4258503.42</v>
      </c>
      <c r="I217" s="40">
        <v>0</v>
      </c>
      <c r="J217" s="24">
        <v>0</v>
      </c>
      <c r="K217" s="40">
        <v>0</v>
      </c>
      <c r="L217" s="42">
        <v>8058374.5700000003</v>
      </c>
      <c r="M217" s="40">
        <v>0</v>
      </c>
      <c r="N217" s="40">
        <v>0</v>
      </c>
      <c r="O217" s="40">
        <v>0</v>
      </c>
      <c r="P217" s="40">
        <v>0</v>
      </c>
      <c r="Q217" s="40">
        <v>0</v>
      </c>
      <c r="R217" s="42">
        <v>427990.29</v>
      </c>
      <c r="S217" s="42">
        <v>0</v>
      </c>
      <c r="T217" s="42">
        <v>0</v>
      </c>
    </row>
    <row r="218" spans="1:20" ht="24.75" customHeight="1" x14ac:dyDescent="0.3">
      <c r="A218" s="62">
        <v>195</v>
      </c>
      <c r="B218" s="50" t="s">
        <v>317</v>
      </c>
      <c r="C218" s="43">
        <f t="shared" si="22"/>
        <v>21654326.52</v>
      </c>
      <c r="D218" s="42">
        <v>9399557</v>
      </c>
      <c r="E218" s="42">
        <v>1180107.6000000001</v>
      </c>
      <c r="F218" s="42">
        <v>2596236.71</v>
      </c>
      <c r="G218" s="42">
        <v>2814556.62</v>
      </c>
      <c r="H218" s="42">
        <v>5210175.04</v>
      </c>
      <c r="I218" s="40">
        <v>0</v>
      </c>
      <c r="J218" s="24">
        <v>0</v>
      </c>
      <c r="K218" s="40">
        <v>0</v>
      </c>
      <c r="L218" s="40">
        <v>0</v>
      </c>
      <c r="M218" s="40">
        <v>0</v>
      </c>
      <c r="N218" s="40">
        <v>0</v>
      </c>
      <c r="O218" s="40">
        <v>0</v>
      </c>
      <c r="P218" s="40">
        <v>0</v>
      </c>
      <c r="Q218" s="40">
        <v>0</v>
      </c>
      <c r="R218" s="42">
        <v>453693.55</v>
      </c>
      <c r="S218" s="42">
        <v>0</v>
      </c>
      <c r="T218" s="42">
        <v>0</v>
      </c>
    </row>
    <row r="219" spans="1:20" ht="24.75" customHeight="1" x14ac:dyDescent="0.3">
      <c r="A219" s="62">
        <v>196</v>
      </c>
      <c r="B219" s="50" t="s">
        <v>318</v>
      </c>
      <c r="C219" s="43">
        <f t="shared" si="22"/>
        <v>200000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24">
        <v>0</v>
      </c>
      <c r="K219" s="40">
        <v>0</v>
      </c>
      <c r="L219" s="40">
        <v>0</v>
      </c>
      <c r="M219" s="40">
        <v>0</v>
      </c>
      <c r="N219" s="40">
        <v>0</v>
      </c>
      <c r="O219" s="40">
        <v>0</v>
      </c>
      <c r="P219" s="40">
        <v>0</v>
      </c>
      <c r="Q219" s="42">
        <v>200000</v>
      </c>
      <c r="R219" s="40">
        <v>0</v>
      </c>
      <c r="S219" s="42">
        <v>0</v>
      </c>
      <c r="T219" s="42">
        <v>0</v>
      </c>
    </row>
    <row r="220" spans="1:20" ht="24.75" customHeight="1" x14ac:dyDescent="0.3">
      <c r="A220" s="62">
        <v>197</v>
      </c>
      <c r="B220" s="50" t="s">
        <v>319</v>
      </c>
      <c r="C220" s="43">
        <f t="shared" si="22"/>
        <v>8236815.1900000004</v>
      </c>
      <c r="D220" s="42">
        <v>3949001.21</v>
      </c>
      <c r="E220" s="42">
        <v>624240.74</v>
      </c>
      <c r="F220" s="42">
        <v>1889685.29</v>
      </c>
      <c r="G220" s="42">
        <v>1601313.2</v>
      </c>
      <c r="H220" s="40">
        <v>0</v>
      </c>
      <c r="I220" s="40">
        <v>0</v>
      </c>
      <c r="J220" s="24">
        <v>0</v>
      </c>
      <c r="K220" s="40">
        <v>0</v>
      </c>
      <c r="L220" s="40">
        <v>0</v>
      </c>
      <c r="M220" s="40">
        <v>0</v>
      </c>
      <c r="N220" s="40">
        <v>0</v>
      </c>
      <c r="O220" s="40">
        <v>0</v>
      </c>
      <c r="P220" s="40">
        <v>0</v>
      </c>
      <c r="Q220" s="40">
        <v>0</v>
      </c>
      <c r="R220" s="42">
        <v>172574.75</v>
      </c>
      <c r="S220" s="42">
        <v>0</v>
      </c>
      <c r="T220" s="42">
        <v>0</v>
      </c>
    </row>
    <row r="221" spans="1:20" ht="24.75" customHeight="1" x14ac:dyDescent="0.3">
      <c r="A221" s="62">
        <v>198</v>
      </c>
      <c r="B221" s="50" t="s">
        <v>320</v>
      </c>
      <c r="C221" s="43">
        <f t="shared" si="22"/>
        <v>22905657.149999999</v>
      </c>
      <c r="D221" s="40">
        <v>0</v>
      </c>
      <c r="E221" s="42">
        <v>1221810.99</v>
      </c>
      <c r="F221" s="42">
        <v>2687984.18</v>
      </c>
      <c r="G221" s="42">
        <v>2914019.22</v>
      </c>
      <c r="H221" s="42">
        <v>5394295.5300000003</v>
      </c>
      <c r="I221" s="40">
        <v>0</v>
      </c>
      <c r="J221" s="24">
        <v>0</v>
      </c>
      <c r="K221" s="40">
        <v>0</v>
      </c>
      <c r="L221" s="42">
        <v>10207636.26</v>
      </c>
      <c r="M221" s="40">
        <v>0</v>
      </c>
      <c r="N221" s="40">
        <v>0</v>
      </c>
      <c r="O221" s="40">
        <v>0</v>
      </c>
      <c r="P221" s="40">
        <v>0</v>
      </c>
      <c r="Q221" s="40">
        <v>0</v>
      </c>
      <c r="R221" s="42">
        <v>479910.97</v>
      </c>
      <c r="S221" s="42">
        <v>0</v>
      </c>
      <c r="T221" s="42">
        <v>0</v>
      </c>
    </row>
    <row r="222" spans="1:20" ht="24.75" customHeight="1" x14ac:dyDescent="0.3">
      <c r="A222" s="62">
        <v>199</v>
      </c>
      <c r="B222" s="50" t="s">
        <v>321</v>
      </c>
      <c r="C222" s="43">
        <f t="shared" si="22"/>
        <v>9885195.9100000001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24">
        <v>0</v>
      </c>
      <c r="K222" s="40">
        <v>0</v>
      </c>
      <c r="L222" s="42">
        <v>9678084.8900000006</v>
      </c>
      <c r="M222" s="40">
        <v>0</v>
      </c>
      <c r="N222" s="40">
        <v>0</v>
      </c>
      <c r="O222" s="40">
        <v>0</v>
      </c>
      <c r="P222" s="40">
        <v>0</v>
      </c>
      <c r="Q222" s="40">
        <v>0</v>
      </c>
      <c r="R222" s="42">
        <v>207111.02</v>
      </c>
      <c r="S222" s="42">
        <v>0</v>
      </c>
      <c r="T222" s="42">
        <v>0</v>
      </c>
    </row>
    <row r="223" spans="1:20" ht="24.75" customHeight="1" x14ac:dyDescent="0.3">
      <c r="A223" s="62">
        <v>200</v>
      </c>
      <c r="B223" s="50" t="s">
        <v>89</v>
      </c>
      <c r="C223" s="43">
        <f t="shared" si="22"/>
        <v>18045962.93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2">
        <v>1051192.73</v>
      </c>
      <c r="J223" s="24">
        <v>0</v>
      </c>
      <c r="K223" s="40">
        <v>0</v>
      </c>
      <c r="L223" s="42">
        <v>6807909.8499999996</v>
      </c>
      <c r="M223" s="40">
        <v>0</v>
      </c>
      <c r="N223" s="42">
        <v>8434221.4499999993</v>
      </c>
      <c r="O223" s="42">
        <v>1168246.8</v>
      </c>
      <c r="P223" s="40">
        <v>0</v>
      </c>
      <c r="Q223" s="42">
        <v>200000</v>
      </c>
      <c r="R223" s="42">
        <v>384392.1</v>
      </c>
      <c r="S223" s="42">
        <v>0</v>
      </c>
      <c r="T223" s="42">
        <v>0</v>
      </c>
    </row>
    <row r="224" spans="1:20" ht="24.75" customHeight="1" x14ac:dyDescent="0.3">
      <c r="A224" s="62">
        <v>201</v>
      </c>
      <c r="B224" s="50" t="s">
        <v>322</v>
      </c>
      <c r="C224" s="43">
        <f t="shared" si="22"/>
        <v>3306440.58</v>
      </c>
      <c r="D224" s="40">
        <v>0</v>
      </c>
      <c r="E224" s="40">
        <v>0</v>
      </c>
      <c r="F224" s="40">
        <v>0</v>
      </c>
      <c r="G224" s="40">
        <v>0</v>
      </c>
      <c r="H224" s="42">
        <v>3237165.24</v>
      </c>
      <c r="I224" s="40">
        <v>0</v>
      </c>
      <c r="J224" s="24">
        <v>0</v>
      </c>
      <c r="K224" s="40">
        <v>0</v>
      </c>
      <c r="L224" s="40">
        <v>0</v>
      </c>
      <c r="M224" s="40">
        <v>0</v>
      </c>
      <c r="N224" s="40">
        <v>0</v>
      </c>
      <c r="O224" s="40">
        <v>0</v>
      </c>
      <c r="P224" s="40">
        <v>0</v>
      </c>
      <c r="Q224" s="40">
        <v>0</v>
      </c>
      <c r="R224" s="42">
        <v>69275.34</v>
      </c>
      <c r="S224" s="42">
        <v>0</v>
      </c>
      <c r="T224" s="42">
        <v>0</v>
      </c>
    </row>
    <row r="225" spans="1:20" ht="24.75" customHeight="1" x14ac:dyDescent="0.3">
      <c r="A225" s="62">
        <v>202</v>
      </c>
      <c r="B225" s="50" t="s">
        <v>323</v>
      </c>
      <c r="C225" s="43">
        <f t="shared" si="22"/>
        <v>14630688.090000002</v>
      </c>
      <c r="D225" s="42">
        <v>5436410.6200000001</v>
      </c>
      <c r="E225" s="42">
        <v>859363.88</v>
      </c>
      <c r="F225" s="42">
        <v>1629390.61</v>
      </c>
      <c r="G225" s="42">
        <v>2204455.17</v>
      </c>
      <c r="H225" s="42">
        <v>3750376.06</v>
      </c>
      <c r="I225" s="40">
        <v>0</v>
      </c>
      <c r="J225" s="24">
        <v>0</v>
      </c>
      <c r="K225" s="40">
        <v>0</v>
      </c>
      <c r="L225" s="40">
        <v>0</v>
      </c>
      <c r="M225" s="42">
        <v>429524.17</v>
      </c>
      <c r="N225" s="40">
        <v>0</v>
      </c>
      <c r="O225" s="40">
        <v>0</v>
      </c>
      <c r="P225" s="40">
        <v>0</v>
      </c>
      <c r="Q225" s="40">
        <v>0</v>
      </c>
      <c r="R225" s="42">
        <v>321167.58</v>
      </c>
      <c r="S225" s="42">
        <v>0</v>
      </c>
      <c r="T225" s="42">
        <v>0</v>
      </c>
    </row>
    <row r="226" spans="1:20" ht="24.75" customHeight="1" x14ac:dyDescent="0.3">
      <c r="A226" s="62">
        <v>203</v>
      </c>
      <c r="B226" s="50" t="s">
        <v>91</v>
      </c>
      <c r="C226" s="43">
        <f t="shared" si="22"/>
        <v>2381088.81</v>
      </c>
      <c r="D226" s="40">
        <v>0</v>
      </c>
      <c r="E226" s="40">
        <v>0</v>
      </c>
      <c r="F226" s="40">
        <v>0</v>
      </c>
      <c r="G226" s="40">
        <v>0</v>
      </c>
      <c r="H226" s="42">
        <v>2331201.11</v>
      </c>
      <c r="I226" s="40">
        <v>0</v>
      </c>
      <c r="J226" s="24">
        <v>0</v>
      </c>
      <c r="K226" s="40">
        <v>0</v>
      </c>
      <c r="L226" s="40">
        <v>0</v>
      </c>
      <c r="M226" s="40">
        <v>0</v>
      </c>
      <c r="N226" s="40">
        <v>0</v>
      </c>
      <c r="O226" s="40">
        <v>0</v>
      </c>
      <c r="P226" s="40">
        <v>0</v>
      </c>
      <c r="Q226" s="40">
        <v>0</v>
      </c>
      <c r="R226" s="42">
        <v>49887.7</v>
      </c>
      <c r="S226" s="42">
        <v>0</v>
      </c>
      <c r="T226" s="42">
        <v>0</v>
      </c>
    </row>
    <row r="227" spans="1:20" ht="24.75" customHeight="1" x14ac:dyDescent="0.3">
      <c r="A227" s="62">
        <v>204</v>
      </c>
      <c r="B227" s="50" t="s">
        <v>92</v>
      </c>
      <c r="C227" s="43">
        <f t="shared" si="22"/>
        <v>3304487.7199999997</v>
      </c>
      <c r="D227" s="40">
        <v>0</v>
      </c>
      <c r="E227" s="40">
        <v>0</v>
      </c>
      <c r="F227" s="40">
        <v>0</v>
      </c>
      <c r="G227" s="40">
        <v>0</v>
      </c>
      <c r="H227" s="42">
        <v>3235253.3</v>
      </c>
      <c r="I227" s="40">
        <v>0</v>
      </c>
      <c r="J227" s="24">
        <v>0</v>
      </c>
      <c r="K227" s="40">
        <v>0</v>
      </c>
      <c r="L227" s="40">
        <v>0</v>
      </c>
      <c r="M227" s="40">
        <v>0</v>
      </c>
      <c r="N227" s="40">
        <v>0</v>
      </c>
      <c r="O227" s="40">
        <v>0</v>
      </c>
      <c r="P227" s="40">
        <v>0</v>
      </c>
      <c r="Q227" s="40">
        <v>0</v>
      </c>
      <c r="R227" s="42">
        <v>69234.42</v>
      </c>
      <c r="S227" s="42">
        <v>0</v>
      </c>
      <c r="T227" s="42">
        <v>0</v>
      </c>
    </row>
    <row r="228" spans="1:20" ht="24.75" customHeight="1" x14ac:dyDescent="0.3">
      <c r="A228" s="62">
        <v>205</v>
      </c>
      <c r="B228" s="50" t="s">
        <v>324</v>
      </c>
      <c r="C228" s="43">
        <f t="shared" si="22"/>
        <v>26119525.77</v>
      </c>
      <c r="D228" s="42">
        <v>12361427.460000001</v>
      </c>
      <c r="E228" s="42">
        <v>1551968.29</v>
      </c>
      <c r="F228" s="40">
        <v>0</v>
      </c>
      <c r="G228" s="42">
        <v>3701444.38</v>
      </c>
      <c r="H228" s="42">
        <v>6851940.0099999998</v>
      </c>
      <c r="I228" s="40">
        <v>0</v>
      </c>
      <c r="J228" s="24">
        <v>0</v>
      </c>
      <c r="K228" s="40">
        <v>0</v>
      </c>
      <c r="L228" s="40">
        <v>0</v>
      </c>
      <c r="M228" s="42">
        <v>1105498.8600000001</v>
      </c>
      <c r="N228" s="40">
        <v>0</v>
      </c>
      <c r="O228" s="40">
        <v>0</v>
      </c>
      <c r="P228" s="40">
        <v>0</v>
      </c>
      <c r="Q228" s="40">
        <v>0</v>
      </c>
      <c r="R228" s="42">
        <v>547246.77</v>
      </c>
      <c r="S228" s="42">
        <v>0</v>
      </c>
      <c r="T228" s="42">
        <v>0</v>
      </c>
    </row>
    <row r="229" spans="1:20" ht="24.75" customHeight="1" x14ac:dyDescent="0.3">
      <c r="A229" s="62">
        <v>206</v>
      </c>
      <c r="B229" s="50" t="s">
        <v>325</v>
      </c>
      <c r="C229" s="43">
        <f t="shared" si="22"/>
        <v>3282884.17</v>
      </c>
      <c r="D229" s="40">
        <v>0</v>
      </c>
      <c r="E229" s="40">
        <v>0</v>
      </c>
      <c r="F229" s="40">
        <v>0</v>
      </c>
      <c r="G229" s="40">
        <v>0</v>
      </c>
      <c r="H229" s="42">
        <v>3214102.38</v>
      </c>
      <c r="I229" s="40">
        <v>0</v>
      </c>
      <c r="J229" s="24">
        <v>0</v>
      </c>
      <c r="K229" s="40">
        <v>0</v>
      </c>
      <c r="L229" s="40">
        <v>0</v>
      </c>
      <c r="M229" s="40">
        <v>0</v>
      </c>
      <c r="N229" s="40">
        <v>0</v>
      </c>
      <c r="O229" s="40">
        <v>0</v>
      </c>
      <c r="P229" s="40">
        <v>0</v>
      </c>
      <c r="Q229" s="40">
        <v>0</v>
      </c>
      <c r="R229" s="42">
        <v>68781.789999999994</v>
      </c>
      <c r="S229" s="42">
        <v>0</v>
      </c>
      <c r="T229" s="42">
        <v>0</v>
      </c>
    </row>
    <row r="230" spans="1:20" ht="24.75" customHeight="1" x14ac:dyDescent="0.3">
      <c r="A230" s="62">
        <v>207</v>
      </c>
      <c r="B230" s="50" t="s">
        <v>94</v>
      </c>
      <c r="C230" s="43">
        <f t="shared" si="22"/>
        <v>7465394.8300000001</v>
      </c>
      <c r="D230" s="40">
        <v>0</v>
      </c>
      <c r="E230" s="40">
        <v>0</v>
      </c>
      <c r="F230" s="40">
        <v>0</v>
      </c>
      <c r="G230" s="40">
        <v>0</v>
      </c>
      <c r="H230" s="40">
        <v>0</v>
      </c>
      <c r="I230" s="40">
        <v>0</v>
      </c>
      <c r="J230" s="24">
        <v>0</v>
      </c>
      <c r="K230" s="40">
        <v>0</v>
      </c>
      <c r="L230" s="40">
        <v>0</v>
      </c>
      <c r="M230" s="40">
        <v>0</v>
      </c>
      <c r="N230" s="42">
        <v>6700954.4900000002</v>
      </c>
      <c r="O230" s="42">
        <v>602617.05000000005</v>
      </c>
      <c r="P230" s="40">
        <v>0</v>
      </c>
      <c r="Q230" s="40">
        <v>0</v>
      </c>
      <c r="R230" s="42">
        <v>161823.29</v>
      </c>
      <c r="S230" s="42">
        <v>0</v>
      </c>
      <c r="T230" s="42">
        <v>0</v>
      </c>
    </row>
    <row r="231" spans="1:20" ht="24.75" customHeight="1" x14ac:dyDescent="0.3">
      <c r="A231" s="62">
        <v>208</v>
      </c>
      <c r="B231" s="50" t="s">
        <v>326</v>
      </c>
      <c r="C231" s="43">
        <f t="shared" si="22"/>
        <v>4727228.5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24">
        <v>0</v>
      </c>
      <c r="K231" s="40">
        <v>0</v>
      </c>
      <c r="L231" s="42">
        <v>4628185.33</v>
      </c>
      <c r="M231" s="40">
        <v>0</v>
      </c>
      <c r="N231" s="40">
        <v>0</v>
      </c>
      <c r="O231" s="40">
        <v>0</v>
      </c>
      <c r="P231" s="40">
        <v>0</v>
      </c>
      <c r="Q231" s="40">
        <v>0</v>
      </c>
      <c r="R231" s="42">
        <v>99043.17</v>
      </c>
      <c r="S231" s="42">
        <v>0</v>
      </c>
      <c r="T231" s="42">
        <v>0</v>
      </c>
    </row>
    <row r="232" spans="1:20" ht="24.75" customHeight="1" x14ac:dyDescent="0.3">
      <c r="A232" s="62">
        <v>209</v>
      </c>
      <c r="B232" s="50" t="s">
        <v>327</v>
      </c>
      <c r="C232" s="43">
        <f t="shared" si="22"/>
        <v>13347272.189999999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24">
        <v>0</v>
      </c>
      <c r="K232" s="40">
        <v>0</v>
      </c>
      <c r="L232" s="40">
        <v>0</v>
      </c>
      <c r="M232" s="40">
        <v>0</v>
      </c>
      <c r="N232" s="42">
        <v>13067625.01</v>
      </c>
      <c r="O232" s="40">
        <v>0</v>
      </c>
      <c r="P232" s="40">
        <v>0</v>
      </c>
      <c r="Q232" s="40">
        <v>0</v>
      </c>
      <c r="R232" s="42">
        <v>279647.18</v>
      </c>
      <c r="S232" s="42">
        <v>0</v>
      </c>
      <c r="T232" s="42">
        <v>0</v>
      </c>
    </row>
    <row r="233" spans="1:20" ht="24.75" customHeight="1" x14ac:dyDescent="0.3">
      <c r="A233" s="62">
        <v>210</v>
      </c>
      <c r="B233" s="50" t="s">
        <v>328</v>
      </c>
      <c r="C233" s="43">
        <f t="shared" si="22"/>
        <v>23817662.07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24">
        <v>0</v>
      </c>
      <c r="K233" s="40">
        <v>0</v>
      </c>
      <c r="L233" s="42">
        <v>23318643.109999999</v>
      </c>
      <c r="M233" s="40">
        <v>0</v>
      </c>
      <c r="N233" s="40">
        <v>0</v>
      </c>
      <c r="O233" s="40">
        <v>0</v>
      </c>
      <c r="P233" s="40">
        <v>0</v>
      </c>
      <c r="Q233" s="40">
        <v>0</v>
      </c>
      <c r="R233" s="42">
        <v>499018.96</v>
      </c>
      <c r="S233" s="42">
        <v>0</v>
      </c>
      <c r="T233" s="42">
        <v>0</v>
      </c>
    </row>
    <row r="234" spans="1:20" ht="24.75" customHeight="1" x14ac:dyDescent="0.3">
      <c r="A234" s="62">
        <v>211</v>
      </c>
      <c r="B234" s="50" t="s">
        <v>95</v>
      </c>
      <c r="C234" s="43">
        <f t="shared" si="22"/>
        <v>9032151.0600000005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23">
        <v>1</v>
      </c>
      <c r="K234" s="42">
        <v>3304801</v>
      </c>
      <c r="L234" s="40">
        <v>0</v>
      </c>
      <c r="M234" s="40">
        <v>0</v>
      </c>
      <c r="N234" s="42">
        <v>5496502.1699999999</v>
      </c>
      <c r="O234" s="40">
        <v>0</v>
      </c>
      <c r="P234" s="40">
        <v>0</v>
      </c>
      <c r="Q234" s="42">
        <v>42500</v>
      </c>
      <c r="R234" s="42">
        <v>188347.89</v>
      </c>
      <c r="S234" s="42">
        <v>0</v>
      </c>
      <c r="T234" s="42">
        <v>0</v>
      </c>
    </row>
    <row r="235" spans="1:20" ht="24.75" customHeight="1" x14ac:dyDescent="0.3">
      <c r="A235" s="62">
        <v>212</v>
      </c>
      <c r="B235" s="50" t="s">
        <v>329</v>
      </c>
      <c r="C235" s="43">
        <f t="shared" si="22"/>
        <v>9134279.5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24">
        <v>0</v>
      </c>
      <c r="K235" s="40">
        <v>0</v>
      </c>
      <c r="L235" s="42">
        <v>8942901.4100000001</v>
      </c>
      <c r="M235" s="40">
        <v>0</v>
      </c>
      <c r="N235" s="40">
        <v>0</v>
      </c>
      <c r="O235" s="40">
        <v>0</v>
      </c>
      <c r="P235" s="40">
        <v>0</v>
      </c>
      <c r="Q235" s="40">
        <v>0</v>
      </c>
      <c r="R235" s="42">
        <v>191378.09</v>
      </c>
      <c r="S235" s="42">
        <v>0</v>
      </c>
      <c r="T235" s="42">
        <v>0</v>
      </c>
    </row>
    <row r="236" spans="1:20" ht="24.75" customHeight="1" x14ac:dyDescent="0.3">
      <c r="A236" s="62">
        <v>213</v>
      </c>
      <c r="B236" s="50" t="s">
        <v>330</v>
      </c>
      <c r="C236" s="43">
        <f t="shared" si="22"/>
        <v>7409757.2200000007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24">
        <v>0</v>
      </c>
      <c r="K236" s="40">
        <v>0</v>
      </c>
      <c r="L236" s="42">
        <v>7254510.6900000004</v>
      </c>
      <c r="M236" s="40">
        <v>0</v>
      </c>
      <c r="N236" s="40">
        <v>0</v>
      </c>
      <c r="O236" s="40">
        <v>0</v>
      </c>
      <c r="P236" s="40">
        <v>0</v>
      </c>
      <c r="Q236" s="40">
        <v>0</v>
      </c>
      <c r="R236" s="42">
        <v>155246.53</v>
      </c>
      <c r="S236" s="42">
        <v>0</v>
      </c>
      <c r="T236" s="42">
        <v>0</v>
      </c>
    </row>
    <row r="237" spans="1:20" ht="24.75" customHeight="1" x14ac:dyDescent="0.3">
      <c r="A237" s="62">
        <v>214</v>
      </c>
      <c r="B237" s="50" t="s">
        <v>331</v>
      </c>
      <c r="C237" s="43">
        <f t="shared" si="22"/>
        <v>4608248.9899999993</v>
      </c>
      <c r="D237" s="40">
        <v>0</v>
      </c>
      <c r="E237" s="40">
        <v>0</v>
      </c>
      <c r="F237" s="40">
        <v>0</v>
      </c>
      <c r="G237" s="40">
        <v>0</v>
      </c>
      <c r="H237" s="42">
        <v>4511698.6399999997</v>
      </c>
      <c r="I237" s="40">
        <v>0</v>
      </c>
      <c r="J237" s="24">
        <v>0</v>
      </c>
      <c r="K237" s="40">
        <v>0</v>
      </c>
      <c r="L237" s="40">
        <v>0</v>
      </c>
      <c r="M237" s="40">
        <v>0</v>
      </c>
      <c r="N237" s="40">
        <v>0</v>
      </c>
      <c r="O237" s="40">
        <v>0</v>
      </c>
      <c r="P237" s="40">
        <v>0</v>
      </c>
      <c r="Q237" s="40">
        <v>0</v>
      </c>
      <c r="R237" s="42">
        <v>96550.35</v>
      </c>
      <c r="S237" s="42">
        <v>0</v>
      </c>
      <c r="T237" s="42">
        <v>0</v>
      </c>
    </row>
    <row r="238" spans="1:20" ht="24.75" customHeight="1" x14ac:dyDescent="0.3">
      <c r="A238" s="62">
        <v>215</v>
      </c>
      <c r="B238" s="50" t="s">
        <v>332</v>
      </c>
      <c r="C238" s="43">
        <f t="shared" ref="C238:C269" si="23">D238+E238+F238+G238+H238+I238+K238+L238+M238+N238+O238+P238+Q238+R238</f>
        <v>18737419.469999999</v>
      </c>
      <c r="D238" s="40">
        <v>0</v>
      </c>
      <c r="E238" s="40">
        <v>0</v>
      </c>
      <c r="F238" s="40">
        <v>0</v>
      </c>
      <c r="G238" s="40">
        <v>0</v>
      </c>
      <c r="H238" s="42">
        <v>6751084.8099999996</v>
      </c>
      <c r="I238" s="40">
        <v>0</v>
      </c>
      <c r="J238" s="24">
        <v>0</v>
      </c>
      <c r="K238" s="40">
        <v>0</v>
      </c>
      <c r="L238" s="42">
        <v>11593755.09</v>
      </c>
      <c r="M238" s="40">
        <v>0</v>
      </c>
      <c r="N238" s="40">
        <v>0</v>
      </c>
      <c r="O238" s="40">
        <v>0</v>
      </c>
      <c r="P238" s="40">
        <v>0</v>
      </c>
      <c r="Q238" s="40">
        <v>0</v>
      </c>
      <c r="R238" s="42">
        <v>392579.57</v>
      </c>
      <c r="S238" s="42">
        <v>0</v>
      </c>
      <c r="T238" s="42">
        <v>0</v>
      </c>
    </row>
    <row r="239" spans="1:20" ht="24.75" customHeight="1" x14ac:dyDescent="0.3">
      <c r="A239" s="62">
        <v>216</v>
      </c>
      <c r="B239" s="50" t="s">
        <v>96</v>
      </c>
      <c r="C239" s="43">
        <f t="shared" si="23"/>
        <v>31663400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24">
        <v>0</v>
      </c>
      <c r="K239" s="40">
        <v>0</v>
      </c>
      <c r="L239" s="40">
        <v>0</v>
      </c>
      <c r="M239" s="40">
        <v>0</v>
      </c>
      <c r="N239" s="42">
        <v>31000000</v>
      </c>
      <c r="O239" s="40">
        <v>0</v>
      </c>
      <c r="P239" s="40">
        <v>0</v>
      </c>
      <c r="Q239" s="40">
        <v>0</v>
      </c>
      <c r="R239" s="42">
        <v>663400</v>
      </c>
      <c r="S239" s="42">
        <v>0</v>
      </c>
      <c r="T239" s="42">
        <v>0</v>
      </c>
    </row>
    <row r="240" spans="1:20" ht="24.75" customHeight="1" x14ac:dyDescent="0.3">
      <c r="A240" s="62">
        <v>217</v>
      </c>
      <c r="B240" s="50" t="s">
        <v>333</v>
      </c>
      <c r="C240" s="43">
        <f t="shared" si="23"/>
        <v>3418023.74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23">
        <v>1</v>
      </c>
      <c r="K240" s="42">
        <v>3304801</v>
      </c>
      <c r="L240" s="40">
        <v>0</v>
      </c>
      <c r="M240" s="40">
        <v>0</v>
      </c>
      <c r="N240" s="40">
        <v>0</v>
      </c>
      <c r="O240" s="40">
        <v>0</v>
      </c>
      <c r="P240" s="40">
        <v>0</v>
      </c>
      <c r="Q240" s="42">
        <v>42500</v>
      </c>
      <c r="R240" s="42">
        <v>70722.740000000005</v>
      </c>
      <c r="S240" s="42">
        <v>0</v>
      </c>
      <c r="T240" s="42">
        <v>0</v>
      </c>
    </row>
    <row r="241" spans="1:20" ht="24.75" customHeight="1" x14ac:dyDescent="0.3">
      <c r="A241" s="62">
        <v>218</v>
      </c>
      <c r="B241" s="50" t="s">
        <v>334</v>
      </c>
      <c r="C241" s="43">
        <f t="shared" si="23"/>
        <v>8510751.0199999996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24">
        <v>0</v>
      </c>
      <c r="K241" s="40">
        <v>0</v>
      </c>
      <c r="L241" s="42">
        <v>8332436.8700000001</v>
      </c>
      <c r="M241" s="40">
        <v>0</v>
      </c>
      <c r="N241" s="40">
        <v>0</v>
      </c>
      <c r="O241" s="40">
        <v>0</v>
      </c>
      <c r="P241" s="40">
        <v>0</v>
      </c>
      <c r="Q241" s="40">
        <v>0</v>
      </c>
      <c r="R241" s="42">
        <v>178314.15</v>
      </c>
      <c r="S241" s="42">
        <v>0</v>
      </c>
      <c r="T241" s="42">
        <v>0</v>
      </c>
    </row>
    <row r="242" spans="1:20" ht="24.75" customHeight="1" x14ac:dyDescent="0.3">
      <c r="A242" s="62">
        <v>219</v>
      </c>
      <c r="B242" s="50" t="s">
        <v>335</v>
      </c>
      <c r="C242" s="43">
        <f t="shared" si="23"/>
        <v>3418023.74</v>
      </c>
      <c r="D242" s="40">
        <v>0</v>
      </c>
      <c r="E242" s="40">
        <v>0</v>
      </c>
      <c r="F242" s="40">
        <v>0</v>
      </c>
      <c r="G242" s="40">
        <v>0</v>
      </c>
      <c r="H242" s="40">
        <v>0</v>
      </c>
      <c r="I242" s="40">
        <v>0</v>
      </c>
      <c r="J242" s="23">
        <v>1</v>
      </c>
      <c r="K242" s="42">
        <v>3304801</v>
      </c>
      <c r="L242" s="40">
        <v>0</v>
      </c>
      <c r="M242" s="40">
        <v>0</v>
      </c>
      <c r="N242" s="40">
        <v>0</v>
      </c>
      <c r="O242" s="40">
        <v>0</v>
      </c>
      <c r="P242" s="40">
        <v>0</v>
      </c>
      <c r="Q242" s="42">
        <v>42500</v>
      </c>
      <c r="R242" s="42">
        <v>70722.740000000005</v>
      </c>
      <c r="S242" s="42">
        <v>0</v>
      </c>
      <c r="T242" s="42">
        <v>0</v>
      </c>
    </row>
    <row r="243" spans="1:20" ht="24.75" customHeight="1" x14ac:dyDescent="0.3">
      <c r="A243" s="62">
        <v>220</v>
      </c>
      <c r="B243" s="50" t="s">
        <v>336</v>
      </c>
      <c r="C243" s="43">
        <f t="shared" si="23"/>
        <v>3418023.74</v>
      </c>
      <c r="D243" s="40">
        <v>0</v>
      </c>
      <c r="E243" s="40">
        <v>0</v>
      </c>
      <c r="F243" s="40">
        <v>0</v>
      </c>
      <c r="G243" s="40">
        <v>0</v>
      </c>
      <c r="H243" s="40">
        <v>0</v>
      </c>
      <c r="I243" s="40">
        <v>0</v>
      </c>
      <c r="J243" s="23">
        <v>1</v>
      </c>
      <c r="K243" s="42">
        <v>3304801</v>
      </c>
      <c r="L243" s="40">
        <v>0</v>
      </c>
      <c r="M243" s="40">
        <v>0</v>
      </c>
      <c r="N243" s="40">
        <v>0</v>
      </c>
      <c r="O243" s="40">
        <v>0</v>
      </c>
      <c r="P243" s="40">
        <v>0</v>
      </c>
      <c r="Q243" s="42">
        <v>42500</v>
      </c>
      <c r="R243" s="42">
        <v>70722.740000000005</v>
      </c>
      <c r="S243" s="42">
        <v>0</v>
      </c>
      <c r="T243" s="42">
        <v>0</v>
      </c>
    </row>
    <row r="244" spans="1:20" ht="24.75" customHeight="1" x14ac:dyDescent="0.3">
      <c r="A244" s="62">
        <v>221</v>
      </c>
      <c r="B244" s="50" t="s">
        <v>337</v>
      </c>
      <c r="C244" s="43">
        <f t="shared" si="23"/>
        <v>3418023.74</v>
      </c>
      <c r="D244" s="40">
        <v>0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23">
        <v>1</v>
      </c>
      <c r="K244" s="42">
        <v>3304801</v>
      </c>
      <c r="L244" s="40">
        <v>0</v>
      </c>
      <c r="M244" s="40">
        <v>0</v>
      </c>
      <c r="N244" s="40">
        <v>0</v>
      </c>
      <c r="O244" s="40">
        <v>0</v>
      </c>
      <c r="P244" s="40">
        <v>0</v>
      </c>
      <c r="Q244" s="42">
        <v>42500</v>
      </c>
      <c r="R244" s="42">
        <v>70722.740000000005</v>
      </c>
      <c r="S244" s="42">
        <v>0</v>
      </c>
      <c r="T244" s="42">
        <v>0</v>
      </c>
    </row>
    <row r="245" spans="1:20" ht="24.75" customHeight="1" x14ac:dyDescent="0.3">
      <c r="A245" s="62">
        <v>222</v>
      </c>
      <c r="B245" s="50" t="s">
        <v>338</v>
      </c>
      <c r="C245" s="43">
        <f t="shared" si="23"/>
        <v>57225962.159999996</v>
      </c>
      <c r="D245" s="42">
        <v>12269374.27</v>
      </c>
      <c r="E245" s="42">
        <v>1540411.08</v>
      </c>
      <c r="F245" s="42">
        <v>3388904.38</v>
      </c>
      <c r="G245" s="42">
        <v>3673880.43</v>
      </c>
      <c r="H245" s="42">
        <v>6800914.9299999997</v>
      </c>
      <c r="I245" s="40">
        <v>0</v>
      </c>
      <c r="J245" s="24">
        <v>0</v>
      </c>
      <c r="K245" s="40">
        <v>0</v>
      </c>
      <c r="L245" s="42">
        <v>11679329.210000001</v>
      </c>
      <c r="M245" s="42">
        <v>1047850.94</v>
      </c>
      <c r="N245" s="42">
        <v>13822955.279999999</v>
      </c>
      <c r="O245" s="42">
        <v>1787315.38</v>
      </c>
      <c r="P245" s="40">
        <v>0</v>
      </c>
      <c r="Q245" s="40">
        <v>0</v>
      </c>
      <c r="R245" s="42">
        <v>1215026.26</v>
      </c>
      <c r="S245" s="42">
        <v>0</v>
      </c>
      <c r="T245" s="42">
        <v>0</v>
      </c>
    </row>
    <row r="246" spans="1:20" ht="24.75" customHeight="1" x14ac:dyDescent="0.3">
      <c r="A246" s="62">
        <v>223</v>
      </c>
      <c r="B246" s="50" t="s">
        <v>339</v>
      </c>
      <c r="C246" s="43">
        <f t="shared" si="23"/>
        <v>58539887.090000004</v>
      </c>
      <c r="D246" s="42">
        <v>15939213.470000001</v>
      </c>
      <c r="E246" s="42">
        <v>2001156.74</v>
      </c>
      <c r="F246" s="42">
        <v>4402544.84</v>
      </c>
      <c r="G246" s="42">
        <v>4772758.84</v>
      </c>
      <c r="H246" s="42">
        <v>8835107.0299999993</v>
      </c>
      <c r="I246" s="40">
        <v>0</v>
      </c>
      <c r="J246" s="24">
        <v>0</v>
      </c>
      <c r="K246" s="40">
        <v>0</v>
      </c>
      <c r="L246" s="40">
        <v>0</v>
      </c>
      <c r="M246" s="42">
        <v>1251416.8799999999</v>
      </c>
      <c r="N246" s="42">
        <v>17957479.34</v>
      </c>
      <c r="O246" s="42">
        <v>2134537.02</v>
      </c>
      <c r="P246" s="40">
        <v>0</v>
      </c>
      <c r="Q246" s="40">
        <v>0</v>
      </c>
      <c r="R246" s="42">
        <v>1245672.93</v>
      </c>
      <c r="S246" s="42">
        <v>0</v>
      </c>
      <c r="T246" s="42">
        <v>0</v>
      </c>
    </row>
    <row r="247" spans="1:20" ht="24.75" customHeight="1" x14ac:dyDescent="0.3">
      <c r="A247" s="62">
        <v>224</v>
      </c>
      <c r="B247" s="50" t="s">
        <v>340</v>
      </c>
      <c r="C247" s="43">
        <f t="shared" si="23"/>
        <v>10221193.210000001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24">
        <v>0</v>
      </c>
      <c r="K247" s="40">
        <v>0</v>
      </c>
      <c r="L247" s="42">
        <v>10007042.5</v>
      </c>
      <c r="M247" s="40">
        <v>0</v>
      </c>
      <c r="N247" s="40">
        <v>0</v>
      </c>
      <c r="O247" s="40">
        <v>0</v>
      </c>
      <c r="P247" s="40">
        <v>0</v>
      </c>
      <c r="Q247" s="40">
        <v>0</v>
      </c>
      <c r="R247" s="42">
        <v>214150.71</v>
      </c>
      <c r="S247" s="42">
        <v>0</v>
      </c>
      <c r="T247" s="42">
        <v>0</v>
      </c>
    </row>
    <row r="248" spans="1:20" ht="24.75" customHeight="1" x14ac:dyDescent="0.3">
      <c r="A248" s="62">
        <v>225</v>
      </c>
      <c r="B248" s="50" t="s">
        <v>341</v>
      </c>
      <c r="C248" s="43">
        <f t="shared" si="23"/>
        <v>29195077.48</v>
      </c>
      <c r="D248" s="42">
        <v>8911696.6899999995</v>
      </c>
      <c r="E248" s="42">
        <v>1118857.0900000001</v>
      </c>
      <c r="F248" s="42">
        <v>2461485.59</v>
      </c>
      <c r="G248" s="42">
        <v>2668474.15</v>
      </c>
      <c r="H248" s="42">
        <v>4939754.03</v>
      </c>
      <c r="I248" s="40">
        <v>0</v>
      </c>
      <c r="J248" s="24">
        <v>0</v>
      </c>
      <c r="K248" s="40">
        <v>0</v>
      </c>
      <c r="L248" s="42">
        <v>8483125.3200000003</v>
      </c>
      <c r="M248" s="40">
        <v>0</v>
      </c>
      <c r="N248" s="40">
        <v>0</v>
      </c>
      <c r="O248" s="40">
        <v>0</v>
      </c>
      <c r="P248" s="40">
        <v>0</v>
      </c>
      <c r="Q248" s="40">
        <v>0</v>
      </c>
      <c r="R248" s="42">
        <v>611684.61</v>
      </c>
      <c r="S248" s="42">
        <v>0</v>
      </c>
      <c r="T248" s="42">
        <v>0</v>
      </c>
    </row>
    <row r="249" spans="1:20" ht="24.75" customHeight="1" x14ac:dyDescent="0.3">
      <c r="A249" s="62">
        <v>226</v>
      </c>
      <c r="B249" s="50" t="s">
        <v>342</v>
      </c>
      <c r="C249" s="43">
        <f t="shared" si="23"/>
        <v>3418023.74</v>
      </c>
      <c r="D249" s="40">
        <v>0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23">
        <v>1</v>
      </c>
      <c r="K249" s="42">
        <v>3304801</v>
      </c>
      <c r="L249" s="40">
        <v>0</v>
      </c>
      <c r="M249" s="40">
        <v>0</v>
      </c>
      <c r="N249" s="40">
        <v>0</v>
      </c>
      <c r="O249" s="40">
        <v>0</v>
      </c>
      <c r="P249" s="40">
        <v>0</v>
      </c>
      <c r="Q249" s="42">
        <v>42500</v>
      </c>
      <c r="R249" s="42">
        <v>70722.740000000005</v>
      </c>
      <c r="S249" s="42">
        <v>0</v>
      </c>
      <c r="T249" s="42">
        <v>0</v>
      </c>
    </row>
    <row r="250" spans="1:20" ht="24.75" customHeight="1" x14ac:dyDescent="0.3">
      <c r="A250" s="62">
        <v>227</v>
      </c>
      <c r="B250" s="50" t="s">
        <v>343</v>
      </c>
      <c r="C250" s="43">
        <f t="shared" si="23"/>
        <v>3418023.74</v>
      </c>
      <c r="D250" s="40">
        <v>0</v>
      </c>
      <c r="E250" s="40">
        <v>0</v>
      </c>
      <c r="F250" s="40">
        <v>0</v>
      </c>
      <c r="G250" s="40">
        <v>0</v>
      </c>
      <c r="H250" s="40">
        <v>0</v>
      </c>
      <c r="I250" s="40">
        <v>0</v>
      </c>
      <c r="J250" s="23">
        <v>1</v>
      </c>
      <c r="K250" s="42">
        <v>3304801</v>
      </c>
      <c r="L250" s="40">
        <v>0</v>
      </c>
      <c r="M250" s="40">
        <v>0</v>
      </c>
      <c r="N250" s="40">
        <v>0</v>
      </c>
      <c r="O250" s="40">
        <v>0</v>
      </c>
      <c r="P250" s="40">
        <v>0</v>
      </c>
      <c r="Q250" s="42">
        <v>42500</v>
      </c>
      <c r="R250" s="42">
        <v>70722.740000000005</v>
      </c>
      <c r="S250" s="42">
        <v>0</v>
      </c>
      <c r="T250" s="42">
        <v>0</v>
      </c>
    </row>
    <row r="251" spans="1:20" ht="24.75" customHeight="1" x14ac:dyDescent="0.3">
      <c r="A251" s="62">
        <v>228</v>
      </c>
      <c r="B251" s="50" t="s">
        <v>344</v>
      </c>
      <c r="C251" s="43">
        <f t="shared" si="23"/>
        <v>58668524.280000001</v>
      </c>
      <c r="D251" s="42">
        <v>11837133.92</v>
      </c>
      <c r="E251" s="42">
        <v>1486143.62</v>
      </c>
      <c r="F251" s="42">
        <v>3269515.96</v>
      </c>
      <c r="G251" s="42">
        <v>3544452.53</v>
      </c>
      <c r="H251" s="42">
        <v>6561324.0700000003</v>
      </c>
      <c r="I251" s="42">
        <v>1917125.27</v>
      </c>
      <c r="J251" s="24">
        <v>0</v>
      </c>
      <c r="K251" s="40">
        <v>0</v>
      </c>
      <c r="L251" s="42">
        <v>11267875.68</v>
      </c>
      <c r="M251" s="42">
        <v>1170221.17</v>
      </c>
      <c r="N251" s="42">
        <v>13932128.449999999</v>
      </c>
      <c r="O251" s="42">
        <v>1994917.43</v>
      </c>
      <c r="P251" s="40">
        <v>0</v>
      </c>
      <c r="Q251" s="42">
        <v>450000</v>
      </c>
      <c r="R251" s="42">
        <v>1237686.18</v>
      </c>
      <c r="S251" s="42">
        <v>0</v>
      </c>
      <c r="T251" s="42">
        <v>0</v>
      </c>
    </row>
    <row r="252" spans="1:20" ht="24.75" customHeight="1" x14ac:dyDescent="0.3">
      <c r="A252" s="62">
        <v>229</v>
      </c>
      <c r="B252" s="50" t="s">
        <v>345</v>
      </c>
      <c r="C252" s="43">
        <f t="shared" si="23"/>
        <v>27801393.57</v>
      </c>
      <c r="D252" s="40">
        <v>0</v>
      </c>
      <c r="E252" s="40">
        <v>0</v>
      </c>
      <c r="F252" s="40">
        <v>0</v>
      </c>
      <c r="G252" s="40">
        <v>0</v>
      </c>
      <c r="H252" s="40">
        <v>0</v>
      </c>
      <c r="I252" s="40">
        <v>0</v>
      </c>
      <c r="J252" s="24">
        <v>0</v>
      </c>
      <c r="K252" s="40">
        <v>0</v>
      </c>
      <c r="L252" s="42">
        <v>11603194.92</v>
      </c>
      <c r="M252" s="40">
        <v>0</v>
      </c>
      <c r="N252" s="42">
        <v>13732847.289999999</v>
      </c>
      <c r="O252" s="42">
        <v>1866110.4</v>
      </c>
      <c r="P252" s="40">
        <v>0</v>
      </c>
      <c r="Q252" s="40">
        <v>0</v>
      </c>
      <c r="R252" s="42">
        <v>599240.95999999996</v>
      </c>
      <c r="S252" s="42">
        <v>0</v>
      </c>
      <c r="T252" s="42">
        <v>0</v>
      </c>
    </row>
    <row r="253" spans="1:20" ht="24.75" customHeight="1" x14ac:dyDescent="0.3">
      <c r="A253" s="62">
        <v>230</v>
      </c>
      <c r="B253" s="50" t="s">
        <v>346</v>
      </c>
      <c r="C253" s="43">
        <f t="shared" si="23"/>
        <v>3418023.74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23">
        <v>1</v>
      </c>
      <c r="K253" s="42">
        <v>3304801</v>
      </c>
      <c r="L253" s="40">
        <v>0</v>
      </c>
      <c r="M253" s="40">
        <v>0</v>
      </c>
      <c r="N253" s="40">
        <v>0</v>
      </c>
      <c r="O253" s="40">
        <v>0</v>
      </c>
      <c r="P253" s="40">
        <v>0</v>
      </c>
      <c r="Q253" s="42">
        <v>42500</v>
      </c>
      <c r="R253" s="42">
        <v>70722.740000000005</v>
      </c>
      <c r="S253" s="42">
        <v>0</v>
      </c>
      <c r="T253" s="42">
        <v>0</v>
      </c>
    </row>
    <row r="254" spans="1:20" ht="24.75" customHeight="1" x14ac:dyDescent="0.3">
      <c r="A254" s="62">
        <v>231</v>
      </c>
      <c r="B254" s="50" t="s">
        <v>347</v>
      </c>
      <c r="C254" s="43">
        <f t="shared" si="23"/>
        <v>6802047.4800000004</v>
      </c>
      <c r="D254" s="40">
        <v>0</v>
      </c>
      <c r="E254" s="40">
        <v>0</v>
      </c>
      <c r="F254" s="40">
        <v>0</v>
      </c>
      <c r="G254" s="40">
        <v>0</v>
      </c>
      <c r="H254" s="40">
        <v>0</v>
      </c>
      <c r="I254" s="40">
        <v>0</v>
      </c>
      <c r="J254" s="23">
        <v>2</v>
      </c>
      <c r="K254" s="42">
        <v>6609602</v>
      </c>
      <c r="L254" s="40">
        <v>0</v>
      </c>
      <c r="M254" s="40">
        <v>0</v>
      </c>
      <c r="N254" s="40">
        <v>0</v>
      </c>
      <c r="O254" s="40">
        <v>0</v>
      </c>
      <c r="P254" s="40">
        <v>0</v>
      </c>
      <c r="Q254" s="42">
        <v>51000</v>
      </c>
      <c r="R254" s="42">
        <v>141445.48000000001</v>
      </c>
      <c r="S254" s="42">
        <v>0</v>
      </c>
      <c r="T254" s="42">
        <v>0</v>
      </c>
    </row>
    <row r="255" spans="1:20" ht="24.75" customHeight="1" x14ac:dyDescent="0.3">
      <c r="A255" s="62">
        <v>232</v>
      </c>
      <c r="B255" s="50" t="s">
        <v>348</v>
      </c>
      <c r="C255" s="43">
        <f t="shared" si="23"/>
        <v>3418023.74</v>
      </c>
      <c r="D255" s="40">
        <v>0</v>
      </c>
      <c r="E255" s="40">
        <v>0</v>
      </c>
      <c r="F255" s="40">
        <v>0</v>
      </c>
      <c r="G255" s="40">
        <v>0</v>
      </c>
      <c r="H255" s="40">
        <v>0</v>
      </c>
      <c r="I255" s="40">
        <v>0</v>
      </c>
      <c r="J255" s="23">
        <v>1</v>
      </c>
      <c r="K255" s="42">
        <v>3304801</v>
      </c>
      <c r="L255" s="40">
        <v>0</v>
      </c>
      <c r="M255" s="40">
        <v>0</v>
      </c>
      <c r="N255" s="40">
        <v>0</v>
      </c>
      <c r="O255" s="40">
        <v>0</v>
      </c>
      <c r="P255" s="40">
        <v>0</v>
      </c>
      <c r="Q255" s="42">
        <v>42500</v>
      </c>
      <c r="R255" s="42">
        <v>70722.740000000005</v>
      </c>
      <c r="S255" s="42">
        <v>0</v>
      </c>
      <c r="T255" s="42">
        <v>0</v>
      </c>
    </row>
    <row r="256" spans="1:20" ht="24.75" customHeight="1" x14ac:dyDescent="0.3">
      <c r="A256" s="62">
        <v>233</v>
      </c>
      <c r="B256" s="50" t="s">
        <v>100</v>
      </c>
      <c r="C256" s="43">
        <f t="shared" si="23"/>
        <v>22171721.84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24">
        <v>0</v>
      </c>
      <c r="K256" s="40">
        <v>0</v>
      </c>
      <c r="L256" s="40">
        <v>0</v>
      </c>
      <c r="M256" s="40">
        <v>0</v>
      </c>
      <c r="N256" s="42">
        <v>19091435.75</v>
      </c>
      <c r="O256" s="42">
        <v>2615752.27</v>
      </c>
      <c r="P256" s="40">
        <v>0</v>
      </c>
      <c r="Q256" s="40">
        <v>0</v>
      </c>
      <c r="R256" s="42">
        <v>464533.82</v>
      </c>
      <c r="S256" s="42">
        <v>0</v>
      </c>
      <c r="T256" s="42">
        <v>0</v>
      </c>
    </row>
    <row r="257" spans="1:20" ht="24.75" customHeight="1" x14ac:dyDescent="0.3">
      <c r="A257" s="62">
        <v>234</v>
      </c>
      <c r="B257" s="50" t="s">
        <v>349</v>
      </c>
      <c r="C257" s="43">
        <f t="shared" si="23"/>
        <v>16617927.98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24">
        <v>0</v>
      </c>
      <c r="K257" s="40">
        <v>0</v>
      </c>
      <c r="L257" s="42">
        <v>16269755.220000001</v>
      </c>
      <c r="M257" s="40">
        <v>0</v>
      </c>
      <c r="N257" s="40">
        <v>0</v>
      </c>
      <c r="O257" s="40">
        <v>0</v>
      </c>
      <c r="P257" s="40">
        <v>0</v>
      </c>
      <c r="Q257" s="40">
        <v>0</v>
      </c>
      <c r="R257" s="42">
        <v>348172.76</v>
      </c>
      <c r="S257" s="42">
        <v>0</v>
      </c>
      <c r="T257" s="42">
        <v>0</v>
      </c>
    </row>
    <row r="258" spans="1:20" ht="24.75" customHeight="1" x14ac:dyDescent="0.3">
      <c r="A258" s="62">
        <v>235</v>
      </c>
      <c r="B258" s="50" t="s">
        <v>350</v>
      </c>
      <c r="C258" s="43">
        <f t="shared" si="23"/>
        <v>11449480.310000001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24">
        <v>0</v>
      </c>
      <c r="K258" s="40">
        <v>0</v>
      </c>
      <c r="L258" s="42">
        <v>11209594.98</v>
      </c>
      <c r="M258" s="40">
        <v>0</v>
      </c>
      <c r="N258" s="40">
        <v>0</v>
      </c>
      <c r="O258" s="40">
        <v>0</v>
      </c>
      <c r="P258" s="40">
        <v>0</v>
      </c>
      <c r="Q258" s="40">
        <v>0</v>
      </c>
      <c r="R258" s="42">
        <v>239885.33</v>
      </c>
      <c r="S258" s="42">
        <v>0</v>
      </c>
      <c r="T258" s="42">
        <v>0</v>
      </c>
    </row>
    <row r="259" spans="1:20" ht="24.75" customHeight="1" x14ac:dyDescent="0.3">
      <c r="A259" s="62">
        <v>236</v>
      </c>
      <c r="B259" s="50" t="s">
        <v>103</v>
      </c>
      <c r="C259" s="43">
        <f t="shared" si="23"/>
        <v>39292531.689999998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24">
        <v>0</v>
      </c>
      <c r="K259" s="40">
        <v>0</v>
      </c>
      <c r="L259" s="42">
        <v>12468469</v>
      </c>
      <c r="M259" s="40">
        <v>0</v>
      </c>
      <c r="N259" s="42">
        <v>23775415.52</v>
      </c>
      <c r="O259" s="42">
        <v>2159745</v>
      </c>
      <c r="P259" s="40">
        <v>0</v>
      </c>
      <c r="Q259" s="40">
        <v>0</v>
      </c>
      <c r="R259" s="42">
        <v>888902.17</v>
      </c>
      <c r="S259" s="42">
        <v>0</v>
      </c>
      <c r="T259" s="42">
        <v>0</v>
      </c>
    </row>
    <row r="260" spans="1:20" ht="24.75" customHeight="1" x14ac:dyDescent="0.3">
      <c r="A260" s="62">
        <v>237</v>
      </c>
      <c r="B260" s="50" t="s">
        <v>121</v>
      </c>
      <c r="C260" s="43">
        <f t="shared" si="23"/>
        <v>59800484.450000003</v>
      </c>
      <c r="D260" s="42">
        <v>18347410.129999999</v>
      </c>
      <c r="E260" s="42">
        <v>2713323.98</v>
      </c>
      <c r="F260" s="42">
        <v>7616791.1100000003</v>
      </c>
      <c r="G260" s="42">
        <v>6830215.8099999996</v>
      </c>
      <c r="H260" s="42">
        <v>11878008.68</v>
      </c>
      <c r="I260" s="40">
        <v>0</v>
      </c>
      <c r="J260" s="24">
        <v>0</v>
      </c>
      <c r="K260" s="40">
        <v>0</v>
      </c>
      <c r="L260" s="42">
        <v>11161816.82</v>
      </c>
      <c r="M260" s="40">
        <v>0</v>
      </c>
      <c r="N260" s="40">
        <v>0</v>
      </c>
      <c r="O260" s="40">
        <v>0</v>
      </c>
      <c r="P260" s="40">
        <v>0</v>
      </c>
      <c r="Q260" s="40">
        <v>0</v>
      </c>
      <c r="R260" s="42">
        <v>1252917.92</v>
      </c>
      <c r="S260" s="42">
        <v>0</v>
      </c>
      <c r="T260" s="42">
        <v>0</v>
      </c>
    </row>
    <row r="261" spans="1:20" ht="24.75" customHeight="1" x14ac:dyDescent="0.3">
      <c r="A261" s="62">
        <v>238</v>
      </c>
      <c r="B261" s="50" t="s">
        <v>132</v>
      </c>
      <c r="C261" s="43">
        <f t="shared" si="23"/>
        <v>37875967.529999994</v>
      </c>
      <c r="D261" s="42">
        <v>9668171.2100000009</v>
      </c>
      <c r="E261" s="42">
        <v>1213831.92</v>
      </c>
      <c r="F261" s="42">
        <v>2670430.21</v>
      </c>
      <c r="G261" s="42">
        <v>2894989.12</v>
      </c>
      <c r="H261" s="42">
        <v>5359067.91</v>
      </c>
      <c r="I261" s="42">
        <v>1565843.17</v>
      </c>
      <c r="J261" s="24">
        <v>0</v>
      </c>
      <c r="K261" s="40">
        <v>0</v>
      </c>
      <c r="L261" s="40">
        <v>0</v>
      </c>
      <c r="M261" s="42">
        <v>820896.58</v>
      </c>
      <c r="N261" s="42">
        <v>11379291.99</v>
      </c>
      <c r="O261" s="42">
        <v>1399411.44</v>
      </c>
      <c r="P261" s="40">
        <v>0</v>
      </c>
      <c r="Q261" s="42">
        <v>100000</v>
      </c>
      <c r="R261" s="42">
        <v>804033.98</v>
      </c>
      <c r="S261" s="42">
        <v>0</v>
      </c>
      <c r="T261" s="42">
        <v>0</v>
      </c>
    </row>
    <row r="262" spans="1:20" ht="24.75" customHeight="1" x14ac:dyDescent="0.3">
      <c r="A262" s="62">
        <v>239</v>
      </c>
      <c r="B262" s="50" t="s">
        <v>351</v>
      </c>
      <c r="C262" s="43">
        <f t="shared" si="23"/>
        <v>54383091.849999994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24">
        <v>0</v>
      </c>
      <c r="K262" s="40">
        <v>0</v>
      </c>
      <c r="L262" s="40">
        <v>0</v>
      </c>
      <c r="M262" s="40">
        <v>0</v>
      </c>
      <c r="N262" s="42">
        <v>53243677.159999996</v>
      </c>
      <c r="O262" s="40">
        <v>0</v>
      </c>
      <c r="P262" s="40">
        <v>0</v>
      </c>
      <c r="Q262" s="40">
        <v>0</v>
      </c>
      <c r="R262" s="42">
        <v>1139414.69</v>
      </c>
      <c r="S262" s="42">
        <v>0</v>
      </c>
      <c r="T262" s="42">
        <v>0</v>
      </c>
    </row>
    <row r="263" spans="1:20" ht="24.75" customHeight="1" x14ac:dyDescent="0.3">
      <c r="A263" s="62">
        <v>240</v>
      </c>
      <c r="B263" s="50" t="s">
        <v>352</v>
      </c>
      <c r="C263" s="43">
        <f t="shared" si="23"/>
        <v>130675945.83999999</v>
      </c>
      <c r="D263" s="42">
        <v>22485224.579999998</v>
      </c>
      <c r="E263" s="42">
        <v>3554365.4</v>
      </c>
      <c r="F263" s="42">
        <v>10759682.210000001</v>
      </c>
      <c r="G263" s="42">
        <v>9117719.9299999997</v>
      </c>
      <c r="H263" s="42">
        <v>15511714.210000001</v>
      </c>
      <c r="I263" s="42">
        <v>5775843.7699999996</v>
      </c>
      <c r="J263" s="24">
        <v>0</v>
      </c>
      <c r="K263" s="40">
        <v>0</v>
      </c>
      <c r="L263" s="42">
        <v>19568326.890000001</v>
      </c>
      <c r="M263" s="42">
        <v>2441565</v>
      </c>
      <c r="N263" s="42">
        <v>33669885.259999998</v>
      </c>
      <c r="O263" s="42">
        <v>4613172.0999999996</v>
      </c>
      <c r="P263" s="40">
        <v>0</v>
      </c>
      <c r="Q263" s="42">
        <v>450000</v>
      </c>
      <c r="R263" s="42">
        <v>2728446.49</v>
      </c>
      <c r="S263" s="42">
        <v>0</v>
      </c>
      <c r="T263" s="42">
        <v>0</v>
      </c>
    </row>
    <row r="264" spans="1:20" ht="24.75" customHeight="1" x14ac:dyDescent="0.3">
      <c r="A264" s="62">
        <v>241</v>
      </c>
      <c r="B264" s="50" t="s">
        <v>353</v>
      </c>
      <c r="C264" s="43">
        <f t="shared" si="23"/>
        <v>28004244.140000001</v>
      </c>
      <c r="D264" s="40">
        <v>0</v>
      </c>
      <c r="E264" s="40">
        <v>0</v>
      </c>
      <c r="F264" s="40">
        <v>0</v>
      </c>
      <c r="G264" s="40">
        <v>0</v>
      </c>
      <c r="H264" s="40">
        <v>0</v>
      </c>
      <c r="I264" s="40">
        <v>0</v>
      </c>
      <c r="J264" s="24">
        <v>0</v>
      </c>
      <c r="K264" s="40">
        <v>0</v>
      </c>
      <c r="L264" s="42">
        <v>27417509.440000001</v>
      </c>
      <c r="M264" s="40">
        <v>0</v>
      </c>
      <c r="N264" s="40">
        <v>0</v>
      </c>
      <c r="O264" s="40">
        <v>0</v>
      </c>
      <c r="P264" s="40">
        <v>0</v>
      </c>
      <c r="Q264" s="40">
        <v>0</v>
      </c>
      <c r="R264" s="42">
        <v>586734.69999999995</v>
      </c>
      <c r="S264" s="42">
        <v>0</v>
      </c>
      <c r="T264" s="42">
        <v>0</v>
      </c>
    </row>
    <row r="265" spans="1:20" ht="24.75" customHeight="1" x14ac:dyDescent="0.3">
      <c r="A265" s="62">
        <v>242</v>
      </c>
      <c r="B265" s="50" t="s">
        <v>354</v>
      </c>
      <c r="C265" s="43">
        <f t="shared" si="23"/>
        <v>35738072.600000001</v>
      </c>
      <c r="D265" s="42">
        <v>7602471.9100000001</v>
      </c>
      <c r="E265" s="42">
        <v>954484.86</v>
      </c>
      <c r="F265" s="42">
        <v>2099866.69</v>
      </c>
      <c r="G265" s="42">
        <v>2276446.39</v>
      </c>
      <c r="H265" s="42">
        <v>4214050.66</v>
      </c>
      <c r="I265" s="40">
        <v>0</v>
      </c>
      <c r="J265" s="24">
        <v>0</v>
      </c>
      <c r="K265" s="40">
        <v>0</v>
      </c>
      <c r="L265" s="42">
        <v>7236862.3099999996</v>
      </c>
      <c r="M265" s="42">
        <v>609010.05000000005</v>
      </c>
      <c r="N265" s="42">
        <v>8947995.0099999998</v>
      </c>
      <c r="O265" s="42">
        <v>1038786.13</v>
      </c>
      <c r="P265" s="40">
        <v>0</v>
      </c>
      <c r="Q265" s="40">
        <v>0</v>
      </c>
      <c r="R265" s="42">
        <v>758098.59</v>
      </c>
      <c r="S265" s="42">
        <v>0</v>
      </c>
      <c r="T265" s="42">
        <v>0</v>
      </c>
    </row>
    <row r="266" spans="1:20" ht="24.75" customHeight="1" x14ac:dyDescent="0.3">
      <c r="A266" s="62">
        <v>243</v>
      </c>
      <c r="B266" s="50" t="s">
        <v>355</v>
      </c>
      <c r="C266" s="43">
        <f t="shared" si="23"/>
        <v>7344569.9699999997</v>
      </c>
      <c r="D266" s="40">
        <v>0</v>
      </c>
      <c r="E266" s="40">
        <v>0</v>
      </c>
      <c r="F266" s="40">
        <v>0</v>
      </c>
      <c r="G266" s="40">
        <v>0</v>
      </c>
      <c r="H266" s="40">
        <v>0</v>
      </c>
      <c r="I266" s="40">
        <v>0</v>
      </c>
      <c r="J266" s="24">
        <v>0</v>
      </c>
      <c r="K266" s="40">
        <v>0</v>
      </c>
      <c r="L266" s="42">
        <v>7190689.2199999997</v>
      </c>
      <c r="M266" s="40">
        <v>0</v>
      </c>
      <c r="N266" s="40">
        <v>0</v>
      </c>
      <c r="O266" s="40">
        <v>0</v>
      </c>
      <c r="P266" s="40">
        <v>0</v>
      </c>
      <c r="Q266" s="40">
        <v>0</v>
      </c>
      <c r="R266" s="42">
        <v>153880.75</v>
      </c>
      <c r="S266" s="42">
        <v>0</v>
      </c>
      <c r="T266" s="42">
        <v>0</v>
      </c>
    </row>
    <row r="267" spans="1:20" ht="24.75" customHeight="1" x14ac:dyDescent="0.3">
      <c r="A267" s="62">
        <v>244</v>
      </c>
      <c r="B267" s="50" t="s">
        <v>128</v>
      </c>
      <c r="C267" s="43">
        <f t="shared" si="23"/>
        <v>27995036</v>
      </c>
      <c r="D267" s="42">
        <v>6305271.7800000003</v>
      </c>
      <c r="E267" s="42">
        <v>996709.63</v>
      </c>
      <c r="F267" s="42">
        <v>3017213.39</v>
      </c>
      <c r="G267" s="42">
        <v>2556776.87</v>
      </c>
      <c r="H267" s="42">
        <v>4349770.83</v>
      </c>
      <c r="I267" s="40">
        <v>0</v>
      </c>
      <c r="J267" s="24">
        <v>0</v>
      </c>
      <c r="K267" s="40">
        <v>0</v>
      </c>
      <c r="L267" s="40">
        <v>0</v>
      </c>
      <c r="M267" s="40">
        <v>0</v>
      </c>
      <c r="N267" s="42">
        <v>8889133.1600000001</v>
      </c>
      <c r="O267" s="42">
        <v>1293618.56</v>
      </c>
      <c r="P267" s="40">
        <v>0</v>
      </c>
      <c r="Q267" s="40">
        <v>0</v>
      </c>
      <c r="R267" s="42">
        <v>586541.78</v>
      </c>
      <c r="S267" s="42">
        <v>0</v>
      </c>
      <c r="T267" s="42">
        <v>0</v>
      </c>
    </row>
    <row r="268" spans="1:20" ht="24.75" customHeight="1" x14ac:dyDescent="0.3">
      <c r="A268" s="62">
        <v>245</v>
      </c>
      <c r="B268" s="50" t="s">
        <v>129</v>
      </c>
      <c r="C268" s="43">
        <f t="shared" si="23"/>
        <v>42842832.860000007</v>
      </c>
      <c r="D268" s="42">
        <v>13825679.91</v>
      </c>
      <c r="E268" s="42">
        <v>2326445.2799999998</v>
      </c>
      <c r="F268" s="42">
        <v>6837235.04</v>
      </c>
      <c r="G268" s="42">
        <v>5818845.9100000001</v>
      </c>
      <c r="H268" s="40">
        <v>0</v>
      </c>
      <c r="I268" s="40">
        <v>0</v>
      </c>
      <c r="J268" s="24">
        <v>0</v>
      </c>
      <c r="K268" s="40">
        <v>0</v>
      </c>
      <c r="L268" s="42">
        <v>11832624.98</v>
      </c>
      <c r="M268" s="42">
        <v>1304374.3400000001</v>
      </c>
      <c r="N268" s="40">
        <v>0</v>
      </c>
      <c r="O268" s="40">
        <v>0</v>
      </c>
      <c r="P268" s="40">
        <v>0</v>
      </c>
      <c r="Q268" s="40">
        <v>0</v>
      </c>
      <c r="R268" s="42">
        <v>897627.4</v>
      </c>
      <c r="S268" s="42">
        <v>0</v>
      </c>
      <c r="T268" s="42">
        <v>0</v>
      </c>
    </row>
    <row r="269" spans="1:20" ht="24.75" customHeight="1" x14ac:dyDescent="0.3">
      <c r="A269" s="62">
        <v>246</v>
      </c>
      <c r="B269" s="50" t="s">
        <v>356</v>
      </c>
      <c r="C269" s="43">
        <f t="shared" si="23"/>
        <v>10203071.220000001</v>
      </c>
      <c r="D269" s="40">
        <v>0</v>
      </c>
      <c r="E269" s="40">
        <v>0</v>
      </c>
      <c r="F269" s="40">
        <v>0</v>
      </c>
      <c r="G269" s="40">
        <v>0</v>
      </c>
      <c r="H269" s="40">
        <v>0</v>
      </c>
      <c r="I269" s="40">
        <v>0</v>
      </c>
      <c r="J269" s="23">
        <v>3</v>
      </c>
      <c r="K269" s="42">
        <v>9914403</v>
      </c>
      <c r="L269" s="40">
        <v>0</v>
      </c>
      <c r="M269" s="40">
        <v>0</v>
      </c>
      <c r="N269" s="40">
        <v>0</v>
      </c>
      <c r="O269" s="40">
        <v>0</v>
      </c>
      <c r="P269" s="40">
        <v>0</v>
      </c>
      <c r="Q269" s="42">
        <v>76500</v>
      </c>
      <c r="R269" s="42">
        <v>212168.22</v>
      </c>
      <c r="S269" s="42">
        <v>0</v>
      </c>
      <c r="T269" s="42">
        <v>0</v>
      </c>
    </row>
    <row r="270" spans="1:20" ht="24.75" customHeight="1" x14ac:dyDescent="0.3">
      <c r="A270" s="62">
        <v>247</v>
      </c>
      <c r="B270" s="50" t="s">
        <v>357</v>
      </c>
      <c r="C270" s="43">
        <f t="shared" ref="C270:C301" si="24">D270+E270+F270+G270+H270+I270+K270+L270+M270+N270+O270+P270+Q270+R270</f>
        <v>14243356.309999999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24">
        <v>0</v>
      </c>
      <c r="K270" s="40">
        <v>0</v>
      </c>
      <c r="L270" s="42">
        <v>3507260.42</v>
      </c>
      <c r="M270" s="40">
        <v>0</v>
      </c>
      <c r="N270" s="42">
        <v>10437674.289999999</v>
      </c>
      <c r="O270" s="40">
        <v>0</v>
      </c>
      <c r="P270" s="40">
        <v>0</v>
      </c>
      <c r="Q270" s="40">
        <v>0</v>
      </c>
      <c r="R270" s="42">
        <v>298421.59999999998</v>
      </c>
      <c r="S270" s="42">
        <v>0</v>
      </c>
      <c r="T270" s="42">
        <v>0</v>
      </c>
    </row>
    <row r="271" spans="1:20" ht="24.75" customHeight="1" x14ac:dyDescent="0.3">
      <c r="A271" s="62">
        <v>248</v>
      </c>
      <c r="B271" s="50" t="s">
        <v>114</v>
      </c>
      <c r="C271" s="43">
        <f t="shared" si="24"/>
        <v>311527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24">
        <v>0</v>
      </c>
      <c r="K271" s="40">
        <v>0</v>
      </c>
      <c r="L271" s="40">
        <v>0</v>
      </c>
      <c r="M271" s="42">
        <v>305000</v>
      </c>
      <c r="N271" s="40">
        <v>0</v>
      </c>
      <c r="O271" s="40">
        <v>0</v>
      </c>
      <c r="P271" s="40">
        <v>0</v>
      </c>
      <c r="Q271" s="40">
        <v>0</v>
      </c>
      <c r="R271" s="42">
        <v>6527</v>
      </c>
      <c r="S271" s="42">
        <v>0</v>
      </c>
      <c r="T271" s="42">
        <v>0</v>
      </c>
    </row>
    <row r="272" spans="1:20" ht="24.75" customHeight="1" x14ac:dyDescent="0.3">
      <c r="A272" s="62">
        <v>249</v>
      </c>
      <c r="B272" s="50" t="s">
        <v>358</v>
      </c>
      <c r="C272" s="43">
        <f t="shared" si="24"/>
        <v>15453866.710000001</v>
      </c>
      <c r="D272" s="40">
        <v>0</v>
      </c>
      <c r="E272" s="40">
        <v>0</v>
      </c>
      <c r="F272" s="40">
        <v>0</v>
      </c>
      <c r="G272" s="40">
        <v>0</v>
      </c>
      <c r="H272" s="40">
        <v>0</v>
      </c>
      <c r="I272" s="40">
        <v>0</v>
      </c>
      <c r="J272" s="23">
        <v>4</v>
      </c>
      <c r="K272" s="42">
        <v>15030220</v>
      </c>
      <c r="L272" s="40">
        <v>0</v>
      </c>
      <c r="M272" s="40">
        <v>0</v>
      </c>
      <c r="N272" s="40">
        <v>0</v>
      </c>
      <c r="O272" s="40">
        <v>0</v>
      </c>
      <c r="P272" s="40">
        <v>0</v>
      </c>
      <c r="Q272" s="42">
        <v>102000</v>
      </c>
      <c r="R272" s="42">
        <v>321646.71000000002</v>
      </c>
      <c r="S272" s="42">
        <v>0</v>
      </c>
      <c r="T272" s="42">
        <v>0</v>
      </c>
    </row>
    <row r="273" spans="1:20" ht="24.75" customHeight="1" x14ac:dyDescent="0.3">
      <c r="A273" s="62">
        <v>250</v>
      </c>
      <c r="B273" s="50" t="s">
        <v>359</v>
      </c>
      <c r="C273" s="43">
        <f t="shared" si="24"/>
        <v>7765507.6399999997</v>
      </c>
      <c r="D273" s="40">
        <v>0</v>
      </c>
      <c r="E273" s="40">
        <v>0</v>
      </c>
      <c r="F273" s="40">
        <v>0</v>
      </c>
      <c r="G273" s="40">
        <v>0</v>
      </c>
      <c r="H273" s="40">
        <v>0</v>
      </c>
      <c r="I273" s="40">
        <v>0</v>
      </c>
      <c r="J273" s="24">
        <v>0</v>
      </c>
      <c r="K273" s="40">
        <v>0</v>
      </c>
      <c r="L273" s="42">
        <v>7564258</v>
      </c>
      <c r="M273" s="40">
        <v>0</v>
      </c>
      <c r="N273" s="40">
        <v>0</v>
      </c>
      <c r="O273" s="40">
        <v>0</v>
      </c>
      <c r="P273" s="40">
        <v>0</v>
      </c>
      <c r="Q273" s="40">
        <v>0</v>
      </c>
      <c r="R273" s="42">
        <v>201249.64</v>
      </c>
      <c r="S273" s="42">
        <v>0</v>
      </c>
      <c r="T273" s="42">
        <v>0</v>
      </c>
    </row>
    <row r="274" spans="1:20" ht="24.75" customHeight="1" x14ac:dyDescent="0.3">
      <c r="A274" s="62">
        <v>251</v>
      </c>
      <c r="B274" s="50" t="s">
        <v>360</v>
      </c>
      <c r="C274" s="43">
        <f t="shared" si="24"/>
        <v>3773072.82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24">
        <v>0</v>
      </c>
      <c r="K274" s="40">
        <v>0</v>
      </c>
      <c r="L274" s="42">
        <v>3694020.78</v>
      </c>
      <c r="M274" s="40">
        <v>0</v>
      </c>
      <c r="N274" s="40">
        <v>0</v>
      </c>
      <c r="O274" s="40">
        <v>0</v>
      </c>
      <c r="P274" s="40">
        <v>0</v>
      </c>
      <c r="Q274" s="40">
        <v>0</v>
      </c>
      <c r="R274" s="42">
        <v>79052.039999999994</v>
      </c>
      <c r="S274" s="42">
        <v>0</v>
      </c>
      <c r="T274" s="42">
        <v>0</v>
      </c>
    </row>
    <row r="275" spans="1:20" ht="24.75" customHeight="1" x14ac:dyDescent="0.3">
      <c r="A275" s="62">
        <v>252</v>
      </c>
      <c r="B275" s="50" t="s">
        <v>361</v>
      </c>
      <c r="C275" s="43">
        <f t="shared" si="24"/>
        <v>17005118.710000001</v>
      </c>
      <c r="D275" s="40">
        <v>0</v>
      </c>
      <c r="E275" s="40">
        <v>0</v>
      </c>
      <c r="F275" s="40">
        <v>0</v>
      </c>
      <c r="G275" s="40">
        <v>0</v>
      </c>
      <c r="H275" s="40">
        <v>0</v>
      </c>
      <c r="I275" s="40">
        <v>0</v>
      </c>
      <c r="J275" s="23">
        <v>5</v>
      </c>
      <c r="K275" s="42">
        <v>16524005</v>
      </c>
      <c r="L275" s="40">
        <v>0</v>
      </c>
      <c r="M275" s="40">
        <v>0</v>
      </c>
      <c r="N275" s="40">
        <v>0</v>
      </c>
      <c r="O275" s="40">
        <v>0</v>
      </c>
      <c r="P275" s="40">
        <v>0</v>
      </c>
      <c r="Q275" s="42">
        <v>127500</v>
      </c>
      <c r="R275" s="42">
        <v>353613.71</v>
      </c>
      <c r="S275" s="42">
        <v>0</v>
      </c>
      <c r="T275" s="42">
        <v>0</v>
      </c>
    </row>
    <row r="276" spans="1:20" ht="24.75" customHeight="1" x14ac:dyDescent="0.3">
      <c r="A276" s="62">
        <v>253</v>
      </c>
      <c r="B276" s="50" t="s">
        <v>362</v>
      </c>
      <c r="C276" s="43">
        <f t="shared" si="24"/>
        <v>10203071.220000001</v>
      </c>
      <c r="D276" s="40">
        <v>0</v>
      </c>
      <c r="E276" s="40">
        <v>0</v>
      </c>
      <c r="F276" s="40">
        <v>0</v>
      </c>
      <c r="G276" s="40">
        <v>0</v>
      </c>
      <c r="H276" s="40">
        <v>0</v>
      </c>
      <c r="I276" s="40">
        <v>0</v>
      </c>
      <c r="J276" s="23">
        <v>3</v>
      </c>
      <c r="K276" s="42">
        <v>9914403</v>
      </c>
      <c r="L276" s="40">
        <v>0</v>
      </c>
      <c r="M276" s="40">
        <v>0</v>
      </c>
      <c r="N276" s="40">
        <v>0</v>
      </c>
      <c r="O276" s="40">
        <v>0</v>
      </c>
      <c r="P276" s="40">
        <v>0</v>
      </c>
      <c r="Q276" s="42">
        <v>76500</v>
      </c>
      <c r="R276" s="42">
        <v>212168.22</v>
      </c>
      <c r="S276" s="42">
        <v>0</v>
      </c>
      <c r="T276" s="42">
        <v>0</v>
      </c>
    </row>
    <row r="277" spans="1:20" ht="24.75" customHeight="1" x14ac:dyDescent="0.3">
      <c r="A277" s="62">
        <v>254</v>
      </c>
      <c r="B277" s="50" t="s">
        <v>363</v>
      </c>
      <c r="C277" s="43">
        <f t="shared" si="24"/>
        <v>10203071.220000001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23">
        <v>3</v>
      </c>
      <c r="K277" s="42">
        <v>9914403</v>
      </c>
      <c r="L277" s="40">
        <v>0</v>
      </c>
      <c r="M277" s="40">
        <v>0</v>
      </c>
      <c r="N277" s="40">
        <v>0</v>
      </c>
      <c r="O277" s="40">
        <v>0</v>
      </c>
      <c r="P277" s="40">
        <v>0</v>
      </c>
      <c r="Q277" s="42">
        <v>76500</v>
      </c>
      <c r="R277" s="42">
        <v>212168.22</v>
      </c>
      <c r="S277" s="42">
        <v>0</v>
      </c>
      <c r="T277" s="42">
        <v>0</v>
      </c>
    </row>
    <row r="278" spans="1:20" ht="24.75" customHeight="1" x14ac:dyDescent="0.3">
      <c r="A278" s="62">
        <v>255</v>
      </c>
      <c r="B278" s="50" t="s">
        <v>364</v>
      </c>
      <c r="C278" s="43">
        <f t="shared" si="24"/>
        <v>8235317.8399999999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23">
        <v>2</v>
      </c>
      <c r="K278" s="42">
        <v>8012843</v>
      </c>
      <c r="L278" s="40">
        <v>0</v>
      </c>
      <c r="M278" s="40">
        <v>0</v>
      </c>
      <c r="N278" s="40">
        <v>0</v>
      </c>
      <c r="O278" s="40">
        <v>0</v>
      </c>
      <c r="P278" s="40">
        <v>0</v>
      </c>
      <c r="Q278" s="42">
        <v>51000</v>
      </c>
      <c r="R278" s="42">
        <v>171474.84</v>
      </c>
      <c r="S278" s="42">
        <v>0</v>
      </c>
      <c r="T278" s="42">
        <v>0</v>
      </c>
    </row>
    <row r="279" spans="1:20" ht="24.75" customHeight="1" x14ac:dyDescent="0.3">
      <c r="A279" s="62">
        <v>256</v>
      </c>
      <c r="B279" s="50" t="s">
        <v>365</v>
      </c>
      <c r="C279" s="43">
        <f t="shared" si="24"/>
        <v>3418023.74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23">
        <v>1</v>
      </c>
      <c r="K279" s="42">
        <v>3304801</v>
      </c>
      <c r="L279" s="40">
        <v>0</v>
      </c>
      <c r="M279" s="40">
        <v>0</v>
      </c>
      <c r="N279" s="40">
        <v>0</v>
      </c>
      <c r="O279" s="40">
        <v>0</v>
      </c>
      <c r="P279" s="40">
        <v>0</v>
      </c>
      <c r="Q279" s="42">
        <v>42500</v>
      </c>
      <c r="R279" s="42">
        <v>70722.740000000005</v>
      </c>
      <c r="S279" s="42">
        <v>0</v>
      </c>
      <c r="T279" s="42">
        <v>0</v>
      </c>
    </row>
    <row r="280" spans="1:20" ht="24.75" customHeight="1" x14ac:dyDescent="0.3">
      <c r="A280" s="62">
        <v>257</v>
      </c>
      <c r="B280" s="50" t="s">
        <v>366</v>
      </c>
      <c r="C280" s="43">
        <f t="shared" si="24"/>
        <v>3418023.74</v>
      </c>
      <c r="D280" s="40">
        <v>0</v>
      </c>
      <c r="E280" s="40">
        <v>0</v>
      </c>
      <c r="F280" s="40">
        <v>0</v>
      </c>
      <c r="G280" s="40">
        <v>0</v>
      </c>
      <c r="H280" s="40">
        <v>0</v>
      </c>
      <c r="I280" s="40">
        <v>0</v>
      </c>
      <c r="J280" s="23">
        <v>1</v>
      </c>
      <c r="K280" s="42">
        <v>3304801</v>
      </c>
      <c r="L280" s="40">
        <v>0</v>
      </c>
      <c r="M280" s="40">
        <v>0</v>
      </c>
      <c r="N280" s="40">
        <v>0</v>
      </c>
      <c r="O280" s="40">
        <v>0</v>
      </c>
      <c r="P280" s="40">
        <v>0</v>
      </c>
      <c r="Q280" s="42">
        <v>42500</v>
      </c>
      <c r="R280" s="42">
        <v>70722.740000000005</v>
      </c>
      <c r="S280" s="42">
        <v>0</v>
      </c>
      <c r="T280" s="42">
        <v>0</v>
      </c>
    </row>
    <row r="281" spans="1:20" ht="24.75" customHeight="1" x14ac:dyDescent="0.3">
      <c r="A281" s="62">
        <v>258</v>
      </c>
      <c r="B281" s="50" t="s">
        <v>367</v>
      </c>
      <c r="C281" s="43">
        <f t="shared" si="24"/>
        <v>8711160.5199999996</v>
      </c>
      <c r="D281" s="40">
        <v>0</v>
      </c>
      <c r="E281" s="40">
        <v>0</v>
      </c>
      <c r="F281" s="40">
        <v>0</v>
      </c>
      <c r="G281" s="40">
        <v>0</v>
      </c>
      <c r="H281" s="40">
        <v>0</v>
      </c>
      <c r="I281" s="40">
        <v>0</v>
      </c>
      <c r="J281" s="23">
        <v>2</v>
      </c>
      <c r="K281" s="42">
        <v>8478716</v>
      </c>
      <c r="L281" s="40">
        <v>0</v>
      </c>
      <c r="M281" s="40">
        <v>0</v>
      </c>
      <c r="N281" s="40">
        <v>0</v>
      </c>
      <c r="O281" s="40">
        <v>0</v>
      </c>
      <c r="P281" s="40">
        <v>0</v>
      </c>
      <c r="Q281" s="42">
        <v>51000</v>
      </c>
      <c r="R281" s="42">
        <v>181444.52</v>
      </c>
      <c r="S281" s="42">
        <v>0</v>
      </c>
      <c r="T281" s="42">
        <v>0</v>
      </c>
    </row>
    <row r="282" spans="1:20" ht="24.75" customHeight="1" x14ac:dyDescent="0.3">
      <c r="A282" s="62">
        <v>259</v>
      </c>
      <c r="B282" s="50" t="s">
        <v>368</v>
      </c>
      <c r="C282" s="43">
        <f t="shared" si="24"/>
        <v>3418023.74</v>
      </c>
      <c r="D282" s="40">
        <v>0</v>
      </c>
      <c r="E282" s="40">
        <v>0</v>
      </c>
      <c r="F282" s="40">
        <v>0</v>
      </c>
      <c r="G282" s="40">
        <v>0</v>
      </c>
      <c r="H282" s="40">
        <v>0</v>
      </c>
      <c r="I282" s="40">
        <v>0</v>
      </c>
      <c r="J282" s="23">
        <v>1</v>
      </c>
      <c r="K282" s="42">
        <v>3304801</v>
      </c>
      <c r="L282" s="40">
        <v>0</v>
      </c>
      <c r="M282" s="40">
        <v>0</v>
      </c>
      <c r="N282" s="40">
        <v>0</v>
      </c>
      <c r="O282" s="40">
        <v>0</v>
      </c>
      <c r="P282" s="40">
        <v>0</v>
      </c>
      <c r="Q282" s="42">
        <v>42500</v>
      </c>
      <c r="R282" s="42">
        <v>70722.740000000005</v>
      </c>
      <c r="S282" s="42">
        <v>0</v>
      </c>
      <c r="T282" s="42">
        <v>0</v>
      </c>
    </row>
    <row r="283" spans="1:20" ht="24.75" customHeight="1" x14ac:dyDescent="0.3">
      <c r="A283" s="62">
        <v>260</v>
      </c>
      <c r="B283" s="50" t="s">
        <v>369</v>
      </c>
      <c r="C283" s="43">
        <f t="shared" si="24"/>
        <v>6802047.4800000004</v>
      </c>
      <c r="D283" s="40">
        <v>0</v>
      </c>
      <c r="E283" s="40">
        <v>0</v>
      </c>
      <c r="F283" s="40">
        <v>0</v>
      </c>
      <c r="G283" s="40">
        <v>0</v>
      </c>
      <c r="H283" s="40">
        <v>0</v>
      </c>
      <c r="I283" s="40">
        <v>0</v>
      </c>
      <c r="J283" s="23">
        <v>2</v>
      </c>
      <c r="K283" s="42">
        <v>6609602</v>
      </c>
      <c r="L283" s="40">
        <v>0</v>
      </c>
      <c r="M283" s="40">
        <v>0</v>
      </c>
      <c r="N283" s="40">
        <v>0</v>
      </c>
      <c r="O283" s="40">
        <v>0</v>
      </c>
      <c r="P283" s="40">
        <v>0</v>
      </c>
      <c r="Q283" s="42">
        <v>51000</v>
      </c>
      <c r="R283" s="42">
        <v>141445.48000000001</v>
      </c>
      <c r="S283" s="42">
        <v>0</v>
      </c>
      <c r="T283" s="42">
        <v>0</v>
      </c>
    </row>
    <row r="284" spans="1:20" ht="24.75" customHeight="1" x14ac:dyDescent="0.3">
      <c r="A284" s="62">
        <v>261</v>
      </c>
      <c r="B284" s="50" t="s">
        <v>370</v>
      </c>
      <c r="C284" s="43">
        <f t="shared" si="24"/>
        <v>10203071.220000001</v>
      </c>
      <c r="D284" s="40">
        <v>0</v>
      </c>
      <c r="E284" s="40">
        <v>0</v>
      </c>
      <c r="F284" s="40">
        <v>0</v>
      </c>
      <c r="G284" s="40">
        <v>0</v>
      </c>
      <c r="H284" s="40">
        <v>0</v>
      </c>
      <c r="I284" s="40">
        <v>0</v>
      </c>
      <c r="J284" s="23">
        <v>3</v>
      </c>
      <c r="K284" s="42">
        <v>9914403</v>
      </c>
      <c r="L284" s="40">
        <v>0</v>
      </c>
      <c r="M284" s="40">
        <v>0</v>
      </c>
      <c r="N284" s="40">
        <v>0</v>
      </c>
      <c r="O284" s="40">
        <v>0</v>
      </c>
      <c r="P284" s="40">
        <v>0</v>
      </c>
      <c r="Q284" s="42">
        <v>76500</v>
      </c>
      <c r="R284" s="42">
        <v>212168.22</v>
      </c>
      <c r="S284" s="42">
        <v>0</v>
      </c>
      <c r="T284" s="42">
        <v>0</v>
      </c>
    </row>
    <row r="285" spans="1:20" ht="24.75" customHeight="1" x14ac:dyDescent="0.3">
      <c r="A285" s="62">
        <v>262</v>
      </c>
      <c r="B285" s="50" t="s">
        <v>371</v>
      </c>
      <c r="C285" s="43">
        <f t="shared" si="24"/>
        <v>7759475.1600000001</v>
      </c>
      <c r="D285" s="40">
        <v>0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23">
        <v>2</v>
      </c>
      <c r="K285" s="42">
        <v>7546970</v>
      </c>
      <c r="L285" s="40">
        <v>0</v>
      </c>
      <c r="M285" s="40">
        <v>0</v>
      </c>
      <c r="N285" s="40">
        <v>0</v>
      </c>
      <c r="O285" s="40">
        <v>0</v>
      </c>
      <c r="P285" s="40">
        <v>0</v>
      </c>
      <c r="Q285" s="42">
        <v>51000</v>
      </c>
      <c r="R285" s="42">
        <v>161505.16</v>
      </c>
      <c r="S285" s="42">
        <v>0</v>
      </c>
      <c r="T285" s="42">
        <v>0</v>
      </c>
    </row>
    <row r="286" spans="1:20" ht="24.75" customHeight="1" x14ac:dyDescent="0.3">
      <c r="A286" s="62">
        <v>263</v>
      </c>
      <c r="B286" s="61" t="s">
        <v>372</v>
      </c>
      <c r="C286" s="43">
        <f t="shared" si="24"/>
        <v>6802047.4800000004</v>
      </c>
      <c r="D286" s="40">
        <v>0</v>
      </c>
      <c r="E286" s="40">
        <v>0</v>
      </c>
      <c r="F286" s="40">
        <v>0</v>
      </c>
      <c r="G286" s="40">
        <v>0</v>
      </c>
      <c r="H286" s="40">
        <v>0</v>
      </c>
      <c r="I286" s="40">
        <v>0</v>
      </c>
      <c r="J286" s="23">
        <v>2</v>
      </c>
      <c r="K286" s="42">
        <v>6609602</v>
      </c>
      <c r="L286" s="40">
        <v>0</v>
      </c>
      <c r="M286" s="40">
        <v>0</v>
      </c>
      <c r="N286" s="40">
        <v>0</v>
      </c>
      <c r="O286" s="40">
        <v>0</v>
      </c>
      <c r="P286" s="40">
        <v>0</v>
      </c>
      <c r="Q286" s="42">
        <v>51000</v>
      </c>
      <c r="R286" s="42">
        <v>141445.48000000001</v>
      </c>
      <c r="S286" s="42">
        <v>0</v>
      </c>
      <c r="T286" s="42">
        <v>0</v>
      </c>
    </row>
    <row r="287" spans="1:20" ht="24.75" customHeight="1" x14ac:dyDescent="0.3">
      <c r="A287" s="62">
        <v>264</v>
      </c>
      <c r="B287" s="50" t="s">
        <v>373</v>
      </c>
      <c r="C287" s="43">
        <f t="shared" si="24"/>
        <v>6802047.4800000004</v>
      </c>
      <c r="D287" s="40">
        <v>0</v>
      </c>
      <c r="E287" s="40">
        <v>0</v>
      </c>
      <c r="F287" s="40">
        <v>0</v>
      </c>
      <c r="G287" s="40">
        <v>0</v>
      </c>
      <c r="H287" s="40">
        <v>0</v>
      </c>
      <c r="I287" s="40">
        <v>0</v>
      </c>
      <c r="J287" s="23">
        <v>2</v>
      </c>
      <c r="K287" s="42">
        <v>6609602</v>
      </c>
      <c r="L287" s="40">
        <v>0</v>
      </c>
      <c r="M287" s="40">
        <v>0</v>
      </c>
      <c r="N287" s="40">
        <v>0</v>
      </c>
      <c r="O287" s="40">
        <v>0</v>
      </c>
      <c r="P287" s="40">
        <v>0</v>
      </c>
      <c r="Q287" s="42">
        <v>51000</v>
      </c>
      <c r="R287" s="42">
        <v>141445.48000000001</v>
      </c>
      <c r="S287" s="42">
        <v>0</v>
      </c>
      <c r="T287" s="42">
        <v>0</v>
      </c>
    </row>
    <row r="288" spans="1:20" ht="24.75" customHeight="1" x14ac:dyDescent="0.3">
      <c r="A288" s="62">
        <v>265</v>
      </c>
      <c r="B288" s="50" t="s">
        <v>374</v>
      </c>
      <c r="C288" s="43">
        <f t="shared" si="24"/>
        <v>3418023.74</v>
      </c>
      <c r="D288" s="40">
        <v>0</v>
      </c>
      <c r="E288" s="40">
        <v>0</v>
      </c>
      <c r="F288" s="40">
        <v>0</v>
      </c>
      <c r="G288" s="40">
        <v>0</v>
      </c>
      <c r="H288" s="40">
        <v>0</v>
      </c>
      <c r="I288" s="40">
        <v>0</v>
      </c>
      <c r="J288" s="23">
        <v>1</v>
      </c>
      <c r="K288" s="42">
        <v>3304801</v>
      </c>
      <c r="L288" s="40">
        <v>0</v>
      </c>
      <c r="M288" s="40">
        <v>0</v>
      </c>
      <c r="N288" s="40">
        <v>0</v>
      </c>
      <c r="O288" s="40">
        <v>0</v>
      </c>
      <c r="P288" s="40">
        <v>0</v>
      </c>
      <c r="Q288" s="42">
        <v>42500</v>
      </c>
      <c r="R288" s="42">
        <v>70722.740000000005</v>
      </c>
      <c r="S288" s="42">
        <v>0</v>
      </c>
      <c r="T288" s="42">
        <v>0</v>
      </c>
    </row>
    <row r="289" spans="1:20" ht="24.75" customHeight="1" x14ac:dyDescent="0.3">
      <c r="A289" s="62">
        <v>266</v>
      </c>
      <c r="B289" s="50" t="s">
        <v>375</v>
      </c>
      <c r="C289" s="43">
        <f t="shared" si="24"/>
        <v>10203071.220000001</v>
      </c>
      <c r="D289" s="40">
        <v>0</v>
      </c>
      <c r="E289" s="40">
        <v>0</v>
      </c>
      <c r="F289" s="40">
        <v>0</v>
      </c>
      <c r="G289" s="40">
        <v>0</v>
      </c>
      <c r="H289" s="40">
        <v>0</v>
      </c>
      <c r="I289" s="40">
        <v>0</v>
      </c>
      <c r="J289" s="23">
        <v>3</v>
      </c>
      <c r="K289" s="42">
        <v>9914403</v>
      </c>
      <c r="L289" s="40">
        <v>0</v>
      </c>
      <c r="M289" s="40">
        <v>0</v>
      </c>
      <c r="N289" s="40">
        <v>0</v>
      </c>
      <c r="O289" s="40">
        <v>0</v>
      </c>
      <c r="P289" s="40">
        <v>0</v>
      </c>
      <c r="Q289" s="42">
        <v>76500</v>
      </c>
      <c r="R289" s="42">
        <v>212168.22</v>
      </c>
      <c r="S289" s="42">
        <v>0</v>
      </c>
      <c r="T289" s="42">
        <v>0</v>
      </c>
    </row>
    <row r="290" spans="1:20" ht="24.75" customHeight="1" x14ac:dyDescent="0.3">
      <c r="A290" s="62">
        <v>267</v>
      </c>
      <c r="B290" s="50" t="s">
        <v>376</v>
      </c>
      <c r="C290" s="43">
        <f t="shared" si="24"/>
        <v>3418023.74</v>
      </c>
      <c r="D290" s="40">
        <v>0</v>
      </c>
      <c r="E290" s="40">
        <v>0</v>
      </c>
      <c r="F290" s="40">
        <v>0</v>
      </c>
      <c r="G290" s="40">
        <v>0</v>
      </c>
      <c r="H290" s="40">
        <v>0</v>
      </c>
      <c r="I290" s="40">
        <v>0</v>
      </c>
      <c r="J290" s="23">
        <v>1</v>
      </c>
      <c r="K290" s="42">
        <v>3304801</v>
      </c>
      <c r="L290" s="40">
        <v>0</v>
      </c>
      <c r="M290" s="40">
        <v>0</v>
      </c>
      <c r="N290" s="40">
        <v>0</v>
      </c>
      <c r="O290" s="40">
        <v>0</v>
      </c>
      <c r="P290" s="40">
        <v>0</v>
      </c>
      <c r="Q290" s="42">
        <v>42500</v>
      </c>
      <c r="R290" s="42">
        <v>70722.740000000005</v>
      </c>
      <c r="S290" s="42">
        <v>0</v>
      </c>
      <c r="T290" s="42">
        <v>0</v>
      </c>
    </row>
    <row r="291" spans="1:20" ht="24.75" customHeight="1" x14ac:dyDescent="0.3">
      <c r="A291" s="62">
        <v>268</v>
      </c>
      <c r="B291" s="50" t="s">
        <v>377</v>
      </c>
      <c r="C291" s="43">
        <f t="shared" si="24"/>
        <v>3418023.74</v>
      </c>
      <c r="D291" s="40">
        <v>0</v>
      </c>
      <c r="E291" s="40">
        <v>0</v>
      </c>
      <c r="F291" s="40">
        <v>0</v>
      </c>
      <c r="G291" s="40">
        <v>0</v>
      </c>
      <c r="H291" s="40">
        <v>0</v>
      </c>
      <c r="I291" s="40">
        <v>0</v>
      </c>
      <c r="J291" s="23">
        <v>1</v>
      </c>
      <c r="K291" s="42">
        <v>3304801</v>
      </c>
      <c r="L291" s="40">
        <v>0</v>
      </c>
      <c r="M291" s="40">
        <v>0</v>
      </c>
      <c r="N291" s="40">
        <v>0</v>
      </c>
      <c r="O291" s="40">
        <v>0</v>
      </c>
      <c r="P291" s="40">
        <v>0</v>
      </c>
      <c r="Q291" s="42">
        <v>42500</v>
      </c>
      <c r="R291" s="42">
        <v>70722.740000000005</v>
      </c>
      <c r="S291" s="42">
        <v>0</v>
      </c>
      <c r="T291" s="42">
        <v>0</v>
      </c>
    </row>
    <row r="292" spans="1:20" ht="24.75" customHeight="1" x14ac:dyDescent="0.3">
      <c r="A292" s="62">
        <v>269</v>
      </c>
      <c r="B292" s="50" t="s">
        <v>378</v>
      </c>
      <c r="C292" s="43">
        <f t="shared" si="24"/>
        <v>13604094.970000001</v>
      </c>
      <c r="D292" s="40">
        <v>0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23">
        <v>4</v>
      </c>
      <c r="K292" s="42">
        <v>13219204</v>
      </c>
      <c r="L292" s="40">
        <v>0</v>
      </c>
      <c r="M292" s="40">
        <v>0</v>
      </c>
      <c r="N292" s="40">
        <v>0</v>
      </c>
      <c r="O292" s="40">
        <v>0</v>
      </c>
      <c r="P292" s="40">
        <v>0</v>
      </c>
      <c r="Q292" s="42">
        <v>102000</v>
      </c>
      <c r="R292" s="42">
        <v>282890.96999999997</v>
      </c>
      <c r="S292" s="42">
        <v>0</v>
      </c>
      <c r="T292" s="42">
        <v>0</v>
      </c>
    </row>
    <row r="293" spans="1:20" ht="24.75" customHeight="1" x14ac:dyDescent="0.3">
      <c r="A293" s="62">
        <v>270</v>
      </c>
      <c r="B293" s="50" t="s">
        <v>379</v>
      </c>
      <c r="C293" s="43">
        <f t="shared" si="24"/>
        <v>6802047.4800000004</v>
      </c>
      <c r="D293" s="40">
        <v>0</v>
      </c>
      <c r="E293" s="40">
        <v>0</v>
      </c>
      <c r="F293" s="40">
        <v>0</v>
      </c>
      <c r="G293" s="40">
        <v>0</v>
      </c>
      <c r="H293" s="40">
        <v>0</v>
      </c>
      <c r="I293" s="40">
        <v>0</v>
      </c>
      <c r="J293" s="23">
        <v>2</v>
      </c>
      <c r="K293" s="42">
        <v>6609602</v>
      </c>
      <c r="L293" s="40">
        <v>0</v>
      </c>
      <c r="M293" s="40">
        <v>0</v>
      </c>
      <c r="N293" s="40">
        <v>0</v>
      </c>
      <c r="O293" s="40">
        <v>0</v>
      </c>
      <c r="P293" s="40">
        <v>0</v>
      </c>
      <c r="Q293" s="42">
        <v>51000</v>
      </c>
      <c r="R293" s="42">
        <v>141445.48000000001</v>
      </c>
      <c r="S293" s="42">
        <v>0</v>
      </c>
      <c r="T293" s="42">
        <v>0</v>
      </c>
    </row>
    <row r="294" spans="1:20" ht="24.75" customHeight="1" x14ac:dyDescent="0.3">
      <c r="A294" s="62">
        <v>271</v>
      </c>
      <c r="B294" s="50" t="s">
        <v>380</v>
      </c>
      <c r="C294" s="43">
        <f t="shared" si="24"/>
        <v>3418023.74</v>
      </c>
      <c r="D294" s="40">
        <v>0</v>
      </c>
      <c r="E294" s="40">
        <v>0</v>
      </c>
      <c r="F294" s="40">
        <v>0</v>
      </c>
      <c r="G294" s="40">
        <v>0</v>
      </c>
      <c r="H294" s="40">
        <v>0</v>
      </c>
      <c r="I294" s="40">
        <v>0</v>
      </c>
      <c r="J294" s="23">
        <v>1</v>
      </c>
      <c r="K294" s="42">
        <v>3304801</v>
      </c>
      <c r="L294" s="40">
        <v>0</v>
      </c>
      <c r="M294" s="40">
        <v>0</v>
      </c>
      <c r="N294" s="40">
        <v>0</v>
      </c>
      <c r="O294" s="40">
        <v>0</v>
      </c>
      <c r="P294" s="40">
        <v>0</v>
      </c>
      <c r="Q294" s="42">
        <v>42500</v>
      </c>
      <c r="R294" s="42">
        <v>70722.740000000005</v>
      </c>
      <c r="S294" s="42">
        <v>0</v>
      </c>
      <c r="T294" s="42">
        <v>0</v>
      </c>
    </row>
    <row r="295" spans="1:20" ht="24.75" customHeight="1" x14ac:dyDescent="0.3">
      <c r="A295" s="62">
        <v>272</v>
      </c>
      <c r="B295" s="50" t="s">
        <v>381</v>
      </c>
      <c r="C295" s="43">
        <f t="shared" si="24"/>
        <v>8235317.8399999999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23">
        <v>2</v>
      </c>
      <c r="K295" s="42">
        <v>8012843</v>
      </c>
      <c r="L295" s="40">
        <v>0</v>
      </c>
      <c r="M295" s="40">
        <v>0</v>
      </c>
      <c r="N295" s="40">
        <v>0</v>
      </c>
      <c r="O295" s="40">
        <v>0</v>
      </c>
      <c r="P295" s="40">
        <v>0</v>
      </c>
      <c r="Q295" s="42">
        <v>51000</v>
      </c>
      <c r="R295" s="42">
        <v>171474.84</v>
      </c>
      <c r="S295" s="42">
        <v>0</v>
      </c>
      <c r="T295" s="42">
        <v>0</v>
      </c>
    </row>
    <row r="296" spans="1:20" ht="24.75" customHeight="1" x14ac:dyDescent="0.3">
      <c r="A296" s="62">
        <v>273</v>
      </c>
      <c r="B296" s="50" t="s">
        <v>382</v>
      </c>
      <c r="C296" s="43">
        <f t="shared" si="24"/>
        <v>10203071.220000001</v>
      </c>
      <c r="D296" s="40">
        <v>0</v>
      </c>
      <c r="E296" s="40">
        <v>0</v>
      </c>
      <c r="F296" s="40">
        <v>0</v>
      </c>
      <c r="G296" s="40">
        <v>0</v>
      </c>
      <c r="H296" s="40">
        <v>0</v>
      </c>
      <c r="I296" s="40">
        <v>0</v>
      </c>
      <c r="J296" s="23">
        <v>3</v>
      </c>
      <c r="K296" s="42">
        <v>9914403</v>
      </c>
      <c r="L296" s="40">
        <v>0</v>
      </c>
      <c r="M296" s="40">
        <v>0</v>
      </c>
      <c r="N296" s="40">
        <v>0</v>
      </c>
      <c r="O296" s="40">
        <v>0</v>
      </c>
      <c r="P296" s="40">
        <v>0</v>
      </c>
      <c r="Q296" s="42">
        <v>76500</v>
      </c>
      <c r="R296" s="42">
        <v>212168.22</v>
      </c>
      <c r="S296" s="42">
        <v>0</v>
      </c>
      <c r="T296" s="42">
        <v>0</v>
      </c>
    </row>
    <row r="297" spans="1:20" ht="24.75" customHeight="1" x14ac:dyDescent="0.3">
      <c r="A297" s="62">
        <v>274</v>
      </c>
      <c r="B297" s="50" t="s">
        <v>383</v>
      </c>
      <c r="C297" s="43">
        <f t="shared" si="24"/>
        <v>34935123.289999999</v>
      </c>
      <c r="D297" s="40">
        <v>0</v>
      </c>
      <c r="E297" s="40">
        <v>0</v>
      </c>
      <c r="F297" s="40">
        <v>0</v>
      </c>
      <c r="G297" s="40">
        <v>0</v>
      </c>
      <c r="H297" s="40">
        <v>0</v>
      </c>
      <c r="I297" s="40">
        <v>0</v>
      </c>
      <c r="J297" s="23">
        <v>10</v>
      </c>
      <c r="K297" s="42">
        <v>33953518</v>
      </c>
      <c r="L297" s="40">
        <v>0</v>
      </c>
      <c r="M297" s="40">
        <v>0</v>
      </c>
      <c r="N297" s="40">
        <v>0</v>
      </c>
      <c r="O297" s="40">
        <v>0</v>
      </c>
      <c r="P297" s="40">
        <v>0</v>
      </c>
      <c r="Q297" s="42">
        <v>255000</v>
      </c>
      <c r="R297" s="42">
        <v>726605.29</v>
      </c>
      <c r="S297" s="42">
        <v>0</v>
      </c>
      <c r="T297" s="42">
        <v>0</v>
      </c>
    </row>
    <row r="298" spans="1:20" ht="24.75" customHeight="1" x14ac:dyDescent="0.3">
      <c r="A298" s="62">
        <v>275</v>
      </c>
      <c r="B298" s="50" t="s">
        <v>384</v>
      </c>
      <c r="C298" s="43">
        <f t="shared" si="24"/>
        <v>7759475.1600000001</v>
      </c>
      <c r="D298" s="40">
        <v>0</v>
      </c>
      <c r="E298" s="40">
        <v>0</v>
      </c>
      <c r="F298" s="40">
        <v>0</v>
      </c>
      <c r="G298" s="40">
        <v>0</v>
      </c>
      <c r="H298" s="40">
        <v>0</v>
      </c>
      <c r="I298" s="40">
        <v>0</v>
      </c>
      <c r="J298" s="23">
        <v>2</v>
      </c>
      <c r="K298" s="42">
        <v>7546970</v>
      </c>
      <c r="L298" s="40">
        <v>0</v>
      </c>
      <c r="M298" s="40">
        <v>0</v>
      </c>
      <c r="N298" s="40">
        <v>0</v>
      </c>
      <c r="O298" s="40">
        <v>0</v>
      </c>
      <c r="P298" s="40">
        <v>0</v>
      </c>
      <c r="Q298" s="42">
        <v>51000</v>
      </c>
      <c r="R298" s="42">
        <v>161505.16</v>
      </c>
      <c r="S298" s="42">
        <v>0</v>
      </c>
      <c r="T298" s="42">
        <v>0</v>
      </c>
    </row>
    <row r="299" spans="1:20" ht="24.75" customHeight="1" x14ac:dyDescent="0.3">
      <c r="A299" s="62">
        <v>276</v>
      </c>
      <c r="B299" s="61" t="s">
        <v>385</v>
      </c>
      <c r="C299" s="43">
        <f t="shared" si="24"/>
        <v>7759475.1600000001</v>
      </c>
      <c r="D299" s="40">
        <v>0</v>
      </c>
      <c r="E299" s="40">
        <v>0</v>
      </c>
      <c r="F299" s="40">
        <v>0</v>
      </c>
      <c r="G299" s="40">
        <v>0</v>
      </c>
      <c r="H299" s="40">
        <v>0</v>
      </c>
      <c r="I299" s="40">
        <v>0</v>
      </c>
      <c r="J299" s="23">
        <v>2</v>
      </c>
      <c r="K299" s="42">
        <v>7546970</v>
      </c>
      <c r="L299" s="40">
        <v>0</v>
      </c>
      <c r="M299" s="40">
        <v>0</v>
      </c>
      <c r="N299" s="40">
        <v>0</v>
      </c>
      <c r="O299" s="40">
        <v>0</v>
      </c>
      <c r="P299" s="40">
        <v>0</v>
      </c>
      <c r="Q299" s="42">
        <v>51000</v>
      </c>
      <c r="R299" s="42">
        <v>161505.16</v>
      </c>
      <c r="S299" s="42">
        <v>0</v>
      </c>
      <c r="T299" s="42">
        <v>0</v>
      </c>
    </row>
    <row r="300" spans="1:20" ht="24.75" customHeight="1" x14ac:dyDescent="0.3">
      <c r="A300" s="62">
        <v>277</v>
      </c>
      <c r="B300" s="61" t="s">
        <v>386</v>
      </c>
      <c r="C300" s="43">
        <f t="shared" si="24"/>
        <v>6802047.4800000004</v>
      </c>
      <c r="D300" s="40">
        <v>0</v>
      </c>
      <c r="E300" s="40">
        <v>0</v>
      </c>
      <c r="F300" s="40">
        <v>0</v>
      </c>
      <c r="G300" s="40">
        <v>0</v>
      </c>
      <c r="H300" s="40">
        <v>0</v>
      </c>
      <c r="I300" s="40">
        <v>0</v>
      </c>
      <c r="J300" s="23">
        <v>2</v>
      </c>
      <c r="K300" s="42">
        <v>6609602</v>
      </c>
      <c r="L300" s="40">
        <v>0</v>
      </c>
      <c r="M300" s="40">
        <v>0</v>
      </c>
      <c r="N300" s="40">
        <v>0</v>
      </c>
      <c r="O300" s="40">
        <v>0</v>
      </c>
      <c r="P300" s="40">
        <v>0</v>
      </c>
      <c r="Q300" s="42">
        <v>51000</v>
      </c>
      <c r="R300" s="42">
        <v>141445.48000000001</v>
      </c>
      <c r="S300" s="42">
        <v>0</v>
      </c>
      <c r="T300" s="42">
        <v>0</v>
      </c>
    </row>
    <row r="301" spans="1:20" ht="24.75" customHeight="1" x14ac:dyDescent="0.3">
      <c r="A301" s="62">
        <v>278</v>
      </c>
      <c r="B301" s="61" t="s">
        <v>387</v>
      </c>
      <c r="C301" s="43">
        <f t="shared" si="24"/>
        <v>13604094.970000001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23">
        <v>4</v>
      </c>
      <c r="K301" s="42">
        <v>13219204</v>
      </c>
      <c r="L301" s="40">
        <v>0</v>
      </c>
      <c r="M301" s="40">
        <v>0</v>
      </c>
      <c r="N301" s="40">
        <v>0</v>
      </c>
      <c r="O301" s="40">
        <v>0</v>
      </c>
      <c r="P301" s="40">
        <v>0</v>
      </c>
      <c r="Q301" s="42">
        <v>102000</v>
      </c>
      <c r="R301" s="42">
        <v>282890.96999999997</v>
      </c>
      <c r="S301" s="42">
        <v>0</v>
      </c>
      <c r="T301" s="42">
        <v>0</v>
      </c>
    </row>
    <row r="302" spans="1:20" ht="24.75" customHeight="1" x14ac:dyDescent="0.3">
      <c r="A302" s="62">
        <v>279</v>
      </c>
      <c r="B302" s="61" t="s">
        <v>388</v>
      </c>
      <c r="C302" s="43">
        <f t="shared" ref="C302:C317" si="25">D302+E302+F302+G302+H302+I302+K302+L302+M302+N302+O302+P302+Q302+R302</f>
        <v>6802047.4800000004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23">
        <v>2</v>
      </c>
      <c r="K302" s="42">
        <v>6609602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2">
        <v>51000</v>
      </c>
      <c r="R302" s="42">
        <v>141445.48000000001</v>
      </c>
      <c r="S302" s="42">
        <v>0</v>
      </c>
      <c r="T302" s="42">
        <v>0</v>
      </c>
    </row>
    <row r="303" spans="1:20" ht="24.75" customHeight="1" x14ac:dyDescent="0.3">
      <c r="A303" s="62">
        <v>280</v>
      </c>
      <c r="B303" s="50" t="s">
        <v>389</v>
      </c>
      <c r="C303" s="43">
        <f t="shared" si="25"/>
        <v>62409901.689999998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23">
        <v>2</v>
      </c>
      <c r="K303" s="42">
        <v>7546970</v>
      </c>
      <c r="L303" s="42">
        <v>19645974.489999998</v>
      </c>
      <c r="M303" s="40">
        <v>0</v>
      </c>
      <c r="N303" s="42">
        <v>33859436.25</v>
      </c>
      <c r="O303" s="40">
        <v>0</v>
      </c>
      <c r="P303" s="40">
        <v>0</v>
      </c>
      <c r="Q303" s="42">
        <v>51000</v>
      </c>
      <c r="R303" s="42">
        <v>1306520.95</v>
      </c>
      <c r="S303" s="42">
        <v>0</v>
      </c>
      <c r="T303" s="42">
        <v>0</v>
      </c>
    </row>
    <row r="304" spans="1:20" ht="24.75" customHeight="1" x14ac:dyDescent="0.3">
      <c r="A304" s="62">
        <v>281</v>
      </c>
      <c r="B304" s="50" t="s">
        <v>391</v>
      </c>
      <c r="C304" s="43">
        <f t="shared" si="25"/>
        <v>10203071.220000001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23">
        <v>3</v>
      </c>
      <c r="K304" s="42">
        <v>9914403</v>
      </c>
      <c r="L304" s="40">
        <v>0</v>
      </c>
      <c r="M304" s="40">
        <v>0</v>
      </c>
      <c r="N304" s="40">
        <v>0</v>
      </c>
      <c r="O304" s="40">
        <v>0</v>
      </c>
      <c r="P304" s="40">
        <v>0</v>
      </c>
      <c r="Q304" s="42">
        <v>76500</v>
      </c>
      <c r="R304" s="42">
        <v>212168.22</v>
      </c>
      <c r="S304" s="42">
        <v>0</v>
      </c>
      <c r="T304" s="42">
        <v>0</v>
      </c>
    </row>
    <row r="305" spans="1:20" ht="24.75" customHeight="1" x14ac:dyDescent="0.3">
      <c r="A305" s="62">
        <v>282</v>
      </c>
      <c r="B305" s="50" t="s">
        <v>392</v>
      </c>
      <c r="C305" s="43">
        <f t="shared" si="25"/>
        <v>21823141.899999999</v>
      </c>
      <c r="D305" s="40">
        <v>0</v>
      </c>
      <c r="E305" s="40">
        <v>0</v>
      </c>
      <c r="F305" s="40">
        <v>0</v>
      </c>
      <c r="G305" s="40">
        <v>0</v>
      </c>
      <c r="H305" s="40">
        <v>0</v>
      </c>
      <c r="I305" s="40">
        <v>0</v>
      </c>
      <c r="J305" s="23">
        <v>6</v>
      </c>
      <c r="K305" s="42">
        <v>21216117</v>
      </c>
      <c r="L305" s="40">
        <v>0</v>
      </c>
      <c r="M305" s="40">
        <v>0</v>
      </c>
      <c r="N305" s="40">
        <v>0</v>
      </c>
      <c r="O305" s="40">
        <v>0</v>
      </c>
      <c r="P305" s="40">
        <v>0</v>
      </c>
      <c r="Q305" s="42">
        <v>153000</v>
      </c>
      <c r="R305" s="42">
        <v>454024.9</v>
      </c>
      <c r="S305" s="42">
        <v>0</v>
      </c>
      <c r="T305" s="42">
        <v>0</v>
      </c>
    </row>
    <row r="306" spans="1:20" ht="24.75" customHeight="1" x14ac:dyDescent="0.3">
      <c r="A306" s="62">
        <v>283</v>
      </c>
      <c r="B306" s="50" t="s">
        <v>393</v>
      </c>
      <c r="C306" s="43">
        <f t="shared" si="25"/>
        <v>3418023.74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23">
        <v>1</v>
      </c>
      <c r="K306" s="42">
        <v>3304801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2">
        <v>42500</v>
      </c>
      <c r="R306" s="42">
        <v>70722.740000000005</v>
      </c>
      <c r="S306" s="42">
        <v>0</v>
      </c>
      <c r="T306" s="42">
        <v>0</v>
      </c>
    </row>
    <row r="307" spans="1:20" ht="24.75" customHeight="1" x14ac:dyDescent="0.3">
      <c r="A307" s="62">
        <v>284</v>
      </c>
      <c r="B307" s="50" t="s">
        <v>394</v>
      </c>
      <c r="C307" s="43">
        <f t="shared" si="25"/>
        <v>7759475.1600000001</v>
      </c>
      <c r="D307" s="40">
        <v>0</v>
      </c>
      <c r="E307" s="40">
        <v>0</v>
      </c>
      <c r="F307" s="40">
        <v>0</v>
      </c>
      <c r="G307" s="40">
        <v>0</v>
      </c>
      <c r="H307" s="40">
        <v>0</v>
      </c>
      <c r="I307" s="40">
        <v>0</v>
      </c>
      <c r="J307" s="23">
        <v>2</v>
      </c>
      <c r="K307" s="42">
        <v>7546970</v>
      </c>
      <c r="L307" s="40">
        <v>0</v>
      </c>
      <c r="M307" s="40">
        <v>0</v>
      </c>
      <c r="N307" s="40">
        <v>0</v>
      </c>
      <c r="O307" s="40">
        <v>0</v>
      </c>
      <c r="P307" s="40">
        <v>0</v>
      </c>
      <c r="Q307" s="42">
        <v>51000</v>
      </c>
      <c r="R307" s="42">
        <v>161505.16</v>
      </c>
      <c r="S307" s="42">
        <v>0</v>
      </c>
      <c r="T307" s="42">
        <v>0</v>
      </c>
    </row>
    <row r="308" spans="1:20" ht="24.75" customHeight="1" x14ac:dyDescent="0.3">
      <c r="A308" s="62">
        <v>285</v>
      </c>
      <c r="B308" s="50" t="s">
        <v>395</v>
      </c>
      <c r="C308" s="43">
        <f t="shared" si="25"/>
        <v>10203071.220000001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23">
        <v>3</v>
      </c>
      <c r="K308" s="42">
        <v>9914403</v>
      </c>
      <c r="L308" s="40">
        <v>0</v>
      </c>
      <c r="M308" s="40">
        <v>0</v>
      </c>
      <c r="N308" s="40">
        <v>0</v>
      </c>
      <c r="O308" s="40">
        <v>0</v>
      </c>
      <c r="P308" s="40">
        <v>0</v>
      </c>
      <c r="Q308" s="42">
        <v>76500</v>
      </c>
      <c r="R308" s="42">
        <v>212168.22</v>
      </c>
      <c r="S308" s="42">
        <v>0</v>
      </c>
      <c r="T308" s="42">
        <v>0</v>
      </c>
    </row>
    <row r="309" spans="1:20" ht="24.75" customHeight="1" x14ac:dyDescent="0.3">
      <c r="A309" s="62">
        <v>286</v>
      </c>
      <c r="B309" s="61" t="s">
        <v>396</v>
      </c>
      <c r="C309" s="43">
        <f t="shared" si="25"/>
        <v>11639212.74</v>
      </c>
      <c r="D309" s="40">
        <v>0</v>
      </c>
      <c r="E309" s="40">
        <v>0</v>
      </c>
      <c r="F309" s="40">
        <v>0</v>
      </c>
      <c r="G309" s="40">
        <v>0</v>
      </c>
      <c r="H309" s="40">
        <v>0</v>
      </c>
      <c r="I309" s="40">
        <v>0</v>
      </c>
      <c r="J309" s="23">
        <v>3</v>
      </c>
      <c r="K309" s="42">
        <v>11320455</v>
      </c>
      <c r="L309" s="40">
        <v>0</v>
      </c>
      <c r="M309" s="40">
        <v>0</v>
      </c>
      <c r="N309" s="40">
        <v>0</v>
      </c>
      <c r="O309" s="40">
        <v>0</v>
      </c>
      <c r="P309" s="40">
        <v>0</v>
      </c>
      <c r="Q309" s="42">
        <v>76500</v>
      </c>
      <c r="R309" s="42">
        <v>242257.74</v>
      </c>
      <c r="S309" s="42">
        <v>0</v>
      </c>
      <c r="T309" s="42">
        <v>0</v>
      </c>
    </row>
    <row r="310" spans="1:20" ht="24.75" customHeight="1" x14ac:dyDescent="0.3">
      <c r="A310" s="62">
        <v>287</v>
      </c>
      <c r="B310" s="50" t="s">
        <v>397</v>
      </c>
      <c r="C310" s="43">
        <f t="shared" si="25"/>
        <v>6802047.4800000004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23">
        <v>2</v>
      </c>
      <c r="K310" s="42">
        <v>6609602</v>
      </c>
      <c r="L310" s="40">
        <v>0</v>
      </c>
      <c r="M310" s="40">
        <v>0</v>
      </c>
      <c r="N310" s="40">
        <v>0</v>
      </c>
      <c r="O310" s="40">
        <v>0</v>
      </c>
      <c r="P310" s="40">
        <v>0</v>
      </c>
      <c r="Q310" s="42">
        <v>51000</v>
      </c>
      <c r="R310" s="42">
        <v>141445.48000000001</v>
      </c>
      <c r="S310" s="42">
        <v>0</v>
      </c>
      <c r="T310" s="42">
        <v>0</v>
      </c>
    </row>
    <row r="311" spans="1:20" ht="24.75" customHeight="1" x14ac:dyDescent="0.3">
      <c r="A311" s="62">
        <v>288</v>
      </c>
      <c r="B311" s="61" t="s">
        <v>398</v>
      </c>
      <c r="C311" s="43">
        <f t="shared" si="25"/>
        <v>3418023.74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23">
        <v>1</v>
      </c>
      <c r="K311" s="42">
        <v>3304801</v>
      </c>
      <c r="L311" s="40">
        <v>0</v>
      </c>
      <c r="M311" s="40">
        <v>0</v>
      </c>
      <c r="N311" s="40">
        <v>0</v>
      </c>
      <c r="O311" s="40">
        <v>0</v>
      </c>
      <c r="P311" s="40">
        <v>0</v>
      </c>
      <c r="Q311" s="42">
        <v>42500</v>
      </c>
      <c r="R311" s="42">
        <v>70722.740000000005</v>
      </c>
      <c r="S311" s="42">
        <v>0</v>
      </c>
      <c r="T311" s="42">
        <v>0</v>
      </c>
    </row>
    <row r="312" spans="1:20" ht="24.75" customHeight="1" x14ac:dyDescent="0.3">
      <c r="A312" s="62">
        <v>289</v>
      </c>
      <c r="B312" s="50" t="s">
        <v>116</v>
      </c>
      <c r="C312" s="43">
        <f t="shared" si="25"/>
        <v>19552537.639999997</v>
      </c>
      <c r="D312" s="40">
        <v>0</v>
      </c>
      <c r="E312" s="40">
        <v>0</v>
      </c>
      <c r="F312" s="40">
        <v>0</v>
      </c>
      <c r="G312" s="40">
        <v>0</v>
      </c>
      <c r="H312" s="40">
        <v>0</v>
      </c>
      <c r="I312" s="40">
        <v>0</v>
      </c>
      <c r="J312" s="24">
        <v>0</v>
      </c>
      <c r="K312" s="40">
        <v>0</v>
      </c>
      <c r="L312" s="42">
        <v>9777833.6799999997</v>
      </c>
      <c r="M312" s="40">
        <v>0</v>
      </c>
      <c r="N312" s="42">
        <v>9365046.3300000001</v>
      </c>
      <c r="O312" s="40">
        <v>0</v>
      </c>
      <c r="P312" s="40">
        <v>0</v>
      </c>
      <c r="Q312" s="40">
        <v>0</v>
      </c>
      <c r="R312" s="42">
        <v>409657.63</v>
      </c>
      <c r="S312" s="42">
        <v>0</v>
      </c>
      <c r="T312" s="42">
        <v>0</v>
      </c>
    </row>
    <row r="313" spans="1:20" ht="24.75" customHeight="1" x14ac:dyDescent="0.3">
      <c r="A313" s="62">
        <v>290</v>
      </c>
      <c r="B313" s="50" t="s">
        <v>399</v>
      </c>
      <c r="C313" s="43">
        <f t="shared" si="25"/>
        <v>21434617.98</v>
      </c>
      <c r="D313" s="42">
        <v>12335773.289999999</v>
      </c>
      <c r="E313" s="42">
        <v>1548747.43</v>
      </c>
      <c r="F313" s="42">
        <v>3407244.35</v>
      </c>
      <c r="G313" s="42">
        <v>3693762.62</v>
      </c>
      <c r="H313" s="40">
        <v>0</v>
      </c>
      <c r="I313" s="40">
        <v>0</v>
      </c>
      <c r="J313" s="24">
        <v>0</v>
      </c>
      <c r="K313" s="40">
        <v>0</v>
      </c>
      <c r="L313" s="40">
        <v>0</v>
      </c>
      <c r="M313" s="42">
        <v>0</v>
      </c>
      <c r="N313" s="40">
        <v>0</v>
      </c>
      <c r="O313" s="40">
        <v>0</v>
      </c>
      <c r="P313" s="40">
        <v>0</v>
      </c>
      <c r="Q313" s="40">
        <v>0</v>
      </c>
      <c r="R313" s="42">
        <v>449090.29</v>
      </c>
      <c r="S313" s="42">
        <v>0</v>
      </c>
      <c r="T313" s="42">
        <v>0</v>
      </c>
    </row>
    <row r="314" spans="1:20" ht="24.75" customHeight="1" x14ac:dyDescent="0.3">
      <c r="A314" s="62">
        <v>291</v>
      </c>
      <c r="B314" s="63" t="s">
        <v>118</v>
      </c>
      <c r="C314" s="43">
        <f t="shared" si="25"/>
        <v>23599248.809999999</v>
      </c>
      <c r="D314" s="42">
        <v>13466432.140000001</v>
      </c>
      <c r="E314" s="42">
        <v>1690700.83</v>
      </c>
      <c r="F314" s="42">
        <v>3719541.83</v>
      </c>
      <c r="G314" s="42">
        <v>4032321.49</v>
      </c>
      <c r="H314" s="40">
        <v>0</v>
      </c>
      <c r="I314" s="40">
        <v>0</v>
      </c>
      <c r="J314" s="24">
        <v>0</v>
      </c>
      <c r="K314" s="40">
        <v>0</v>
      </c>
      <c r="L314" s="40">
        <v>0</v>
      </c>
      <c r="M314" s="40">
        <v>0</v>
      </c>
      <c r="N314" s="40">
        <v>0</v>
      </c>
      <c r="O314" s="40">
        <v>0</v>
      </c>
      <c r="P314" s="40">
        <v>0</v>
      </c>
      <c r="Q314" s="42">
        <v>200000</v>
      </c>
      <c r="R314" s="42">
        <v>490252.52</v>
      </c>
      <c r="S314" s="42">
        <v>0</v>
      </c>
      <c r="T314" s="42">
        <v>0</v>
      </c>
    </row>
    <row r="315" spans="1:20" ht="24.75" customHeight="1" x14ac:dyDescent="0.3">
      <c r="A315" s="62">
        <v>292</v>
      </c>
      <c r="B315" s="50" t="s">
        <v>400</v>
      </c>
      <c r="C315" s="43">
        <f t="shared" si="25"/>
        <v>19949860.599999998</v>
      </c>
      <c r="D315" s="42">
        <v>2614476.8199999998</v>
      </c>
      <c r="E315" s="42">
        <v>340156.32</v>
      </c>
      <c r="F315" s="42">
        <v>1198569.67</v>
      </c>
      <c r="G315" s="42">
        <v>1094276.46</v>
      </c>
      <c r="H315" s="42">
        <v>1418387.67</v>
      </c>
      <c r="I315" s="40">
        <v>0</v>
      </c>
      <c r="J315" s="24">
        <v>0</v>
      </c>
      <c r="K315" s="40">
        <v>0</v>
      </c>
      <c r="L315" s="42">
        <v>5888178.5099999998</v>
      </c>
      <c r="M315" s="42">
        <v>447812.4</v>
      </c>
      <c r="N315" s="42">
        <v>5266298.6900000004</v>
      </c>
      <c r="O315" s="42">
        <v>1263721.8600000001</v>
      </c>
      <c r="P315" s="40">
        <v>0</v>
      </c>
      <c r="Q315" s="40">
        <v>0</v>
      </c>
      <c r="R315" s="42">
        <v>417982.2</v>
      </c>
      <c r="S315" s="42">
        <v>0</v>
      </c>
      <c r="T315" s="42">
        <v>0</v>
      </c>
    </row>
    <row r="316" spans="1:20" ht="24.75" customHeight="1" x14ac:dyDescent="0.3">
      <c r="A316" s="62">
        <v>293</v>
      </c>
      <c r="B316" s="48" t="s">
        <v>108</v>
      </c>
      <c r="C316" s="43">
        <f t="shared" si="25"/>
        <v>33212466.41</v>
      </c>
      <c r="D316" s="40">
        <v>0</v>
      </c>
      <c r="E316" s="40">
        <v>0</v>
      </c>
      <c r="F316" s="40">
        <v>0</v>
      </c>
      <c r="G316" s="40">
        <v>0</v>
      </c>
      <c r="H316" s="40">
        <v>0</v>
      </c>
      <c r="I316" s="40">
        <v>0</v>
      </c>
      <c r="J316" s="24">
        <v>0</v>
      </c>
      <c r="K316" s="40">
        <v>0</v>
      </c>
      <c r="L316" s="40">
        <v>0</v>
      </c>
      <c r="M316" s="40">
        <v>0</v>
      </c>
      <c r="N316" s="42">
        <v>28210823.09</v>
      </c>
      <c r="O316" s="42">
        <v>3865216.08</v>
      </c>
      <c r="P316" s="40">
        <v>0</v>
      </c>
      <c r="Q316" s="42">
        <v>450000</v>
      </c>
      <c r="R316" s="42">
        <v>686427.24</v>
      </c>
      <c r="S316" s="42">
        <v>0</v>
      </c>
      <c r="T316" s="42">
        <v>0</v>
      </c>
    </row>
    <row r="317" spans="1:20" ht="24.75" customHeight="1" x14ac:dyDescent="0.3">
      <c r="A317" s="62">
        <v>294</v>
      </c>
      <c r="B317" s="50" t="s">
        <v>401</v>
      </c>
      <c r="C317" s="43">
        <f t="shared" si="25"/>
        <v>49116385.859999999</v>
      </c>
      <c r="D317" s="42">
        <v>10468624.300000001</v>
      </c>
      <c r="E317" s="42">
        <v>1314328.22</v>
      </c>
      <c r="F317" s="42">
        <v>2891522.09</v>
      </c>
      <c r="G317" s="42">
        <v>3134672.81</v>
      </c>
      <c r="H317" s="42">
        <v>5802759.1100000003</v>
      </c>
      <c r="I317" s="40">
        <v>0</v>
      </c>
      <c r="J317" s="24">
        <v>0</v>
      </c>
      <c r="K317" s="40">
        <v>0</v>
      </c>
      <c r="L317" s="42">
        <v>9965178.8900000006</v>
      </c>
      <c r="M317" s="42">
        <v>1100000</v>
      </c>
      <c r="N317" s="42">
        <v>11794189.529999999</v>
      </c>
      <c r="O317" s="42">
        <v>1100000</v>
      </c>
      <c r="P317" s="40">
        <v>0</v>
      </c>
      <c r="Q317" s="42">
        <v>450000</v>
      </c>
      <c r="R317" s="42">
        <v>1095110.9099999999</v>
      </c>
      <c r="S317" s="42">
        <v>0</v>
      </c>
      <c r="T317" s="42">
        <v>0</v>
      </c>
    </row>
    <row r="318" spans="1:20" ht="24.75" customHeight="1" x14ac:dyDescent="0.3">
      <c r="A318" s="47" t="s">
        <v>133</v>
      </c>
      <c r="B318" s="29"/>
      <c r="C318" s="96">
        <f t="shared" ref="C318:T318" si="26">SUM(C319:C322)</f>
        <v>2303592.29</v>
      </c>
      <c r="D318" s="96">
        <f t="shared" si="26"/>
        <v>0</v>
      </c>
      <c r="E318" s="96">
        <f t="shared" si="26"/>
        <v>204708.97</v>
      </c>
      <c r="F318" s="96">
        <f t="shared" si="26"/>
        <v>0</v>
      </c>
      <c r="G318" s="96">
        <f t="shared" si="26"/>
        <v>658544.9</v>
      </c>
      <c r="H318" s="96">
        <f t="shared" si="26"/>
        <v>853597.79</v>
      </c>
      <c r="I318" s="96">
        <f t="shared" si="26"/>
        <v>0</v>
      </c>
      <c r="J318" s="97">
        <f t="shared" si="26"/>
        <v>0</v>
      </c>
      <c r="K318" s="96">
        <f t="shared" si="26"/>
        <v>0</v>
      </c>
      <c r="L318" s="96">
        <f t="shared" si="26"/>
        <v>0</v>
      </c>
      <c r="M318" s="96">
        <f t="shared" si="26"/>
        <v>0</v>
      </c>
      <c r="N318" s="96">
        <f t="shared" si="26"/>
        <v>0</v>
      </c>
      <c r="O318" s="96">
        <f t="shared" si="26"/>
        <v>0</v>
      </c>
      <c r="P318" s="96">
        <f t="shared" si="26"/>
        <v>0</v>
      </c>
      <c r="Q318" s="96">
        <f t="shared" si="26"/>
        <v>550000</v>
      </c>
      <c r="R318" s="96">
        <f t="shared" si="26"/>
        <v>36740.629999999997</v>
      </c>
      <c r="S318" s="96">
        <f t="shared" si="26"/>
        <v>0</v>
      </c>
      <c r="T318" s="96">
        <f t="shared" si="26"/>
        <v>0</v>
      </c>
    </row>
    <row r="319" spans="1:20" ht="24.75" customHeight="1" x14ac:dyDescent="0.3">
      <c r="A319" s="36">
        <v>295</v>
      </c>
      <c r="B319" s="50" t="s">
        <v>402</v>
      </c>
      <c r="C319" s="43">
        <f>D319+E319+F319+G319+H319+I319+K319+L319+M319+N319+O319+P319+Q319+R319</f>
        <v>150000</v>
      </c>
      <c r="D319" s="40">
        <v>0</v>
      </c>
      <c r="E319" s="40">
        <v>0</v>
      </c>
      <c r="F319" s="40">
        <v>0</v>
      </c>
      <c r="G319" s="40">
        <v>0</v>
      </c>
      <c r="H319" s="40">
        <v>0</v>
      </c>
      <c r="I319" s="40">
        <v>0</v>
      </c>
      <c r="J319" s="24">
        <v>0</v>
      </c>
      <c r="K319" s="40">
        <v>0</v>
      </c>
      <c r="L319" s="40">
        <v>0</v>
      </c>
      <c r="M319" s="40">
        <v>0</v>
      </c>
      <c r="N319" s="40">
        <v>0</v>
      </c>
      <c r="O319" s="40">
        <v>0</v>
      </c>
      <c r="P319" s="40">
        <v>0</v>
      </c>
      <c r="Q319" s="42">
        <v>150000</v>
      </c>
      <c r="R319" s="40">
        <v>0</v>
      </c>
      <c r="S319" s="42">
        <v>0</v>
      </c>
      <c r="T319" s="42">
        <v>0</v>
      </c>
    </row>
    <row r="320" spans="1:20" ht="24.75" customHeight="1" x14ac:dyDescent="0.3">
      <c r="A320" s="36">
        <v>296</v>
      </c>
      <c r="B320" s="50" t="s">
        <v>403</v>
      </c>
      <c r="C320" s="43">
        <f>D320+E320+F320+G320+H320+I320+K320+L320+M320+N320+O320+P320+Q320+R320</f>
        <v>150000</v>
      </c>
      <c r="D320" s="40">
        <v>0</v>
      </c>
      <c r="E320" s="40">
        <v>0</v>
      </c>
      <c r="F320" s="40">
        <v>0</v>
      </c>
      <c r="G320" s="40">
        <v>0</v>
      </c>
      <c r="H320" s="40">
        <v>0</v>
      </c>
      <c r="I320" s="40">
        <v>0</v>
      </c>
      <c r="J320" s="24">
        <v>0</v>
      </c>
      <c r="K320" s="40">
        <v>0</v>
      </c>
      <c r="L320" s="40">
        <v>0</v>
      </c>
      <c r="M320" s="40">
        <v>0</v>
      </c>
      <c r="N320" s="40">
        <v>0</v>
      </c>
      <c r="O320" s="40">
        <v>0</v>
      </c>
      <c r="P320" s="40">
        <v>0</v>
      </c>
      <c r="Q320" s="42">
        <v>150000</v>
      </c>
      <c r="R320" s="40">
        <v>0</v>
      </c>
      <c r="S320" s="42">
        <v>0</v>
      </c>
      <c r="T320" s="42">
        <v>0</v>
      </c>
    </row>
    <row r="321" spans="1:20" ht="24.75" customHeight="1" x14ac:dyDescent="0.3">
      <c r="A321" s="36">
        <v>297</v>
      </c>
      <c r="B321" s="50" t="s">
        <v>134</v>
      </c>
      <c r="C321" s="43">
        <f>D321+E321+F321+G321+H321+I321+K321+L321+M321+N321+O321+P321+Q321+R321</f>
        <v>1753592.29</v>
      </c>
      <c r="D321" s="40">
        <v>0</v>
      </c>
      <c r="E321" s="42">
        <v>204708.97</v>
      </c>
      <c r="F321" s="40">
        <v>0</v>
      </c>
      <c r="G321" s="42">
        <v>658544.9</v>
      </c>
      <c r="H321" s="42">
        <v>853597.79</v>
      </c>
      <c r="I321" s="40">
        <v>0</v>
      </c>
      <c r="J321" s="24">
        <v>0</v>
      </c>
      <c r="K321" s="40">
        <v>0</v>
      </c>
      <c r="L321" s="40">
        <v>0</v>
      </c>
      <c r="M321" s="40">
        <v>0</v>
      </c>
      <c r="N321" s="40">
        <v>0</v>
      </c>
      <c r="O321" s="40">
        <v>0</v>
      </c>
      <c r="P321" s="40">
        <v>0</v>
      </c>
      <c r="Q321" s="40">
        <v>0</v>
      </c>
      <c r="R321" s="42">
        <v>36740.629999999997</v>
      </c>
      <c r="S321" s="42">
        <v>0</v>
      </c>
      <c r="T321" s="42">
        <v>0</v>
      </c>
    </row>
    <row r="322" spans="1:20" ht="24.75" customHeight="1" x14ac:dyDescent="0.3">
      <c r="A322" s="36">
        <v>298</v>
      </c>
      <c r="B322" s="50" t="s">
        <v>404</v>
      </c>
      <c r="C322" s="43">
        <f>D322+E322+F322+G322+H322+I322+K322+L322+M322+N322+O322+P322+Q322+R322</f>
        <v>250000</v>
      </c>
      <c r="D322" s="40">
        <v>0</v>
      </c>
      <c r="E322" s="40">
        <v>0</v>
      </c>
      <c r="F322" s="40">
        <v>0</v>
      </c>
      <c r="G322" s="40">
        <v>0</v>
      </c>
      <c r="H322" s="40">
        <v>0</v>
      </c>
      <c r="I322" s="40">
        <v>0</v>
      </c>
      <c r="J322" s="24">
        <v>0</v>
      </c>
      <c r="K322" s="40">
        <v>0</v>
      </c>
      <c r="L322" s="40">
        <v>0</v>
      </c>
      <c r="M322" s="40">
        <v>0</v>
      </c>
      <c r="N322" s="40">
        <v>0</v>
      </c>
      <c r="O322" s="40">
        <v>0</v>
      </c>
      <c r="P322" s="40">
        <v>0</v>
      </c>
      <c r="Q322" s="42">
        <v>250000</v>
      </c>
      <c r="R322" s="40">
        <v>0</v>
      </c>
      <c r="S322" s="42">
        <v>0</v>
      </c>
      <c r="T322" s="42">
        <v>0</v>
      </c>
    </row>
    <row r="323" spans="1:20" ht="24.75" customHeight="1" x14ac:dyDescent="0.3">
      <c r="A323" s="47" t="s">
        <v>135</v>
      </c>
      <c r="B323" s="29"/>
      <c r="C323" s="96">
        <f t="shared" ref="C323:T323" si="27">SUM(C324)</f>
        <v>7501523.2200000007</v>
      </c>
      <c r="D323" s="96">
        <f t="shared" si="27"/>
        <v>0</v>
      </c>
      <c r="E323" s="96">
        <f t="shared" si="27"/>
        <v>0</v>
      </c>
      <c r="F323" s="96">
        <f t="shared" si="27"/>
        <v>0</v>
      </c>
      <c r="G323" s="96">
        <f t="shared" si="27"/>
        <v>0</v>
      </c>
      <c r="H323" s="96">
        <f t="shared" si="27"/>
        <v>0</v>
      </c>
      <c r="I323" s="96">
        <f t="shared" si="27"/>
        <v>0</v>
      </c>
      <c r="J323" s="97">
        <f t="shared" si="27"/>
        <v>0</v>
      </c>
      <c r="K323" s="96">
        <f t="shared" si="27"/>
        <v>0</v>
      </c>
      <c r="L323" s="96">
        <f t="shared" si="27"/>
        <v>3874478.99</v>
      </c>
      <c r="M323" s="96">
        <f t="shared" si="27"/>
        <v>0</v>
      </c>
      <c r="N323" s="96">
        <f t="shared" si="27"/>
        <v>2491476.4700000002</v>
      </c>
      <c r="O323" s="96">
        <f t="shared" si="27"/>
        <v>831541.33</v>
      </c>
      <c r="P323" s="96">
        <f t="shared" si="27"/>
        <v>0</v>
      </c>
      <c r="Q323" s="96">
        <f t="shared" si="27"/>
        <v>150000</v>
      </c>
      <c r="R323" s="96">
        <f t="shared" si="27"/>
        <v>154026.43</v>
      </c>
      <c r="S323" s="96">
        <f t="shared" si="27"/>
        <v>0</v>
      </c>
      <c r="T323" s="96">
        <f t="shared" si="27"/>
        <v>0</v>
      </c>
    </row>
    <row r="324" spans="1:20" ht="24.75" customHeight="1" x14ac:dyDescent="0.3">
      <c r="A324" s="36">
        <v>299</v>
      </c>
      <c r="B324" s="50" t="s">
        <v>405</v>
      </c>
      <c r="C324" s="43">
        <f>D324+E324+F324+G324+H324+I324+K324+L324+M324+N324+O324+P324+Q324+R324</f>
        <v>7501523.2200000007</v>
      </c>
      <c r="D324" s="40">
        <v>0</v>
      </c>
      <c r="E324" s="40">
        <v>0</v>
      </c>
      <c r="F324" s="40">
        <v>0</v>
      </c>
      <c r="G324" s="40">
        <v>0</v>
      </c>
      <c r="H324" s="40">
        <v>0</v>
      </c>
      <c r="I324" s="40">
        <v>0</v>
      </c>
      <c r="J324" s="24">
        <v>0</v>
      </c>
      <c r="K324" s="40">
        <v>0</v>
      </c>
      <c r="L324" s="42">
        <v>3874478.99</v>
      </c>
      <c r="M324" s="40">
        <v>0</v>
      </c>
      <c r="N324" s="42">
        <v>2491476.4700000002</v>
      </c>
      <c r="O324" s="42">
        <v>831541.33</v>
      </c>
      <c r="P324" s="40">
        <v>0</v>
      </c>
      <c r="Q324" s="42">
        <v>150000</v>
      </c>
      <c r="R324" s="42">
        <v>154026.43</v>
      </c>
      <c r="S324" s="42">
        <v>0</v>
      </c>
      <c r="T324" s="42">
        <v>0</v>
      </c>
    </row>
    <row r="325" spans="1:20" ht="24.75" customHeight="1" x14ac:dyDescent="0.3">
      <c r="A325" s="47" t="s">
        <v>136</v>
      </c>
      <c r="B325" s="29"/>
      <c r="C325" s="96">
        <f t="shared" ref="C325:T325" si="28">SUM(C326:C332)</f>
        <v>29936193.93</v>
      </c>
      <c r="D325" s="96">
        <f t="shared" si="28"/>
        <v>3688182.4499999997</v>
      </c>
      <c r="E325" s="96">
        <f t="shared" si="28"/>
        <v>748614</v>
      </c>
      <c r="F325" s="96">
        <f t="shared" si="28"/>
        <v>1107695.02</v>
      </c>
      <c r="G325" s="96">
        <f t="shared" si="28"/>
        <v>2302549.35</v>
      </c>
      <c r="H325" s="96">
        <f t="shared" si="28"/>
        <v>511820.7</v>
      </c>
      <c r="I325" s="96">
        <f t="shared" si="28"/>
        <v>0</v>
      </c>
      <c r="J325" s="97">
        <f t="shared" si="28"/>
        <v>0</v>
      </c>
      <c r="K325" s="96">
        <f t="shared" si="28"/>
        <v>0</v>
      </c>
      <c r="L325" s="96">
        <f t="shared" si="28"/>
        <v>2124730.5699999998</v>
      </c>
      <c r="M325" s="96">
        <f t="shared" si="28"/>
        <v>602785.67999999993</v>
      </c>
      <c r="N325" s="96">
        <f t="shared" si="28"/>
        <v>14518080.899999999</v>
      </c>
      <c r="O325" s="96">
        <f t="shared" si="28"/>
        <v>3521660.55</v>
      </c>
      <c r="P325" s="96">
        <f t="shared" si="28"/>
        <v>0</v>
      </c>
      <c r="Q325" s="96">
        <f t="shared" si="28"/>
        <v>50000</v>
      </c>
      <c r="R325" s="96">
        <f t="shared" si="28"/>
        <v>760074.71</v>
      </c>
      <c r="S325" s="96">
        <f t="shared" si="28"/>
        <v>0</v>
      </c>
      <c r="T325" s="96">
        <f t="shared" si="28"/>
        <v>0</v>
      </c>
    </row>
    <row r="326" spans="1:20" ht="24.75" customHeight="1" x14ac:dyDescent="0.3">
      <c r="A326" s="36">
        <v>300</v>
      </c>
      <c r="B326" s="37" t="s">
        <v>406</v>
      </c>
      <c r="C326" s="43">
        <f t="shared" ref="C326:C332" si="29">D326+E326+F326+G326+H326+I326+K326+L326+M326+N326+O326+P326+Q326+R326</f>
        <v>530086.92000000004</v>
      </c>
      <c r="D326" s="40">
        <v>0</v>
      </c>
      <c r="E326" s="40">
        <v>0</v>
      </c>
      <c r="F326" s="40">
        <v>0</v>
      </c>
      <c r="G326" s="40">
        <v>0</v>
      </c>
      <c r="H326" s="40">
        <v>0</v>
      </c>
      <c r="I326" s="40">
        <v>0</v>
      </c>
      <c r="J326" s="24">
        <v>0</v>
      </c>
      <c r="K326" s="40">
        <v>0</v>
      </c>
      <c r="L326" s="40">
        <v>0</v>
      </c>
      <c r="M326" s="40">
        <v>0</v>
      </c>
      <c r="N326" s="40">
        <v>0</v>
      </c>
      <c r="O326" s="42">
        <v>467011.3</v>
      </c>
      <c r="P326" s="40">
        <v>0</v>
      </c>
      <c r="Q326" s="42">
        <v>50000</v>
      </c>
      <c r="R326" s="42">
        <v>13075.62</v>
      </c>
      <c r="S326" s="42">
        <v>0</v>
      </c>
      <c r="T326" s="42">
        <v>0</v>
      </c>
    </row>
    <row r="327" spans="1:20" ht="24.75" customHeight="1" x14ac:dyDescent="0.3">
      <c r="A327" s="36">
        <v>301</v>
      </c>
      <c r="B327" s="37" t="s">
        <v>407</v>
      </c>
      <c r="C327" s="43">
        <f t="shared" si="29"/>
        <v>5099736.32</v>
      </c>
      <c r="D327" s="40">
        <v>0</v>
      </c>
      <c r="E327" s="40">
        <v>0</v>
      </c>
      <c r="F327" s="40">
        <v>0</v>
      </c>
      <c r="G327" s="40">
        <v>0</v>
      </c>
      <c r="H327" s="42">
        <v>511820.7</v>
      </c>
      <c r="I327" s="40">
        <v>0</v>
      </c>
      <c r="J327" s="24">
        <v>0</v>
      </c>
      <c r="K327" s="40">
        <v>0</v>
      </c>
      <c r="L327" s="42">
        <v>2124730.5699999998</v>
      </c>
      <c r="M327" s="40">
        <v>0</v>
      </c>
      <c r="N327" s="42">
        <v>1900327.21</v>
      </c>
      <c r="O327" s="42">
        <v>456010.03</v>
      </c>
      <c r="P327" s="40">
        <v>0</v>
      </c>
      <c r="Q327" s="40">
        <v>0</v>
      </c>
      <c r="R327" s="42">
        <v>106847.81</v>
      </c>
      <c r="S327" s="42">
        <v>0</v>
      </c>
      <c r="T327" s="42">
        <v>0</v>
      </c>
    </row>
    <row r="328" spans="1:20" ht="24.75" customHeight="1" x14ac:dyDescent="0.3">
      <c r="A328" s="36">
        <v>302</v>
      </c>
      <c r="B328" s="37" t="s">
        <v>137</v>
      </c>
      <c r="C328" s="43">
        <f t="shared" si="29"/>
        <v>11628263.109999999</v>
      </c>
      <c r="D328" s="42">
        <v>2778056.78</v>
      </c>
      <c r="E328" s="42">
        <v>357394.88</v>
      </c>
      <c r="F328" s="42">
        <v>1107695.02</v>
      </c>
      <c r="G328" s="42">
        <v>1044004.8</v>
      </c>
      <c r="H328" s="40">
        <v>0</v>
      </c>
      <c r="I328" s="40">
        <v>0</v>
      </c>
      <c r="J328" s="24">
        <v>0</v>
      </c>
      <c r="K328" s="40">
        <v>0</v>
      </c>
      <c r="L328" s="42">
        <v>0</v>
      </c>
      <c r="M328" s="42">
        <v>277408.88</v>
      </c>
      <c r="N328" s="42">
        <v>4934292.96</v>
      </c>
      <c r="O328" s="42">
        <v>754885.6</v>
      </c>
      <c r="P328" s="40">
        <v>0</v>
      </c>
      <c r="Q328" s="40">
        <v>0</v>
      </c>
      <c r="R328" s="42">
        <v>374524.19</v>
      </c>
      <c r="S328" s="42">
        <v>0</v>
      </c>
      <c r="T328" s="42">
        <v>0</v>
      </c>
    </row>
    <row r="329" spans="1:20" ht="24.75" customHeight="1" x14ac:dyDescent="0.3">
      <c r="A329" s="36">
        <v>303</v>
      </c>
      <c r="B329" s="37" t="s">
        <v>408</v>
      </c>
      <c r="C329" s="43">
        <f t="shared" si="29"/>
        <v>2343878.31</v>
      </c>
      <c r="D329" s="40">
        <v>0</v>
      </c>
      <c r="E329" s="40">
        <v>0</v>
      </c>
      <c r="F329" s="40">
        <v>0</v>
      </c>
      <c r="G329" s="40">
        <v>0</v>
      </c>
      <c r="H329" s="40">
        <v>0</v>
      </c>
      <c r="I329" s="40">
        <v>0</v>
      </c>
      <c r="J329" s="24">
        <v>0</v>
      </c>
      <c r="K329" s="40">
        <v>0</v>
      </c>
      <c r="L329" s="40">
        <v>0</v>
      </c>
      <c r="M329" s="40">
        <v>0</v>
      </c>
      <c r="N329" s="42">
        <v>1850674.95</v>
      </c>
      <c r="O329" s="42">
        <v>444095.28</v>
      </c>
      <c r="P329" s="40">
        <v>0</v>
      </c>
      <c r="Q329" s="40">
        <v>0</v>
      </c>
      <c r="R329" s="42">
        <v>49108.08</v>
      </c>
      <c r="S329" s="42">
        <v>0</v>
      </c>
      <c r="T329" s="42">
        <v>0</v>
      </c>
    </row>
    <row r="330" spans="1:20" ht="24.75" customHeight="1" x14ac:dyDescent="0.3">
      <c r="A330" s="36">
        <v>304</v>
      </c>
      <c r="B330" s="50" t="s">
        <v>409</v>
      </c>
      <c r="C330" s="43">
        <f t="shared" si="29"/>
        <v>1439628.7200000002</v>
      </c>
      <c r="D330" s="42">
        <v>910125.67</v>
      </c>
      <c r="E330" s="42">
        <v>118411.83</v>
      </c>
      <c r="F330" s="40">
        <v>0</v>
      </c>
      <c r="G330" s="42">
        <v>380928.64</v>
      </c>
      <c r="H330" s="40">
        <v>0</v>
      </c>
      <c r="I330" s="40">
        <v>0</v>
      </c>
      <c r="J330" s="24">
        <v>0</v>
      </c>
      <c r="K330" s="40">
        <v>0</v>
      </c>
      <c r="L330" s="40">
        <v>0</v>
      </c>
      <c r="M330" s="40">
        <v>0</v>
      </c>
      <c r="N330" s="40">
        <v>0</v>
      </c>
      <c r="O330" s="40">
        <v>0</v>
      </c>
      <c r="P330" s="40">
        <v>0</v>
      </c>
      <c r="Q330" s="40">
        <v>0</v>
      </c>
      <c r="R330" s="42">
        <v>30162.58</v>
      </c>
      <c r="S330" s="42">
        <v>0</v>
      </c>
      <c r="T330" s="42">
        <v>0</v>
      </c>
    </row>
    <row r="331" spans="1:20" ht="24.75" customHeight="1" x14ac:dyDescent="0.3">
      <c r="A331" s="36">
        <v>305</v>
      </c>
      <c r="B331" s="50" t="s">
        <v>138</v>
      </c>
      <c r="C331" s="43">
        <f t="shared" si="29"/>
        <v>7719558.29</v>
      </c>
      <c r="D331" s="40">
        <v>0</v>
      </c>
      <c r="E331" s="40">
        <v>0</v>
      </c>
      <c r="F331" s="40">
        <v>0</v>
      </c>
      <c r="G331" s="40">
        <v>0</v>
      </c>
      <c r="H331" s="40">
        <v>0</v>
      </c>
      <c r="I331" s="40">
        <v>0</v>
      </c>
      <c r="J331" s="24">
        <v>0</v>
      </c>
      <c r="K331" s="40">
        <v>0</v>
      </c>
      <c r="L331" s="40">
        <v>0</v>
      </c>
      <c r="M331" s="42">
        <v>325376.8</v>
      </c>
      <c r="N331" s="42">
        <v>5832785.7800000003</v>
      </c>
      <c r="O331" s="42">
        <v>1399658.34</v>
      </c>
      <c r="P331" s="40">
        <v>0</v>
      </c>
      <c r="Q331" s="40">
        <v>0</v>
      </c>
      <c r="R331" s="42">
        <v>161737.37</v>
      </c>
      <c r="S331" s="42">
        <v>0</v>
      </c>
      <c r="T331" s="42">
        <v>0</v>
      </c>
    </row>
    <row r="332" spans="1:20" ht="24.75" customHeight="1" x14ac:dyDescent="0.3">
      <c r="A332" s="36">
        <v>306</v>
      </c>
      <c r="B332" s="50" t="s">
        <v>410</v>
      </c>
      <c r="C332" s="43">
        <f t="shared" si="29"/>
        <v>1175042.26</v>
      </c>
      <c r="D332" s="40">
        <v>0</v>
      </c>
      <c r="E332" s="42">
        <v>272807.28999999998</v>
      </c>
      <c r="F332" s="40">
        <v>0</v>
      </c>
      <c r="G332" s="42">
        <v>877615.91</v>
      </c>
      <c r="H332" s="40">
        <v>0</v>
      </c>
      <c r="I332" s="40">
        <v>0</v>
      </c>
      <c r="J332" s="24">
        <v>0</v>
      </c>
      <c r="K332" s="40">
        <v>0</v>
      </c>
      <c r="L332" s="40">
        <v>0</v>
      </c>
      <c r="M332" s="40">
        <v>0</v>
      </c>
      <c r="N332" s="40">
        <v>0</v>
      </c>
      <c r="O332" s="40">
        <v>0</v>
      </c>
      <c r="P332" s="40">
        <v>0</v>
      </c>
      <c r="Q332" s="40">
        <v>0</v>
      </c>
      <c r="R332" s="42">
        <v>24619.06</v>
      </c>
      <c r="S332" s="42">
        <v>0</v>
      </c>
      <c r="T332" s="42">
        <v>0</v>
      </c>
    </row>
    <row r="333" spans="1:20" ht="24.75" customHeight="1" x14ac:dyDescent="0.3">
      <c r="A333" s="47" t="s">
        <v>145</v>
      </c>
      <c r="B333" s="29"/>
      <c r="C333" s="96">
        <f t="shared" ref="C333:T333" si="30">SUM(C334:C337)</f>
        <v>25438812.529999997</v>
      </c>
      <c r="D333" s="96">
        <f t="shared" si="30"/>
        <v>0</v>
      </c>
      <c r="E333" s="96">
        <f t="shared" si="30"/>
        <v>928738.63</v>
      </c>
      <c r="F333" s="96">
        <f t="shared" si="30"/>
        <v>2509451.41</v>
      </c>
      <c r="G333" s="96">
        <f t="shared" si="30"/>
        <v>2771828.1</v>
      </c>
      <c r="H333" s="96">
        <f t="shared" si="30"/>
        <v>0</v>
      </c>
      <c r="I333" s="96">
        <f t="shared" si="30"/>
        <v>0</v>
      </c>
      <c r="J333" s="97">
        <f t="shared" si="30"/>
        <v>0</v>
      </c>
      <c r="K333" s="96">
        <f t="shared" si="30"/>
        <v>0</v>
      </c>
      <c r="L333" s="96">
        <f t="shared" si="30"/>
        <v>0</v>
      </c>
      <c r="M333" s="96">
        <f t="shared" si="30"/>
        <v>0</v>
      </c>
      <c r="N333" s="96">
        <f t="shared" si="30"/>
        <v>18500000</v>
      </c>
      <c r="O333" s="96">
        <f t="shared" si="30"/>
        <v>0</v>
      </c>
      <c r="P333" s="96">
        <f t="shared" si="30"/>
        <v>0</v>
      </c>
      <c r="Q333" s="96">
        <f t="shared" si="30"/>
        <v>200000</v>
      </c>
      <c r="R333" s="96">
        <f t="shared" si="30"/>
        <v>528794.39</v>
      </c>
      <c r="S333" s="96">
        <f t="shared" si="30"/>
        <v>0</v>
      </c>
      <c r="T333" s="96">
        <f t="shared" si="30"/>
        <v>0</v>
      </c>
    </row>
    <row r="334" spans="1:20" ht="24.75" customHeight="1" x14ac:dyDescent="0.3">
      <c r="A334" s="36">
        <v>307</v>
      </c>
      <c r="B334" s="50" t="s">
        <v>146</v>
      </c>
      <c r="C334" s="43">
        <f>D334+E334+F334+G334+H334+I334+K334+L334+M334+N334+O334+P334+Q334+R334</f>
        <v>21851212.52</v>
      </c>
      <c r="D334" s="40">
        <v>0</v>
      </c>
      <c r="E334" s="42">
        <v>410429.14</v>
      </c>
      <c r="F334" s="42">
        <v>1272067.24</v>
      </c>
      <c r="G334" s="42">
        <v>1210897.51</v>
      </c>
      <c r="H334" s="40">
        <v>0</v>
      </c>
      <c r="I334" s="40">
        <v>0</v>
      </c>
      <c r="J334" s="24">
        <v>0</v>
      </c>
      <c r="K334" s="40">
        <v>0</v>
      </c>
      <c r="L334" s="40">
        <v>0</v>
      </c>
      <c r="M334" s="40">
        <v>0</v>
      </c>
      <c r="N334" s="42">
        <v>18500000</v>
      </c>
      <c r="O334" s="40">
        <v>0</v>
      </c>
      <c r="P334" s="40">
        <v>0</v>
      </c>
      <c r="Q334" s="40">
        <v>0</v>
      </c>
      <c r="R334" s="42">
        <v>457818.63</v>
      </c>
      <c r="S334" s="42">
        <v>0</v>
      </c>
      <c r="T334" s="42">
        <v>0</v>
      </c>
    </row>
    <row r="335" spans="1:20" ht="24.75" customHeight="1" x14ac:dyDescent="0.3">
      <c r="A335" s="36">
        <v>308</v>
      </c>
      <c r="B335" s="50" t="s">
        <v>411</v>
      </c>
      <c r="C335" s="43">
        <f>D335+E335+F335+G335+H335+I335+K335+L335+M335+N335+O335+P335+Q335+R335</f>
        <v>2874735.56</v>
      </c>
      <c r="D335" s="40">
        <v>0</v>
      </c>
      <c r="E335" s="42">
        <v>399238.74</v>
      </c>
      <c r="F335" s="42">
        <v>1237384.17</v>
      </c>
      <c r="G335" s="42">
        <v>1177882.24</v>
      </c>
      <c r="H335" s="40">
        <v>0</v>
      </c>
      <c r="I335" s="40">
        <v>0</v>
      </c>
      <c r="J335" s="24">
        <v>0</v>
      </c>
      <c r="K335" s="40">
        <v>0</v>
      </c>
      <c r="L335" s="40">
        <v>0</v>
      </c>
      <c r="M335" s="40">
        <v>0</v>
      </c>
      <c r="N335" s="40">
        <v>0</v>
      </c>
      <c r="O335" s="40">
        <v>0</v>
      </c>
      <c r="P335" s="40">
        <v>0</v>
      </c>
      <c r="Q335" s="40">
        <v>0</v>
      </c>
      <c r="R335" s="42">
        <v>60230.41</v>
      </c>
      <c r="S335" s="42">
        <v>0</v>
      </c>
      <c r="T335" s="42">
        <v>0</v>
      </c>
    </row>
    <row r="336" spans="1:20" ht="24.75" customHeight="1" x14ac:dyDescent="0.3">
      <c r="A336" s="36">
        <v>309</v>
      </c>
      <c r="B336" s="50" t="s">
        <v>412</v>
      </c>
      <c r="C336" s="43">
        <f>D336+E336+F336+G336+H336+I336+K336+L336+M336+N336+O336+P336+Q336+R336</f>
        <v>200000</v>
      </c>
      <c r="D336" s="40">
        <v>0</v>
      </c>
      <c r="E336" s="40">
        <v>0</v>
      </c>
      <c r="F336" s="40">
        <v>0</v>
      </c>
      <c r="G336" s="40">
        <v>0</v>
      </c>
      <c r="H336" s="40">
        <v>0</v>
      </c>
      <c r="I336" s="40">
        <v>0</v>
      </c>
      <c r="J336" s="24">
        <v>0</v>
      </c>
      <c r="K336" s="40">
        <v>0</v>
      </c>
      <c r="L336" s="40">
        <v>0</v>
      </c>
      <c r="M336" s="40">
        <v>0</v>
      </c>
      <c r="N336" s="40">
        <v>0</v>
      </c>
      <c r="O336" s="40">
        <v>0</v>
      </c>
      <c r="P336" s="40">
        <v>0</v>
      </c>
      <c r="Q336" s="42">
        <v>200000</v>
      </c>
      <c r="R336" s="40">
        <v>0</v>
      </c>
      <c r="S336" s="42">
        <v>0</v>
      </c>
      <c r="T336" s="42">
        <v>0</v>
      </c>
    </row>
    <row r="337" spans="1:20" ht="24.75" customHeight="1" x14ac:dyDescent="0.3">
      <c r="A337" s="36">
        <v>310</v>
      </c>
      <c r="B337" s="50" t="s">
        <v>413</v>
      </c>
      <c r="C337" s="43">
        <f>D337+E337+F337+G337+H337+I337+K337+L337+M337+N337+O337+P337+Q337+R337</f>
        <v>512864.44999999995</v>
      </c>
      <c r="D337" s="40">
        <v>0</v>
      </c>
      <c r="E337" s="42">
        <v>119070.75</v>
      </c>
      <c r="F337" s="40">
        <v>0</v>
      </c>
      <c r="G337" s="42">
        <v>383048.35</v>
      </c>
      <c r="H337" s="40">
        <v>0</v>
      </c>
      <c r="I337" s="40">
        <v>0</v>
      </c>
      <c r="J337" s="24">
        <v>0</v>
      </c>
      <c r="K337" s="40">
        <v>0</v>
      </c>
      <c r="L337" s="40">
        <v>0</v>
      </c>
      <c r="M337" s="40">
        <v>0</v>
      </c>
      <c r="N337" s="40">
        <v>0</v>
      </c>
      <c r="O337" s="40">
        <v>0</v>
      </c>
      <c r="P337" s="40">
        <v>0</v>
      </c>
      <c r="Q337" s="40">
        <v>0</v>
      </c>
      <c r="R337" s="42">
        <v>10745.35</v>
      </c>
      <c r="S337" s="42">
        <v>0</v>
      </c>
      <c r="T337" s="42">
        <v>0</v>
      </c>
    </row>
    <row r="338" spans="1:20" ht="24.75" customHeight="1" x14ac:dyDescent="0.3">
      <c r="A338" s="28" t="s">
        <v>414</v>
      </c>
      <c r="B338" s="29"/>
      <c r="C338" s="96">
        <f t="shared" ref="C338:T338" si="31">C339+C343+C371+C397+C406+C415+C484+C493+C508+C517+C528+C583+C590+C786+C795+C800+C822+C824</f>
        <v>3518684090.2999992</v>
      </c>
      <c r="D338" s="96">
        <f t="shared" si="31"/>
        <v>560374959.50999987</v>
      </c>
      <c r="E338" s="96">
        <f t="shared" si="31"/>
        <v>105366472.97999999</v>
      </c>
      <c r="F338" s="96">
        <f t="shared" si="31"/>
        <v>165933366.65000001</v>
      </c>
      <c r="G338" s="96">
        <f t="shared" si="31"/>
        <v>269739118.04000002</v>
      </c>
      <c r="H338" s="96">
        <f t="shared" si="31"/>
        <v>299566264.68000001</v>
      </c>
      <c r="I338" s="96">
        <f t="shared" si="31"/>
        <v>37718124.350000001</v>
      </c>
      <c r="J338" s="97">
        <f t="shared" si="31"/>
        <v>39</v>
      </c>
      <c r="K338" s="96">
        <f t="shared" si="31"/>
        <v>133510359</v>
      </c>
      <c r="L338" s="96">
        <f t="shared" si="31"/>
        <v>612832955.89999998</v>
      </c>
      <c r="M338" s="96">
        <f t="shared" si="31"/>
        <v>39029147.630000003</v>
      </c>
      <c r="N338" s="96">
        <f t="shared" si="31"/>
        <v>1041602869.1600001</v>
      </c>
      <c r="O338" s="96">
        <f t="shared" si="31"/>
        <v>125154325.63</v>
      </c>
      <c r="P338" s="96">
        <f t="shared" si="31"/>
        <v>8402930</v>
      </c>
      <c r="Q338" s="96">
        <f t="shared" si="31"/>
        <v>45881500</v>
      </c>
      <c r="R338" s="96">
        <f t="shared" si="31"/>
        <v>73571696.769999981</v>
      </c>
      <c r="S338" s="96">
        <f t="shared" si="31"/>
        <v>0</v>
      </c>
      <c r="T338" s="96">
        <f t="shared" si="31"/>
        <v>0</v>
      </c>
    </row>
    <row r="339" spans="1:20" ht="24.75" customHeight="1" x14ac:dyDescent="0.3">
      <c r="A339" s="35" t="s">
        <v>152</v>
      </c>
      <c r="B339" s="29"/>
      <c r="C339" s="96">
        <f t="shared" ref="C339:T339" si="32">SUM(C340:C342)</f>
        <v>5508363.1100000003</v>
      </c>
      <c r="D339" s="96">
        <f t="shared" si="32"/>
        <v>0</v>
      </c>
      <c r="E339" s="96">
        <f t="shared" si="32"/>
        <v>149363.23000000001</v>
      </c>
      <c r="F339" s="96">
        <f t="shared" si="32"/>
        <v>0</v>
      </c>
      <c r="G339" s="96">
        <f t="shared" si="32"/>
        <v>0</v>
      </c>
      <c r="H339" s="96">
        <f t="shared" si="32"/>
        <v>0</v>
      </c>
      <c r="I339" s="96">
        <f t="shared" si="32"/>
        <v>0</v>
      </c>
      <c r="J339" s="97">
        <f t="shared" si="32"/>
        <v>0</v>
      </c>
      <c r="K339" s="96">
        <f t="shared" si="32"/>
        <v>0</v>
      </c>
      <c r="L339" s="96">
        <f t="shared" si="32"/>
        <v>2585509.4300000002</v>
      </c>
      <c r="M339" s="96">
        <f t="shared" si="32"/>
        <v>0</v>
      </c>
      <c r="N339" s="96">
        <f t="shared" si="32"/>
        <v>1662607</v>
      </c>
      <c r="O339" s="96">
        <f t="shared" si="32"/>
        <v>554902.47</v>
      </c>
      <c r="P339" s="96">
        <f t="shared" si="32"/>
        <v>0</v>
      </c>
      <c r="Q339" s="96">
        <f t="shared" si="32"/>
        <v>450000</v>
      </c>
      <c r="R339" s="96">
        <f t="shared" si="32"/>
        <v>105980.98</v>
      </c>
      <c r="S339" s="96">
        <f t="shared" si="32"/>
        <v>0</v>
      </c>
      <c r="T339" s="96">
        <f t="shared" si="32"/>
        <v>0</v>
      </c>
    </row>
    <row r="340" spans="1:20" ht="24.75" customHeight="1" x14ac:dyDescent="0.3">
      <c r="A340" s="36">
        <v>1</v>
      </c>
      <c r="B340" s="49" t="s">
        <v>415</v>
      </c>
      <c r="C340" s="43">
        <f>D340+E340+F340+G340+H340+I340+K340+L340+M340+N340+O340+P340+Q340+R340</f>
        <v>5208363.1100000003</v>
      </c>
      <c r="D340" s="40">
        <v>0</v>
      </c>
      <c r="E340" s="42">
        <v>149363.23000000001</v>
      </c>
      <c r="F340" s="40">
        <v>0</v>
      </c>
      <c r="G340" s="40">
        <v>0</v>
      </c>
      <c r="H340" s="40">
        <v>0</v>
      </c>
      <c r="I340" s="40">
        <v>0</v>
      </c>
      <c r="J340" s="24">
        <v>0</v>
      </c>
      <c r="K340" s="40">
        <v>0</v>
      </c>
      <c r="L340" s="42">
        <v>2585509.4300000002</v>
      </c>
      <c r="M340" s="40">
        <v>0</v>
      </c>
      <c r="N340" s="42">
        <v>1662607</v>
      </c>
      <c r="O340" s="42">
        <v>554902.47</v>
      </c>
      <c r="P340" s="40">
        <v>0</v>
      </c>
      <c r="Q340" s="42">
        <v>150000</v>
      </c>
      <c r="R340" s="42">
        <v>105980.98</v>
      </c>
      <c r="S340" s="42">
        <v>0</v>
      </c>
      <c r="T340" s="42">
        <v>0</v>
      </c>
    </row>
    <row r="341" spans="1:20" ht="24.75" customHeight="1" x14ac:dyDescent="0.3">
      <c r="A341" s="36">
        <v>2</v>
      </c>
      <c r="B341" s="50" t="s">
        <v>417</v>
      </c>
      <c r="C341" s="43">
        <f>D341+E341+F341+G341+H341+I341+K341+L341+M341+N341+O341+P341+Q341+R341</f>
        <v>150000</v>
      </c>
      <c r="D341" s="40">
        <v>0</v>
      </c>
      <c r="E341" s="40">
        <v>0</v>
      </c>
      <c r="F341" s="40">
        <v>0</v>
      </c>
      <c r="G341" s="40">
        <v>0</v>
      </c>
      <c r="H341" s="40">
        <v>0</v>
      </c>
      <c r="I341" s="40">
        <v>0</v>
      </c>
      <c r="J341" s="24">
        <v>0</v>
      </c>
      <c r="K341" s="40">
        <v>0</v>
      </c>
      <c r="L341" s="40">
        <v>0</v>
      </c>
      <c r="M341" s="40">
        <v>0</v>
      </c>
      <c r="N341" s="40">
        <v>0</v>
      </c>
      <c r="O341" s="40">
        <v>0</v>
      </c>
      <c r="P341" s="40">
        <v>0</v>
      </c>
      <c r="Q341" s="42">
        <v>150000</v>
      </c>
      <c r="R341" s="40">
        <v>0</v>
      </c>
      <c r="S341" s="42">
        <v>0</v>
      </c>
      <c r="T341" s="42">
        <v>0</v>
      </c>
    </row>
    <row r="342" spans="1:20" ht="24.75" customHeight="1" x14ac:dyDescent="0.3">
      <c r="A342" s="36">
        <v>3</v>
      </c>
      <c r="B342" s="50" t="s">
        <v>418</v>
      </c>
      <c r="C342" s="43">
        <f>D342+E342+F342+G342+H342+I342+K342+L342+M342+N342+O342+P342+Q342+R342</f>
        <v>150000</v>
      </c>
      <c r="D342" s="40">
        <v>0</v>
      </c>
      <c r="E342" s="40">
        <v>0</v>
      </c>
      <c r="F342" s="40">
        <v>0</v>
      </c>
      <c r="G342" s="40">
        <v>0</v>
      </c>
      <c r="H342" s="40">
        <v>0</v>
      </c>
      <c r="I342" s="40">
        <v>0</v>
      </c>
      <c r="J342" s="24">
        <v>0</v>
      </c>
      <c r="K342" s="40">
        <v>0</v>
      </c>
      <c r="L342" s="40">
        <v>0</v>
      </c>
      <c r="M342" s="40">
        <v>0</v>
      </c>
      <c r="N342" s="40">
        <v>0</v>
      </c>
      <c r="O342" s="40">
        <v>0</v>
      </c>
      <c r="P342" s="40">
        <v>0</v>
      </c>
      <c r="Q342" s="42">
        <v>150000</v>
      </c>
      <c r="R342" s="40">
        <v>0</v>
      </c>
      <c r="S342" s="42">
        <v>0</v>
      </c>
      <c r="T342" s="42">
        <v>0</v>
      </c>
    </row>
    <row r="343" spans="1:20" ht="24.75" customHeight="1" x14ac:dyDescent="0.3">
      <c r="A343" s="35" t="s">
        <v>27</v>
      </c>
      <c r="B343" s="29"/>
      <c r="C343" s="96">
        <f t="shared" ref="C343:T343" si="33">SUM(C344:C370)</f>
        <v>236265729.72999993</v>
      </c>
      <c r="D343" s="96">
        <f t="shared" si="33"/>
        <v>28685049.149999999</v>
      </c>
      <c r="E343" s="96">
        <f t="shared" si="33"/>
        <v>6840468.2999999989</v>
      </c>
      <c r="F343" s="96">
        <f t="shared" si="33"/>
        <v>6581538.4000000004</v>
      </c>
      <c r="G343" s="96">
        <f t="shared" si="33"/>
        <v>17582981.629999999</v>
      </c>
      <c r="H343" s="96">
        <f t="shared" si="33"/>
        <v>32481921.489999998</v>
      </c>
      <c r="I343" s="96">
        <f t="shared" si="33"/>
        <v>0</v>
      </c>
      <c r="J343" s="97">
        <f t="shared" si="33"/>
        <v>0</v>
      </c>
      <c r="K343" s="96">
        <f t="shared" si="33"/>
        <v>0</v>
      </c>
      <c r="L343" s="96">
        <f t="shared" si="33"/>
        <v>72776509.480000004</v>
      </c>
      <c r="M343" s="96">
        <f t="shared" si="33"/>
        <v>2177871.34</v>
      </c>
      <c r="N343" s="96">
        <f t="shared" si="33"/>
        <v>52085572.950000003</v>
      </c>
      <c r="O343" s="96">
        <f t="shared" si="33"/>
        <v>5609534.04</v>
      </c>
      <c r="P343" s="96">
        <f t="shared" si="33"/>
        <v>2977452</v>
      </c>
      <c r="Q343" s="96">
        <f t="shared" si="33"/>
        <v>3550000</v>
      </c>
      <c r="R343" s="96">
        <f t="shared" si="33"/>
        <v>4916830.95</v>
      </c>
      <c r="S343" s="96">
        <f t="shared" si="33"/>
        <v>0</v>
      </c>
      <c r="T343" s="96">
        <f t="shared" si="33"/>
        <v>0</v>
      </c>
    </row>
    <row r="344" spans="1:20" ht="24.75" customHeight="1" x14ac:dyDescent="0.3">
      <c r="A344" s="52">
        <v>4</v>
      </c>
      <c r="B344" s="50" t="s">
        <v>419</v>
      </c>
      <c r="C344" s="43">
        <f t="shared" ref="C344:C370" si="34">D344+E344+F344+G344+H344+I344+K344+L344+M344+N344+O344+P344+Q344+R344</f>
        <v>3554538.81</v>
      </c>
      <c r="D344" s="42">
        <v>864097.25</v>
      </c>
      <c r="E344" s="42">
        <v>112423.31</v>
      </c>
      <c r="F344" s="40">
        <v>0</v>
      </c>
      <c r="G344" s="42">
        <v>361663.67</v>
      </c>
      <c r="H344" s="40">
        <v>0</v>
      </c>
      <c r="I344" s="40">
        <v>0</v>
      </c>
      <c r="J344" s="24">
        <v>0</v>
      </c>
      <c r="K344" s="40">
        <v>0</v>
      </c>
      <c r="L344" s="42">
        <v>1946071.51</v>
      </c>
      <c r="M344" s="40">
        <v>0</v>
      </c>
      <c r="N344" s="40">
        <v>0</v>
      </c>
      <c r="O344" s="40">
        <v>0</v>
      </c>
      <c r="P344" s="40">
        <v>0</v>
      </c>
      <c r="Q344" s="42">
        <v>200000</v>
      </c>
      <c r="R344" s="42">
        <v>70283.070000000007</v>
      </c>
      <c r="S344" s="42">
        <v>0</v>
      </c>
      <c r="T344" s="42">
        <v>0</v>
      </c>
    </row>
    <row r="345" spans="1:20" ht="24.75" customHeight="1" x14ac:dyDescent="0.3">
      <c r="A345" s="52">
        <v>5</v>
      </c>
      <c r="B345" s="50" t="s">
        <v>30</v>
      </c>
      <c r="C345" s="43">
        <f t="shared" si="34"/>
        <v>55554803.93999999</v>
      </c>
      <c r="D345" s="42">
        <v>12311628.189999999</v>
      </c>
      <c r="E345" s="42">
        <v>1545716.03</v>
      </c>
      <c r="F345" s="42">
        <v>3400575.27</v>
      </c>
      <c r="G345" s="42">
        <v>3686532.74</v>
      </c>
      <c r="H345" s="42">
        <v>6824336.2800000003</v>
      </c>
      <c r="I345" s="40">
        <v>0</v>
      </c>
      <c r="J345" s="24">
        <v>0</v>
      </c>
      <c r="K345" s="40">
        <v>0</v>
      </c>
      <c r="L345" s="42">
        <v>11719551.109999999</v>
      </c>
      <c r="M345" s="42">
        <v>1031940.83</v>
      </c>
      <c r="N345" s="42">
        <v>13870559.51</v>
      </c>
      <c r="O345" s="40">
        <v>0</v>
      </c>
      <c r="P345" s="40">
        <v>0</v>
      </c>
      <c r="Q345" s="40">
        <v>0</v>
      </c>
      <c r="R345" s="42">
        <v>1163963.98</v>
      </c>
      <c r="S345" s="42">
        <v>0</v>
      </c>
      <c r="T345" s="42">
        <v>0</v>
      </c>
    </row>
    <row r="346" spans="1:20" ht="24.75" customHeight="1" x14ac:dyDescent="0.3">
      <c r="A346" s="52">
        <v>6</v>
      </c>
      <c r="B346" s="55" t="s">
        <v>420</v>
      </c>
      <c r="C346" s="43">
        <f t="shared" si="34"/>
        <v>13657809.889999999</v>
      </c>
      <c r="D346" s="40">
        <v>0</v>
      </c>
      <c r="E346" s="40">
        <v>0</v>
      </c>
      <c r="F346" s="40">
        <v>0</v>
      </c>
      <c r="G346" s="40">
        <v>0</v>
      </c>
      <c r="H346" s="40">
        <v>0</v>
      </c>
      <c r="I346" s="40">
        <v>0</v>
      </c>
      <c r="J346" s="24">
        <v>0</v>
      </c>
      <c r="K346" s="40">
        <v>0</v>
      </c>
      <c r="L346" s="40">
        <v>0</v>
      </c>
      <c r="M346" s="40">
        <v>0</v>
      </c>
      <c r="N346" s="42">
        <v>11561268.859999999</v>
      </c>
      <c r="O346" s="42">
        <v>1794276.29</v>
      </c>
      <c r="P346" s="40">
        <v>0</v>
      </c>
      <c r="Q346" s="40">
        <v>0</v>
      </c>
      <c r="R346" s="42">
        <v>302264.74</v>
      </c>
      <c r="S346" s="42">
        <v>0</v>
      </c>
      <c r="T346" s="42">
        <v>0</v>
      </c>
    </row>
    <row r="347" spans="1:20" ht="24.75" customHeight="1" x14ac:dyDescent="0.3">
      <c r="A347" s="52">
        <v>7</v>
      </c>
      <c r="B347" s="50" t="s">
        <v>156</v>
      </c>
      <c r="C347" s="43">
        <f t="shared" si="34"/>
        <v>5320138.9400000004</v>
      </c>
      <c r="D347" s="40">
        <v>0</v>
      </c>
      <c r="E347" s="40">
        <v>0</v>
      </c>
      <c r="F347" s="40">
        <v>0</v>
      </c>
      <c r="G347" s="40">
        <v>0</v>
      </c>
      <c r="H347" s="40">
        <v>0</v>
      </c>
      <c r="I347" s="40">
        <v>0</v>
      </c>
      <c r="J347" s="24">
        <v>0</v>
      </c>
      <c r="K347" s="40">
        <v>0</v>
      </c>
      <c r="L347" s="42">
        <v>2749532.57</v>
      </c>
      <c r="M347" s="40">
        <v>0</v>
      </c>
      <c r="N347" s="42">
        <v>2459140.7599999998</v>
      </c>
      <c r="O347" s="40">
        <v>0</v>
      </c>
      <c r="P347" s="40">
        <v>0</v>
      </c>
      <c r="Q347" s="40">
        <v>0</v>
      </c>
      <c r="R347" s="42">
        <v>111465.61</v>
      </c>
      <c r="S347" s="42">
        <v>0</v>
      </c>
      <c r="T347" s="42">
        <v>0</v>
      </c>
    </row>
    <row r="348" spans="1:20" ht="24.75" customHeight="1" x14ac:dyDescent="0.3">
      <c r="A348" s="52">
        <v>8</v>
      </c>
      <c r="B348" s="50" t="s">
        <v>421</v>
      </c>
      <c r="C348" s="43">
        <f t="shared" si="34"/>
        <v>109370.61</v>
      </c>
      <c r="D348" s="40">
        <v>0</v>
      </c>
      <c r="E348" s="42">
        <v>107079.12</v>
      </c>
      <c r="F348" s="40">
        <v>0</v>
      </c>
      <c r="G348" s="40">
        <v>0</v>
      </c>
      <c r="H348" s="40">
        <v>0</v>
      </c>
      <c r="I348" s="40">
        <v>0</v>
      </c>
      <c r="J348" s="24">
        <v>0</v>
      </c>
      <c r="K348" s="40">
        <v>0</v>
      </c>
      <c r="L348" s="40">
        <v>0</v>
      </c>
      <c r="M348" s="40">
        <v>0</v>
      </c>
      <c r="N348" s="40">
        <v>0</v>
      </c>
      <c r="O348" s="40">
        <v>0</v>
      </c>
      <c r="P348" s="40">
        <v>0</v>
      </c>
      <c r="Q348" s="40">
        <v>0</v>
      </c>
      <c r="R348" s="42">
        <v>2291.4899999999998</v>
      </c>
      <c r="S348" s="42">
        <v>0</v>
      </c>
      <c r="T348" s="42">
        <v>0</v>
      </c>
    </row>
    <row r="349" spans="1:20" ht="24.75" customHeight="1" x14ac:dyDescent="0.3">
      <c r="A349" s="52">
        <v>9</v>
      </c>
      <c r="B349" s="50" t="s">
        <v>422</v>
      </c>
      <c r="C349" s="43">
        <f t="shared" si="34"/>
        <v>4899080.0999999996</v>
      </c>
      <c r="D349" s="40">
        <v>0</v>
      </c>
      <c r="E349" s="42">
        <v>180938.55</v>
      </c>
      <c r="F349" s="40">
        <v>0</v>
      </c>
      <c r="G349" s="42">
        <v>582075.92000000004</v>
      </c>
      <c r="H349" s="42">
        <v>754479.63</v>
      </c>
      <c r="I349" s="40">
        <v>0</v>
      </c>
      <c r="J349" s="24">
        <v>0</v>
      </c>
      <c r="K349" s="40">
        <v>0</v>
      </c>
      <c r="L349" s="42">
        <v>3132085.01</v>
      </c>
      <c r="M349" s="40">
        <v>0</v>
      </c>
      <c r="N349" s="40">
        <v>0</v>
      </c>
      <c r="O349" s="40">
        <v>0</v>
      </c>
      <c r="P349" s="40">
        <v>0</v>
      </c>
      <c r="Q349" s="42">
        <v>150000</v>
      </c>
      <c r="R349" s="42">
        <v>99500.99</v>
      </c>
      <c r="S349" s="42">
        <v>0</v>
      </c>
      <c r="T349" s="42">
        <v>0</v>
      </c>
    </row>
    <row r="350" spans="1:20" ht="24.75" customHeight="1" x14ac:dyDescent="0.3">
      <c r="A350" s="52">
        <v>10</v>
      </c>
      <c r="B350" s="50" t="s">
        <v>423</v>
      </c>
      <c r="C350" s="43">
        <f t="shared" si="34"/>
        <v>5074880.84</v>
      </c>
      <c r="D350" s="42">
        <v>768410.13</v>
      </c>
      <c r="E350" s="42">
        <v>99973.95</v>
      </c>
      <c r="F350" s="40">
        <v>0</v>
      </c>
      <c r="G350" s="42">
        <v>321614.3</v>
      </c>
      <c r="H350" s="42">
        <v>416872.49</v>
      </c>
      <c r="I350" s="40">
        <v>0</v>
      </c>
      <c r="J350" s="24">
        <v>0</v>
      </c>
      <c r="K350" s="40">
        <v>0</v>
      </c>
      <c r="L350" s="42">
        <v>1730570.34</v>
      </c>
      <c r="M350" s="40">
        <v>0</v>
      </c>
      <c r="N350" s="42">
        <v>1112840.02</v>
      </c>
      <c r="O350" s="42">
        <v>371415.3</v>
      </c>
      <c r="P350" s="40">
        <v>0</v>
      </c>
      <c r="Q350" s="42">
        <v>150000</v>
      </c>
      <c r="R350" s="42">
        <v>103184.31</v>
      </c>
      <c r="S350" s="42">
        <v>0</v>
      </c>
      <c r="T350" s="42">
        <v>0</v>
      </c>
    </row>
    <row r="351" spans="1:20" ht="24.75" customHeight="1" x14ac:dyDescent="0.3">
      <c r="A351" s="52">
        <v>11</v>
      </c>
      <c r="B351" s="50" t="s">
        <v>424</v>
      </c>
      <c r="C351" s="43">
        <f t="shared" si="34"/>
        <v>21325877.049999997</v>
      </c>
      <c r="D351" s="42">
        <v>5977673.7999999998</v>
      </c>
      <c r="E351" s="42">
        <v>760184.2</v>
      </c>
      <c r="F351" s="40">
        <v>0</v>
      </c>
      <c r="G351" s="42">
        <v>2032126.38</v>
      </c>
      <c r="H351" s="42">
        <v>3291647.25</v>
      </c>
      <c r="I351" s="40">
        <v>0</v>
      </c>
      <c r="J351" s="24">
        <v>0</v>
      </c>
      <c r="K351" s="40">
        <v>0</v>
      </c>
      <c r="L351" s="42">
        <v>8670576.1699999999</v>
      </c>
      <c r="M351" s="40">
        <v>0</v>
      </c>
      <c r="N351" s="40">
        <v>0</v>
      </c>
      <c r="O351" s="40">
        <v>0</v>
      </c>
      <c r="P351" s="40">
        <v>0</v>
      </c>
      <c r="Q351" s="42">
        <v>150000</v>
      </c>
      <c r="R351" s="42">
        <v>443669.25</v>
      </c>
      <c r="S351" s="42">
        <v>0</v>
      </c>
      <c r="T351" s="42">
        <v>0</v>
      </c>
    </row>
    <row r="352" spans="1:20" ht="24.75" customHeight="1" x14ac:dyDescent="0.3">
      <c r="A352" s="52">
        <v>12</v>
      </c>
      <c r="B352" s="50" t="s">
        <v>425</v>
      </c>
      <c r="C352" s="43">
        <f t="shared" si="34"/>
        <v>20679329.109999999</v>
      </c>
      <c r="D352" s="42">
        <v>5749473.8499999996</v>
      </c>
      <c r="E352" s="42">
        <v>731163.88</v>
      </c>
      <c r="F352" s="40">
        <v>0</v>
      </c>
      <c r="G352" s="42">
        <v>1954549.19</v>
      </c>
      <c r="H352" s="42">
        <v>3165987.38</v>
      </c>
      <c r="I352" s="40">
        <v>0</v>
      </c>
      <c r="J352" s="24">
        <v>0</v>
      </c>
      <c r="K352" s="40">
        <v>0</v>
      </c>
      <c r="L352" s="40">
        <v>0</v>
      </c>
      <c r="M352" s="42">
        <v>510038.48</v>
      </c>
      <c r="N352" s="42">
        <v>7257562.6299999999</v>
      </c>
      <c r="O352" s="42">
        <v>869480.64</v>
      </c>
      <c r="P352" s="40">
        <v>0</v>
      </c>
      <c r="Q352" s="40">
        <v>0</v>
      </c>
      <c r="R352" s="42">
        <v>441073.06</v>
      </c>
      <c r="S352" s="42">
        <v>0</v>
      </c>
      <c r="T352" s="42">
        <v>0</v>
      </c>
    </row>
    <row r="353" spans="1:20" ht="24.75" customHeight="1" x14ac:dyDescent="0.3">
      <c r="A353" s="52">
        <v>13</v>
      </c>
      <c r="B353" s="50" t="s">
        <v>426</v>
      </c>
      <c r="C353" s="43">
        <f t="shared" si="34"/>
        <v>19308211.550000001</v>
      </c>
      <c r="D353" s="40">
        <v>0</v>
      </c>
      <c r="E353" s="42">
        <v>966390.05</v>
      </c>
      <c r="F353" s="40">
        <v>0</v>
      </c>
      <c r="G353" s="42">
        <v>2583356.41</v>
      </c>
      <c r="H353" s="42">
        <v>4184532.08</v>
      </c>
      <c r="I353" s="40">
        <v>0</v>
      </c>
      <c r="J353" s="24">
        <v>0</v>
      </c>
      <c r="K353" s="40">
        <v>0</v>
      </c>
      <c r="L353" s="42">
        <v>11022537.15</v>
      </c>
      <c r="M353" s="40">
        <v>0</v>
      </c>
      <c r="N353" s="40">
        <v>0</v>
      </c>
      <c r="O353" s="40">
        <v>0</v>
      </c>
      <c r="P353" s="40">
        <v>0</v>
      </c>
      <c r="Q353" s="42">
        <v>150000</v>
      </c>
      <c r="R353" s="42">
        <v>401395.86</v>
      </c>
      <c r="S353" s="42">
        <v>0</v>
      </c>
      <c r="T353" s="42">
        <v>0</v>
      </c>
    </row>
    <row r="354" spans="1:20" ht="24.75" customHeight="1" x14ac:dyDescent="0.3">
      <c r="A354" s="52">
        <v>14</v>
      </c>
      <c r="B354" s="50" t="s">
        <v>427</v>
      </c>
      <c r="C354" s="43">
        <f t="shared" si="34"/>
        <v>5824101.0899999999</v>
      </c>
      <c r="D354" s="40">
        <v>0</v>
      </c>
      <c r="E354" s="40">
        <v>0</v>
      </c>
      <c r="F354" s="40">
        <v>0</v>
      </c>
      <c r="G354" s="40">
        <v>0</v>
      </c>
      <c r="H354" s="42">
        <v>470242.87</v>
      </c>
      <c r="I354" s="40">
        <v>0</v>
      </c>
      <c r="J354" s="24">
        <v>0</v>
      </c>
      <c r="K354" s="40">
        <v>0</v>
      </c>
      <c r="L354" s="40">
        <v>0</v>
      </c>
      <c r="M354" s="40">
        <v>0</v>
      </c>
      <c r="N354" s="42">
        <v>1745953.83</v>
      </c>
      <c r="O354" s="42">
        <v>307499.5</v>
      </c>
      <c r="P354" s="42">
        <v>2977452</v>
      </c>
      <c r="Q354" s="42">
        <v>200000</v>
      </c>
      <c r="R354" s="42">
        <v>122952.89</v>
      </c>
      <c r="S354" s="42">
        <v>0</v>
      </c>
      <c r="T354" s="42">
        <v>0</v>
      </c>
    </row>
    <row r="355" spans="1:20" ht="24.75" customHeight="1" x14ac:dyDescent="0.3">
      <c r="A355" s="52">
        <v>15</v>
      </c>
      <c r="B355" s="50" t="s">
        <v>428</v>
      </c>
      <c r="C355" s="43">
        <f t="shared" si="34"/>
        <v>4692192.38</v>
      </c>
      <c r="D355" s="40">
        <v>0</v>
      </c>
      <c r="E355" s="42">
        <v>116330.14</v>
      </c>
      <c r="F355" s="40">
        <v>0</v>
      </c>
      <c r="G355" s="40">
        <v>0</v>
      </c>
      <c r="H355" s="42">
        <v>485074.72</v>
      </c>
      <c r="I355" s="40">
        <v>0</v>
      </c>
      <c r="J355" s="24">
        <v>0</v>
      </c>
      <c r="K355" s="40">
        <v>0</v>
      </c>
      <c r="L355" s="42">
        <v>1719182.5</v>
      </c>
      <c r="M355" s="40">
        <v>0</v>
      </c>
      <c r="N355" s="42">
        <v>1801022.7</v>
      </c>
      <c r="O355" s="42">
        <v>323131.2</v>
      </c>
      <c r="P355" s="40">
        <v>0</v>
      </c>
      <c r="Q355" s="42">
        <v>150000</v>
      </c>
      <c r="R355" s="42">
        <v>97451.12</v>
      </c>
      <c r="S355" s="42">
        <v>0</v>
      </c>
      <c r="T355" s="42">
        <v>0</v>
      </c>
    </row>
    <row r="356" spans="1:20" ht="24.75" customHeight="1" x14ac:dyDescent="0.3">
      <c r="A356" s="52">
        <v>16</v>
      </c>
      <c r="B356" s="50" t="s">
        <v>429</v>
      </c>
      <c r="C356" s="43">
        <f t="shared" si="34"/>
        <v>5347480.2899999991</v>
      </c>
      <c r="D356" s="40">
        <v>0</v>
      </c>
      <c r="E356" s="42">
        <v>120120.34</v>
      </c>
      <c r="F356" s="40">
        <v>0</v>
      </c>
      <c r="G356" s="42">
        <v>386424.88</v>
      </c>
      <c r="H356" s="42">
        <v>500879.16</v>
      </c>
      <c r="I356" s="40">
        <v>0</v>
      </c>
      <c r="J356" s="24">
        <v>0</v>
      </c>
      <c r="K356" s="40">
        <v>0</v>
      </c>
      <c r="L356" s="42">
        <v>1775195.97</v>
      </c>
      <c r="M356" s="40">
        <v>0</v>
      </c>
      <c r="N356" s="42">
        <v>1859702.63</v>
      </c>
      <c r="O356" s="42">
        <v>446261.6</v>
      </c>
      <c r="P356" s="40">
        <v>0</v>
      </c>
      <c r="Q356" s="42">
        <v>150000</v>
      </c>
      <c r="R356" s="42">
        <v>108895.71</v>
      </c>
      <c r="S356" s="42">
        <v>0</v>
      </c>
      <c r="T356" s="42">
        <v>0</v>
      </c>
    </row>
    <row r="357" spans="1:20" ht="24.75" customHeight="1" x14ac:dyDescent="0.3">
      <c r="A357" s="52">
        <v>17</v>
      </c>
      <c r="B357" s="50" t="s">
        <v>159</v>
      </c>
      <c r="C357" s="43">
        <f t="shared" si="34"/>
        <v>8424072.7199999988</v>
      </c>
      <c r="D357" s="40">
        <v>0</v>
      </c>
      <c r="E357" s="42">
        <v>759791.42</v>
      </c>
      <c r="F357" s="42">
        <v>2019903.01</v>
      </c>
      <c r="G357" s="42">
        <v>2031076.42</v>
      </c>
      <c r="H357" s="42">
        <v>3289946.52</v>
      </c>
      <c r="I357" s="40">
        <v>0</v>
      </c>
      <c r="J357" s="24">
        <v>0</v>
      </c>
      <c r="K357" s="40">
        <v>0</v>
      </c>
      <c r="L357" s="40">
        <v>0</v>
      </c>
      <c r="M357" s="40">
        <v>0</v>
      </c>
      <c r="N357" s="40">
        <v>0</v>
      </c>
      <c r="O357" s="40">
        <v>0</v>
      </c>
      <c r="P357" s="40">
        <v>0</v>
      </c>
      <c r="Q357" s="42">
        <v>150000</v>
      </c>
      <c r="R357" s="42">
        <v>173355.35</v>
      </c>
      <c r="S357" s="42">
        <v>0</v>
      </c>
      <c r="T357" s="42">
        <v>0</v>
      </c>
    </row>
    <row r="358" spans="1:20" ht="24.75" customHeight="1" x14ac:dyDescent="0.3">
      <c r="A358" s="52">
        <v>18</v>
      </c>
      <c r="B358" s="50" t="s">
        <v>430</v>
      </c>
      <c r="C358" s="43">
        <f t="shared" si="34"/>
        <v>12545462.210000003</v>
      </c>
      <c r="D358" s="40">
        <v>0</v>
      </c>
      <c r="E358" s="40">
        <v>0</v>
      </c>
      <c r="F358" s="40">
        <v>0</v>
      </c>
      <c r="G358" s="40">
        <v>0</v>
      </c>
      <c r="H358" s="42">
        <v>1901771.8</v>
      </c>
      <c r="I358" s="40">
        <v>0</v>
      </c>
      <c r="J358" s="24">
        <v>0</v>
      </c>
      <c r="K358" s="40">
        <v>0</v>
      </c>
      <c r="L358" s="42">
        <v>5009484.9000000004</v>
      </c>
      <c r="M358" s="42">
        <v>317997.53000000003</v>
      </c>
      <c r="N358" s="42">
        <v>4359533.46</v>
      </c>
      <c r="O358" s="42">
        <v>542101.64</v>
      </c>
      <c r="P358" s="40">
        <v>0</v>
      </c>
      <c r="Q358" s="42">
        <v>150000</v>
      </c>
      <c r="R358" s="42">
        <v>264572.88</v>
      </c>
      <c r="S358" s="42">
        <v>0</v>
      </c>
      <c r="T358" s="42">
        <v>0</v>
      </c>
    </row>
    <row r="359" spans="1:20" ht="24.75" customHeight="1" x14ac:dyDescent="0.3">
      <c r="A359" s="52">
        <v>19</v>
      </c>
      <c r="B359" s="50" t="s">
        <v>431</v>
      </c>
      <c r="C359" s="43">
        <f t="shared" si="34"/>
        <v>13373430.16</v>
      </c>
      <c r="D359" s="40">
        <v>0</v>
      </c>
      <c r="E359" s="42">
        <v>436735.58</v>
      </c>
      <c r="F359" s="42">
        <v>1161060.1200000001</v>
      </c>
      <c r="G359" s="42">
        <v>1167482.7</v>
      </c>
      <c r="H359" s="40">
        <v>0</v>
      </c>
      <c r="I359" s="40">
        <v>0</v>
      </c>
      <c r="J359" s="24">
        <v>0</v>
      </c>
      <c r="K359" s="40">
        <v>0</v>
      </c>
      <c r="L359" s="42">
        <v>4981357.37</v>
      </c>
      <c r="M359" s="42">
        <v>317894.5</v>
      </c>
      <c r="N359" s="42">
        <v>4335055.3099999996</v>
      </c>
      <c r="O359" s="42">
        <v>541926</v>
      </c>
      <c r="P359" s="40">
        <v>0</v>
      </c>
      <c r="Q359" s="42">
        <v>150000</v>
      </c>
      <c r="R359" s="42">
        <v>281918.58</v>
      </c>
      <c r="S359" s="42">
        <v>0</v>
      </c>
      <c r="T359" s="42">
        <v>0</v>
      </c>
    </row>
    <row r="360" spans="1:20" ht="24.75" customHeight="1" x14ac:dyDescent="0.3">
      <c r="A360" s="52">
        <v>20</v>
      </c>
      <c r="B360" s="50" t="s">
        <v>432</v>
      </c>
      <c r="C360" s="43">
        <f t="shared" si="34"/>
        <v>8259675.5099999998</v>
      </c>
      <c r="D360" s="40">
        <v>0</v>
      </c>
      <c r="E360" s="42">
        <v>409073.14</v>
      </c>
      <c r="F360" s="40">
        <v>0</v>
      </c>
      <c r="G360" s="42">
        <v>1093535.3799999999</v>
      </c>
      <c r="H360" s="42">
        <v>1771313.43</v>
      </c>
      <c r="I360" s="40">
        <v>0</v>
      </c>
      <c r="J360" s="24">
        <v>0</v>
      </c>
      <c r="K360" s="40">
        <v>0</v>
      </c>
      <c r="L360" s="42">
        <v>4665842.5999999996</v>
      </c>
      <c r="M360" s="40">
        <v>0</v>
      </c>
      <c r="N360" s="40">
        <v>0</v>
      </c>
      <c r="O360" s="40">
        <v>0</v>
      </c>
      <c r="P360" s="40">
        <v>0</v>
      </c>
      <c r="Q360" s="42">
        <v>150000</v>
      </c>
      <c r="R360" s="42">
        <v>169910.96</v>
      </c>
      <c r="S360" s="42">
        <v>0</v>
      </c>
      <c r="T360" s="42">
        <v>0</v>
      </c>
    </row>
    <row r="361" spans="1:20" ht="24.75" customHeight="1" x14ac:dyDescent="0.3">
      <c r="A361" s="52">
        <v>21</v>
      </c>
      <c r="B361" s="50" t="s">
        <v>433</v>
      </c>
      <c r="C361" s="43">
        <f t="shared" si="34"/>
        <v>4965238.41</v>
      </c>
      <c r="D361" s="40">
        <v>0</v>
      </c>
      <c r="E361" s="42">
        <v>111286.25</v>
      </c>
      <c r="F361" s="40">
        <v>0</v>
      </c>
      <c r="G361" s="42">
        <v>358005.76000000001</v>
      </c>
      <c r="H361" s="42">
        <v>464042.66</v>
      </c>
      <c r="I361" s="40">
        <v>0</v>
      </c>
      <c r="J361" s="24">
        <v>0</v>
      </c>
      <c r="K361" s="40">
        <v>0</v>
      </c>
      <c r="L361" s="42">
        <v>1644641.51</v>
      </c>
      <c r="M361" s="40">
        <v>0</v>
      </c>
      <c r="N361" s="42">
        <v>1722933.24</v>
      </c>
      <c r="O361" s="42">
        <v>413441.87</v>
      </c>
      <c r="P361" s="40">
        <v>0</v>
      </c>
      <c r="Q361" s="42">
        <v>150000</v>
      </c>
      <c r="R361" s="42">
        <v>100887.12</v>
      </c>
      <c r="S361" s="42">
        <v>0</v>
      </c>
      <c r="T361" s="42">
        <v>0</v>
      </c>
    </row>
    <row r="362" spans="1:20" ht="24.75" customHeight="1" x14ac:dyDescent="0.3">
      <c r="A362" s="52">
        <v>22</v>
      </c>
      <c r="B362" s="50" t="s">
        <v>434</v>
      </c>
      <c r="C362" s="43">
        <f t="shared" si="34"/>
        <v>7951895.7599999998</v>
      </c>
      <c r="D362" s="40">
        <v>0</v>
      </c>
      <c r="E362" s="40">
        <v>0</v>
      </c>
      <c r="F362" s="40">
        <v>0</v>
      </c>
      <c r="G362" s="40">
        <v>0</v>
      </c>
      <c r="H362" s="40">
        <v>0</v>
      </c>
      <c r="I362" s="40">
        <v>0</v>
      </c>
      <c r="J362" s="24">
        <v>0</v>
      </c>
      <c r="K362" s="40">
        <v>0</v>
      </c>
      <c r="L362" s="42">
        <v>7638433.29</v>
      </c>
      <c r="M362" s="40">
        <v>0</v>
      </c>
      <c r="N362" s="40">
        <v>0</v>
      </c>
      <c r="O362" s="40">
        <v>0</v>
      </c>
      <c r="P362" s="40">
        <v>0</v>
      </c>
      <c r="Q362" s="42">
        <v>150000</v>
      </c>
      <c r="R362" s="42">
        <v>163462.47</v>
      </c>
      <c r="S362" s="42">
        <v>0</v>
      </c>
      <c r="T362" s="42">
        <v>0</v>
      </c>
    </row>
    <row r="363" spans="1:20" ht="24.75" customHeight="1" x14ac:dyDescent="0.3">
      <c r="A363" s="52">
        <v>23</v>
      </c>
      <c r="B363" s="50" t="s">
        <v>435</v>
      </c>
      <c r="C363" s="43">
        <f t="shared" si="34"/>
        <v>3521890.88</v>
      </c>
      <c r="D363" s="40">
        <v>0</v>
      </c>
      <c r="E363" s="40">
        <v>0</v>
      </c>
      <c r="F363" s="40">
        <v>0</v>
      </c>
      <c r="G363" s="40">
        <v>0</v>
      </c>
      <c r="H363" s="42">
        <v>3301244.25</v>
      </c>
      <c r="I363" s="40">
        <v>0</v>
      </c>
      <c r="J363" s="24">
        <v>0</v>
      </c>
      <c r="K363" s="40">
        <v>0</v>
      </c>
      <c r="L363" s="40">
        <v>0</v>
      </c>
      <c r="M363" s="40">
        <v>0</v>
      </c>
      <c r="N363" s="40">
        <v>0</v>
      </c>
      <c r="O363" s="40">
        <v>0</v>
      </c>
      <c r="P363" s="40">
        <v>0</v>
      </c>
      <c r="Q363" s="42">
        <v>150000</v>
      </c>
      <c r="R363" s="42">
        <v>70646.63</v>
      </c>
      <c r="S363" s="42">
        <v>0</v>
      </c>
      <c r="T363" s="42">
        <v>0</v>
      </c>
    </row>
    <row r="364" spans="1:20" ht="24.75" customHeight="1" x14ac:dyDescent="0.3">
      <c r="A364" s="52">
        <v>24</v>
      </c>
      <c r="B364" s="50" t="s">
        <v>436</v>
      </c>
      <c r="C364" s="43">
        <f t="shared" si="34"/>
        <v>10826249.480000002</v>
      </c>
      <c r="D364" s="42">
        <v>3013765.93</v>
      </c>
      <c r="E364" s="42">
        <v>383262.34</v>
      </c>
      <c r="F364" s="40">
        <v>0</v>
      </c>
      <c r="G364" s="42">
        <v>1024537.88</v>
      </c>
      <c r="H364" s="42">
        <v>1659550.97</v>
      </c>
      <c r="I364" s="40">
        <v>0</v>
      </c>
      <c r="J364" s="24">
        <v>0</v>
      </c>
      <c r="K364" s="40">
        <v>0</v>
      </c>
      <c r="L364" s="42">
        <v>4371447.4800000004</v>
      </c>
      <c r="M364" s="40">
        <v>0</v>
      </c>
      <c r="N364" s="40">
        <v>0</v>
      </c>
      <c r="O364" s="40">
        <v>0</v>
      </c>
      <c r="P364" s="40">
        <v>0</v>
      </c>
      <c r="Q364" s="42">
        <v>150000</v>
      </c>
      <c r="R364" s="42">
        <v>223684.88</v>
      </c>
      <c r="S364" s="42">
        <v>0</v>
      </c>
      <c r="T364" s="42">
        <v>0</v>
      </c>
    </row>
    <row r="365" spans="1:20" ht="24.75" customHeight="1" x14ac:dyDescent="0.3">
      <c r="A365" s="52">
        <v>25</v>
      </c>
      <c r="B365" s="50" t="s">
        <v>437</v>
      </c>
      <c r="C365" s="43">
        <f t="shared" si="34"/>
        <v>50000</v>
      </c>
      <c r="D365" s="40">
        <v>0</v>
      </c>
      <c r="E365" s="40">
        <v>0</v>
      </c>
      <c r="F365" s="40">
        <v>0</v>
      </c>
      <c r="G365" s="40">
        <v>0</v>
      </c>
      <c r="H365" s="40">
        <v>0</v>
      </c>
      <c r="I365" s="40">
        <v>0</v>
      </c>
      <c r="J365" s="24">
        <v>0</v>
      </c>
      <c r="K365" s="40">
        <v>0</v>
      </c>
      <c r="L365" s="40">
        <v>0</v>
      </c>
      <c r="M365" s="40">
        <v>0</v>
      </c>
      <c r="N365" s="40">
        <v>0</v>
      </c>
      <c r="O365" s="40">
        <v>0</v>
      </c>
      <c r="P365" s="40">
        <v>0</v>
      </c>
      <c r="Q365" s="42">
        <v>50000</v>
      </c>
      <c r="R365" s="40">
        <v>0</v>
      </c>
      <c r="S365" s="42">
        <v>0</v>
      </c>
      <c r="T365" s="42">
        <v>0</v>
      </c>
    </row>
    <row r="366" spans="1:20" ht="24.75" customHeight="1" x14ac:dyDescent="0.3">
      <c r="A366" s="52">
        <v>26</v>
      </c>
      <c r="B366" s="50" t="s">
        <v>438</v>
      </c>
      <c r="C366" s="43">
        <f t="shared" si="34"/>
        <v>350000</v>
      </c>
      <c r="D366" s="40">
        <v>0</v>
      </c>
      <c r="E366" s="40">
        <v>0</v>
      </c>
      <c r="F366" s="40">
        <v>0</v>
      </c>
      <c r="G366" s="40">
        <v>0</v>
      </c>
      <c r="H366" s="40">
        <v>0</v>
      </c>
      <c r="I366" s="40">
        <v>0</v>
      </c>
      <c r="J366" s="24">
        <v>0</v>
      </c>
      <c r="K366" s="40">
        <v>0</v>
      </c>
      <c r="L366" s="40">
        <v>0</v>
      </c>
      <c r="M366" s="40">
        <v>0</v>
      </c>
      <c r="N366" s="40">
        <v>0</v>
      </c>
      <c r="O366" s="40">
        <v>0</v>
      </c>
      <c r="P366" s="40">
        <v>0</v>
      </c>
      <c r="Q366" s="42">
        <v>350000</v>
      </c>
      <c r="R366" s="40">
        <v>0</v>
      </c>
      <c r="S366" s="42">
        <v>0</v>
      </c>
      <c r="T366" s="42">
        <v>0</v>
      </c>
    </row>
    <row r="367" spans="1:20" ht="24.75" customHeight="1" x14ac:dyDescent="0.3">
      <c r="A367" s="52">
        <v>27</v>
      </c>
      <c r="B367" s="50" t="s">
        <v>439</v>
      </c>
      <c r="C367" s="43">
        <f t="shared" si="34"/>
        <v>300000</v>
      </c>
      <c r="D367" s="40">
        <v>0</v>
      </c>
      <c r="E367" s="40">
        <v>0</v>
      </c>
      <c r="F367" s="40">
        <v>0</v>
      </c>
      <c r="G367" s="40">
        <v>0</v>
      </c>
      <c r="H367" s="40">
        <v>0</v>
      </c>
      <c r="I367" s="40">
        <v>0</v>
      </c>
      <c r="J367" s="24">
        <v>0</v>
      </c>
      <c r="K367" s="40">
        <v>0</v>
      </c>
      <c r="L367" s="40">
        <v>0</v>
      </c>
      <c r="M367" s="40">
        <v>0</v>
      </c>
      <c r="N367" s="40">
        <v>0</v>
      </c>
      <c r="O367" s="40">
        <v>0</v>
      </c>
      <c r="P367" s="40">
        <v>0</v>
      </c>
      <c r="Q367" s="42">
        <v>300000</v>
      </c>
      <c r="R367" s="40">
        <v>0</v>
      </c>
      <c r="S367" s="42">
        <v>0</v>
      </c>
      <c r="T367" s="42">
        <v>0</v>
      </c>
    </row>
    <row r="368" spans="1:20" ht="24.75" customHeight="1" x14ac:dyDescent="0.3">
      <c r="A368" s="52">
        <v>28</v>
      </c>
      <c r="B368" s="50" t="s">
        <v>440</v>
      </c>
      <c r="C368" s="43">
        <f t="shared" si="34"/>
        <v>50000</v>
      </c>
      <c r="D368" s="40">
        <v>0</v>
      </c>
      <c r="E368" s="40">
        <v>0</v>
      </c>
      <c r="F368" s="40">
        <v>0</v>
      </c>
      <c r="G368" s="40">
        <v>0</v>
      </c>
      <c r="H368" s="40">
        <v>0</v>
      </c>
      <c r="I368" s="40">
        <v>0</v>
      </c>
      <c r="J368" s="24">
        <v>0</v>
      </c>
      <c r="K368" s="40">
        <v>0</v>
      </c>
      <c r="L368" s="40">
        <v>0</v>
      </c>
      <c r="M368" s="40">
        <v>0</v>
      </c>
      <c r="N368" s="40">
        <v>0</v>
      </c>
      <c r="O368" s="40">
        <v>0</v>
      </c>
      <c r="P368" s="40">
        <v>0</v>
      </c>
      <c r="Q368" s="42">
        <v>50000</v>
      </c>
      <c r="R368" s="40">
        <v>0</v>
      </c>
      <c r="S368" s="42">
        <v>0</v>
      </c>
      <c r="T368" s="42">
        <v>0</v>
      </c>
    </row>
    <row r="369" spans="1:20" ht="24.75" customHeight="1" x14ac:dyDescent="0.3">
      <c r="A369" s="52">
        <v>29</v>
      </c>
      <c r="B369" s="50" t="s">
        <v>441</v>
      </c>
      <c r="C369" s="43">
        <f t="shared" si="34"/>
        <v>250000</v>
      </c>
      <c r="D369" s="40">
        <v>0</v>
      </c>
      <c r="E369" s="40">
        <v>0</v>
      </c>
      <c r="F369" s="40">
        <v>0</v>
      </c>
      <c r="G369" s="40">
        <v>0</v>
      </c>
      <c r="H369" s="40">
        <v>0</v>
      </c>
      <c r="I369" s="40">
        <v>0</v>
      </c>
      <c r="J369" s="24">
        <v>0</v>
      </c>
      <c r="K369" s="40">
        <v>0</v>
      </c>
      <c r="L369" s="40">
        <v>0</v>
      </c>
      <c r="M369" s="40">
        <v>0</v>
      </c>
      <c r="N369" s="40">
        <v>0</v>
      </c>
      <c r="O369" s="40">
        <v>0</v>
      </c>
      <c r="P369" s="40">
        <v>0</v>
      </c>
      <c r="Q369" s="42">
        <v>250000</v>
      </c>
      <c r="R369" s="40">
        <v>0</v>
      </c>
      <c r="S369" s="42">
        <v>0</v>
      </c>
      <c r="T369" s="42">
        <v>0</v>
      </c>
    </row>
    <row r="370" spans="1:20" ht="24.75" customHeight="1" x14ac:dyDescent="0.3">
      <c r="A370" s="52">
        <v>30</v>
      </c>
      <c r="B370" s="50" t="s">
        <v>442</v>
      </c>
      <c r="C370" s="43">
        <f t="shared" si="34"/>
        <v>50000</v>
      </c>
      <c r="D370" s="40">
        <v>0</v>
      </c>
      <c r="E370" s="40">
        <v>0</v>
      </c>
      <c r="F370" s="40">
        <v>0</v>
      </c>
      <c r="G370" s="40">
        <v>0</v>
      </c>
      <c r="H370" s="40">
        <v>0</v>
      </c>
      <c r="I370" s="40">
        <v>0</v>
      </c>
      <c r="J370" s="24">
        <v>0</v>
      </c>
      <c r="K370" s="40">
        <v>0</v>
      </c>
      <c r="L370" s="40">
        <v>0</v>
      </c>
      <c r="M370" s="40">
        <v>0</v>
      </c>
      <c r="N370" s="40">
        <v>0</v>
      </c>
      <c r="O370" s="40">
        <v>0</v>
      </c>
      <c r="P370" s="40">
        <v>0</v>
      </c>
      <c r="Q370" s="42">
        <v>50000</v>
      </c>
      <c r="R370" s="40">
        <v>0</v>
      </c>
      <c r="S370" s="42">
        <v>0</v>
      </c>
      <c r="T370" s="42">
        <v>0</v>
      </c>
    </row>
    <row r="371" spans="1:20" ht="24.75" customHeight="1" x14ac:dyDescent="0.3">
      <c r="A371" s="35" t="s">
        <v>32</v>
      </c>
      <c r="B371" s="29"/>
      <c r="C371" s="96">
        <f t="shared" ref="C371:T371" si="35">SUM(C372:C396)</f>
        <v>118166469.71000001</v>
      </c>
      <c r="D371" s="96">
        <f t="shared" si="35"/>
        <v>26312130.390000004</v>
      </c>
      <c r="E371" s="96">
        <f t="shared" si="35"/>
        <v>3717907.08</v>
      </c>
      <c r="F371" s="96">
        <f t="shared" si="35"/>
        <v>9065397.0899999999</v>
      </c>
      <c r="G371" s="96">
        <f t="shared" si="35"/>
        <v>9213476.3000000007</v>
      </c>
      <c r="H371" s="96">
        <f t="shared" si="35"/>
        <v>10863887.629999999</v>
      </c>
      <c r="I371" s="96">
        <f t="shared" si="35"/>
        <v>13116682.160000004</v>
      </c>
      <c r="J371" s="97">
        <f t="shared" si="35"/>
        <v>0</v>
      </c>
      <c r="K371" s="96">
        <f t="shared" si="35"/>
        <v>0</v>
      </c>
      <c r="L371" s="96">
        <f t="shared" si="35"/>
        <v>0</v>
      </c>
      <c r="M371" s="96">
        <f t="shared" si="35"/>
        <v>2490054.16</v>
      </c>
      <c r="N371" s="96">
        <f t="shared" si="35"/>
        <v>34748452.619999997</v>
      </c>
      <c r="O371" s="96">
        <f t="shared" si="35"/>
        <v>4800486.4799999995</v>
      </c>
      <c r="P371" s="96">
        <f t="shared" si="35"/>
        <v>0</v>
      </c>
      <c r="Q371" s="96">
        <f t="shared" si="35"/>
        <v>1350000</v>
      </c>
      <c r="R371" s="96">
        <f t="shared" si="35"/>
        <v>2487995.7999999998</v>
      </c>
      <c r="S371" s="96">
        <f t="shared" si="35"/>
        <v>0</v>
      </c>
      <c r="T371" s="96">
        <f t="shared" si="35"/>
        <v>0</v>
      </c>
    </row>
    <row r="372" spans="1:20" ht="24.75" customHeight="1" x14ac:dyDescent="0.3">
      <c r="A372" s="52">
        <v>31</v>
      </c>
      <c r="B372" s="50" t="s">
        <v>166</v>
      </c>
      <c r="C372" s="43">
        <f t="shared" ref="C372:C396" si="36">D372+E372+F372+G372+H372+I372+K372+L372+M372+N372+O372+P372+Q372+R372</f>
        <v>14644638.689999998</v>
      </c>
      <c r="D372" s="42">
        <v>6300767.96</v>
      </c>
      <c r="E372" s="42">
        <v>810588.97</v>
      </c>
      <c r="F372" s="42">
        <v>2512306.2000000002</v>
      </c>
      <c r="G372" s="42">
        <v>2391497.27</v>
      </c>
      <c r="H372" s="40">
        <v>0</v>
      </c>
      <c r="I372" s="42">
        <v>2322649.17</v>
      </c>
      <c r="J372" s="24">
        <v>0</v>
      </c>
      <c r="K372" s="40">
        <v>0</v>
      </c>
      <c r="L372" s="40">
        <v>0</v>
      </c>
      <c r="M372" s="40">
        <v>0</v>
      </c>
      <c r="N372" s="40">
        <v>0</v>
      </c>
      <c r="O372" s="40">
        <v>0</v>
      </c>
      <c r="P372" s="40">
        <v>0</v>
      </c>
      <c r="Q372" s="40">
        <v>0</v>
      </c>
      <c r="R372" s="42">
        <v>306829.12</v>
      </c>
      <c r="S372" s="42">
        <v>0</v>
      </c>
      <c r="T372" s="42">
        <v>0</v>
      </c>
    </row>
    <row r="373" spans="1:20" ht="24.75" customHeight="1" x14ac:dyDescent="0.3">
      <c r="A373" s="52">
        <v>32</v>
      </c>
      <c r="B373" s="50" t="s">
        <v>162</v>
      </c>
      <c r="C373" s="43">
        <f t="shared" si="36"/>
        <v>1863839.3199999998</v>
      </c>
      <c r="D373" s="40">
        <v>0</v>
      </c>
      <c r="E373" s="40">
        <v>0</v>
      </c>
      <c r="F373" s="40">
        <v>0</v>
      </c>
      <c r="G373" s="40">
        <v>0</v>
      </c>
      <c r="H373" s="42">
        <v>325632.24</v>
      </c>
      <c r="I373" s="40">
        <v>0</v>
      </c>
      <c r="J373" s="24">
        <v>0</v>
      </c>
      <c r="K373" s="40">
        <v>0</v>
      </c>
      <c r="L373" s="40">
        <v>0</v>
      </c>
      <c r="M373" s="40">
        <v>0</v>
      </c>
      <c r="N373" s="42">
        <v>1209032.3999999999</v>
      </c>
      <c r="O373" s="42">
        <v>290124.2</v>
      </c>
      <c r="P373" s="40">
        <v>0</v>
      </c>
      <c r="Q373" s="40">
        <v>0</v>
      </c>
      <c r="R373" s="42">
        <v>39050.480000000003</v>
      </c>
      <c r="S373" s="42">
        <v>0</v>
      </c>
      <c r="T373" s="42">
        <v>0</v>
      </c>
    </row>
    <row r="374" spans="1:20" ht="24.75" customHeight="1" x14ac:dyDescent="0.3">
      <c r="A374" s="52">
        <v>33</v>
      </c>
      <c r="B374" s="50" t="s">
        <v>443</v>
      </c>
      <c r="C374" s="43">
        <f t="shared" si="36"/>
        <v>4350230.74</v>
      </c>
      <c r="D374" s="42">
        <v>2536492.94</v>
      </c>
      <c r="E374" s="40">
        <v>0</v>
      </c>
      <c r="F374" s="40">
        <v>0</v>
      </c>
      <c r="G374" s="40">
        <v>0</v>
      </c>
      <c r="H374" s="40">
        <v>0</v>
      </c>
      <c r="I374" s="42">
        <v>1190838.81</v>
      </c>
      <c r="J374" s="24">
        <v>0</v>
      </c>
      <c r="K374" s="40">
        <v>0</v>
      </c>
      <c r="L374" s="40">
        <v>0</v>
      </c>
      <c r="M374" s="42">
        <v>433849.71</v>
      </c>
      <c r="N374" s="40">
        <v>0</v>
      </c>
      <c r="O374" s="40">
        <v>0</v>
      </c>
      <c r="P374" s="40">
        <v>0</v>
      </c>
      <c r="Q374" s="42">
        <v>100000</v>
      </c>
      <c r="R374" s="42">
        <v>89049.279999999999</v>
      </c>
      <c r="S374" s="42">
        <v>0</v>
      </c>
      <c r="T374" s="42">
        <v>0</v>
      </c>
    </row>
    <row r="375" spans="1:20" ht="24.75" customHeight="1" x14ac:dyDescent="0.3">
      <c r="A375" s="52">
        <v>34</v>
      </c>
      <c r="B375" s="50" t="s">
        <v>444</v>
      </c>
      <c r="C375" s="43">
        <f t="shared" si="36"/>
        <v>363360.17</v>
      </c>
      <c r="D375" s="40">
        <v>0</v>
      </c>
      <c r="E375" s="40">
        <v>0</v>
      </c>
      <c r="F375" s="40">
        <v>0</v>
      </c>
      <c r="G375" s="40">
        <v>0</v>
      </c>
      <c r="H375" s="40">
        <v>0</v>
      </c>
      <c r="I375" s="42">
        <v>355747.18</v>
      </c>
      <c r="J375" s="24">
        <v>0</v>
      </c>
      <c r="K375" s="40">
        <v>0</v>
      </c>
      <c r="L375" s="40">
        <v>0</v>
      </c>
      <c r="M375" s="40">
        <v>0</v>
      </c>
      <c r="N375" s="40">
        <v>0</v>
      </c>
      <c r="O375" s="40">
        <v>0</v>
      </c>
      <c r="P375" s="40">
        <v>0</v>
      </c>
      <c r="Q375" s="40">
        <v>0</v>
      </c>
      <c r="R375" s="42">
        <v>7612.99</v>
      </c>
      <c r="S375" s="42">
        <v>0</v>
      </c>
      <c r="T375" s="42">
        <v>0</v>
      </c>
    </row>
    <row r="376" spans="1:20" ht="24.75" customHeight="1" x14ac:dyDescent="0.3">
      <c r="A376" s="52">
        <v>35</v>
      </c>
      <c r="B376" s="50" t="s">
        <v>445</v>
      </c>
      <c r="C376" s="43">
        <f t="shared" si="36"/>
        <v>376427.12</v>
      </c>
      <c r="D376" s="40">
        <v>0</v>
      </c>
      <c r="E376" s="40">
        <v>0</v>
      </c>
      <c r="F376" s="40">
        <v>0</v>
      </c>
      <c r="G376" s="40">
        <v>0</v>
      </c>
      <c r="H376" s="40">
        <v>0</v>
      </c>
      <c r="I376" s="42">
        <v>368540.36</v>
      </c>
      <c r="J376" s="24">
        <v>0</v>
      </c>
      <c r="K376" s="40">
        <v>0</v>
      </c>
      <c r="L376" s="40">
        <v>0</v>
      </c>
      <c r="M376" s="40">
        <v>0</v>
      </c>
      <c r="N376" s="40">
        <v>0</v>
      </c>
      <c r="O376" s="40">
        <v>0</v>
      </c>
      <c r="P376" s="40">
        <v>0</v>
      </c>
      <c r="Q376" s="40">
        <v>0</v>
      </c>
      <c r="R376" s="42">
        <v>7886.76</v>
      </c>
      <c r="S376" s="42">
        <v>0</v>
      </c>
      <c r="T376" s="42">
        <v>0</v>
      </c>
    </row>
    <row r="377" spans="1:20" s="90" customFormat="1" ht="24.75" customHeight="1" x14ac:dyDescent="0.2">
      <c r="A377" s="52">
        <v>36</v>
      </c>
      <c r="B377" s="50" t="s">
        <v>446</v>
      </c>
      <c r="C377" s="43">
        <f t="shared" si="36"/>
        <v>494684.76</v>
      </c>
      <c r="D377" s="40">
        <v>0</v>
      </c>
      <c r="E377" s="40">
        <v>0</v>
      </c>
      <c r="F377" s="40">
        <v>0</v>
      </c>
      <c r="G377" s="40">
        <v>0</v>
      </c>
      <c r="H377" s="40">
        <v>0</v>
      </c>
      <c r="I377" s="42">
        <v>435367.89</v>
      </c>
      <c r="J377" s="24">
        <v>0</v>
      </c>
      <c r="K377" s="40">
        <v>0</v>
      </c>
      <c r="L377" s="40">
        <v>0</v>
      </c>
      <c r="M377" s="40">
        <v>0</v>
      </c>
      <c r="N377" s="40">
        <v>0</v>
      </c>
      <c r="O377" s="40">
        <v>0</v>
      </c>
      <c r="P377" s="40">
        <v>0</v>
      </c>
      <c r="Q377" s="42">
        <v>50000</v>
      </c>
      <c r="R377" s="42">
        <v>9316.8700000000008</v>
      </c>
      <c r="S377" s="42">
        <v>0</v>
      </c>
      <c r="T377" s="42">
        <v>0</v>
      </c>
    </row>
    <row r="378" spans="1:20" s="90" customFormat="1" ht="24.75" customHeight="1" x14ac:dyDescent="0.2">
      <c r="A378" s="52">
        <v>37</v>
      </c>
      <c r="B378" s="50" t="s">
        <v>447</v>
      </c>
      <c r="C378" s="43">
        <f t="shared" si="36"/>
        <v>731147.64</v>
      </c>
      <c r="D378" s="40">
        <v>0</v>
      </c>
      <c r="E378" s="40">
        <v>0</v>
      </c>
      <c r="F378" s="40">
        <v>0</v>
      </c>
      <c r="G378" s="40">
        <v>0</v>
      </c>
      <c r="H378" s="40">
        <v>0</v>
      </c>
      <c r="I378" s="42">
        <v>715828.9</v>
      </c>
      <c r="J378" s="24">
        <v>0</v>
      </c>
      <c r="K378" s="40">
        <v>0</v>
      </c>
      <c r="L378" s="40">
        <v>0</v>
      </c>
      <c r="M378" s="40">
        <v>0</v>
      </c>
      <c r="N378" s="40">
        <v>0</v>
      </c>
      <c r="O378" s="40">
        <v>0</v>
      </c>
      <c r="P378" s="40">
        <v>0</v>
      </c>
      <c r="Q378" s="40">
        <v>0</v>
      </c>
      <c r="R378" s="42">
        <v>15318.74</v>
      </c>
      <c r="S378" s="42">
        <v>0</v>
      </c>
      <c r="T378" s="42">
        <v>0</v>
      </c>
    </row>
    <row r="379" spans="1:20" ht="24.75" customHeight="1" x14ac:dyDescent="0.3">
      <c r="A379" s="52">
        <v>38</v>
      </c>
      <c r="B379" s="50" t="s">
        <v>164</v>
      </c>
      <c r="C379" s="43">
        <f t="shared" si="36"/>
        <v>369860.97</v>
      </c>
      <c r="D379" s="40">
        <v>0</v>
      </c>
      <c r="E379" s="40">
        <v>0</v>
      </c>
      <c r="F379" s="40">
        <v>0</v>
      </c>
      <c r="G379" s="40">
        <v>0</v>
      </c>
      <c r="H379" s="40">
        <v>0</v>
      </c>
      <c r="I379" s="42">
        <v>313159.36</v>
      </c>
      <c r="J379" s="24">
        <v>0</v>
      </c>
      <c r="K379" s="40">
        <v>0</v>
      </c>
      <c r="L379" s="40">
        <v>0</v>
      </c>
      <c r="M379" s="40">
        <v>0</v>
      </c>
      <c r="N379" s="40">
        <v>0</v>
      </c>
      <c r="O379" s="40">
        <v>0</v>
      </c>
      <c r="P379" s="40">
        <v>0</v>
      </c>
      <c r="Q379" s="42">
        <v>50000</v>
      </c>
      <c r="R379" s="42">
        <v>6701.61</v>
      </c>
      <c r="S379" s="42">
        <v>0</v>
      </c>
      <c r="T379" s="42">
        <v>0</v>
      </c>
    </row>
    <row r="380" spans="1:20" ht="24.75" customHeight="1" x14ac:dyDescent="0.3">
      <c r="A380" s="52">
        <v>39</v>
      </c>
      <c r="B380" s="50" t="s">
        <v>448</v>
      </c>
      <c r="C380" s="43">
        <f t="shared" si="36"/>
        <v>446597.53</v>
      </c>
      <c r="D380" s="40">
        <v>0</v>
      </c>
      <c r="E380" s="40">
        <v>0</v>
      </c>
      <c r="F380" s="40">
        <v>0</v>
      </c>
      <c r="G380" s="40">
        <v>0</v>
      </c>
      <c r="H380" s="40">
        <v>0</v>
      </c>
      <c r="I380" s="42">
        <v>437240.58</v>
      </c>
      <c r="J380" s="24">
        <v>0</v>
      </c>
      <c r="K380" s="40">
        <v>0</v>
      </c>
      <c r="L380" s="40">
        <v>0</v>
      </c>
      <c r="M380" s="40">
        <v>0</v>
      </c>
      <c r="N380" s="40">
        <v>0</v>
      </c>
      <c r="O380" s="40">
        <v>0</v>
      </c>
      <c r="P380" s="40">
        <v>0</v>
      </c>
      <c r="Q380" s="40">
        <v>0</v>
      </c>
      <c r="R380" s="42">
        <v>9356.9500000000007</v>
      </c>
      <c r="S380" s="42">
        <v>0</v>
      </c>
      <c r="T380" s="42">
        <v>0</v>
      </c>
    </row>
    <row r="381" spans="1:20" ht="24.75" customHeight="1" x14ac:dyDescent="0.3">
      <c r="A381" s="52">
        <v>40</v>
      </c>
      <c r="B381" s="50" t="s">
        <v>449</v>
      </c>
      <c r="C381" s="43">
        <f t="shared" si="36"/>
        <v>446382.61</v>
      </c>
      <c r="D381" s="40">
        <v>0</v>
      </c>
      <c r="E381" s="40">
        <v>0</v>
      </c>
      <c r="F381" s="40">
        <v>0</v>
      </c>
      <c r="G381" s="40">
        <v>0</v>
      </c>
      <c r="H381" s="40">
        <v>0</v>
      </c>
      <c r="I381" s="42">
        <v>437030.16</v>
      </c>
      <c r="J381" s="24">
        <v>0</v>
      </c>
      <c r="K381" s="40">
        <v>0</v>
      </c>
      <c r="L381" s="40">
        <v>0</v>
      </c>
      <c r="M381" s="40">
        <v>0</v>
      </c>
      <c r="N381" s="40">
        <v>0</v>
      </c>
      <c r="O381" s="40">
        <v>0</v>
      </c>
      <c r="P381" s="40">
        <v>0</v>
      </c>
      <c r="Q381" s="40">
        <v>0</v>
      </c>
      <c r="R381" s="42">
        <v>9352.4500000000007</v>
      </c>
      <c r="S381" s="42">
        <v>0</v>
      </c>
      <c r="T381" s="42">
        <v>0</v>
      </c>
    </row>
    <row r="382" spans="1:20" ht="24.75" customHeight="1" x14ac:dyDescent="0.3">
      <c r="A382" s="52">
        <v>41</v>
      </c>
      <c r="B382" s="50" t="s">
        <v>450</v>
      </c>
      <c r="C382" s="43">
        <f t="shared" si="36"/>
        <v>434701.87999999995</v>
      </c>
      <c r="D382" s="40">
        <v>0</v>
      </c>
      <c r="E382" s="40">
        <v>0</v>
      </c>
      <c r="F382" s="40">
        <v>0</v>
      </c>
      <c r="G382" s="40">
        <v>0</v>
      </c>
      <c r="H382" s="40">
        <v>0</v>
      </c>
      <c r="I382" s="42">
        <v>425594.16</v>
      </c>
      <c r="J382" s="24">
        <v>0</v>
      </c>
      <c r="K382" s="40">
        <v>0</v>
      </c>
      <c r="L382" s="40">
        <v>0</v>
      </c>
      <c r="M382" s="40">
        <v>0</v>
      </c>
      <c r="N382" s="40">
        <v>0</v>
      </c>
      <c r="O382" s="40">
        <v>0</v>
      </c>
      <c r="P382" s="40">
        <v>0</v>
      </c>
      <c r="Q382" s="40">
        <v>0</v>
      </c>
      <c r="R382" s="42">
        <v>9107.7199999999993</v>
      </c>
      <c r="S382" s="42">
        <v>0</v>
      </c>
      <c r="T382" s="42">
        <v>0</v>
      </c>
    </row>
    <row r="383" spans="1:20" ht="24.75" customHeight="1" x14ac:dyDescent="0.3">
      <c r="A383" s="52">
        <v>42</v>
      </c>
      <c r="B383" s="50" t="s">
        <v>451</v>
      </c>
      <c r="C383" s="43">
        <f t="shared" si="36"/>
        <v>441117.15</v>
      </c>
      <c r="D383" s="40">
        <v>0</v>
      </c>
      <c r="E383" s="40">
        <v>0</v>
      </c>
      <c r="F383" s="40">
        <v>0</v>
      </c>
      <c r="G383" s="40">
        <v>0</v>
      </c>
      <c r="H383" s="40">
        <v>0</v>
      </c>
      <c r="I383" s="42">
        <v>431875.02</v>
      </c>
      <c r="J383" s="24">
        <v>0</v>
      </c>
      <c r="K383" s="40">
        <v>0</v>
      </c>
      <c r="L383" s="40">
        <v>0</v>
      </c>
      <c r="M383" s="40">
        <v>0</v>
      </c>
      <c r="N383" s="40">
        <v>0</v>
      </c>
      <c r="O383" s="40">
        <v>0</v>
      </c>
      <c r="P383" s="40">
        <v>0</v>
      </c>
      <c r="Q383" s="40">
        <v>0</v>
      </c>
      <c r="R383" s="42">
        <v>9242.1299999999992</v>
      </c>
      <c r="S383" s="42">
        <v>0</v>
      </c>
      <c r="T383" s="42">
        <v>0</v>
      </c>
    </row>
    <row r="384" spans="1:20" ht="24.75" customHeight="1" x14ac:dyDescent="0.3">
      <c r="A384" s="52">
        <v>43</v>
      </c>
      <c r="B384" s="50" t="s">
        <v>452</v>
      </c>
      <c r="C384" s="43">
        <f t="shared" si="36"/>
        <v>447779.57</v>
      </c>
      <c r="D384" s="40">
        <v>0</v>
      </c>
      <c r="E384" s="40">
        <v>0</v>
      </c>
      <c r="F384" s="40">
        <v>0</v>
      </c>
      <c r="G384" s="40">
        <v>0</v>
      </c>
      <c r="H384" s="40">
        <v>0</v>
      </c>
      <c r="I384" s="42">
        <v>438397.86</v>
      </c>
      <c r="J384" s="24">
        <v>0</v>
      </c>
      <c r="K384" s="40">
        <v>0</v>
      </c>
      <c r="L384" s="40">
        <v>0</v>
      </c>
      <c r="M384" s="40">
        <v>0</v>
      </c>
      <c r="N384" s="40">
        <v>0</v>
      </c>
      <c r="O384" s="40">
        <v>0</v>
      </c>
      <c r="P384" s="40">
        <v>0</v>
      </c>
      <c r="Q384" s="40">
        <v>0</v>
      </c>
      <c r="R384" s="42">
        <v>9381.7099999999991</v>
      </c>
      <c r="S384" s="42">
        <v>0</v>
      </c>
      <c r="T384" s="42">
        <v>0</v>
      </c>
    </row>
    <row r="385" spans="1:20" ht="24.75" customHeight="1" x14ac:dyDescent="0.3">
      <c r="A385" s="52">
        <v>44</v>
      </c>
      <c r="B385" s="50" t="s">
        <v>167</v>
      </c>
      <c r="C385" s="43">
        <f t="shared" si="36"/>
        <v>8173316.3300000001</v>
      </c>
      <c r="D385" s="40">
        <v>0</v>
      </c>
      <c r="E385" s="42">
        <v>492200.75</v>
      </c>
      <c r="F385" s="42">
        <v>1308514.0900000001</v>
      </c>
      <c r="G385" s="42">
        <v>1315752.33</v>
      </c>
      <c r="H385" s="40">
        <v>0</v>
      </c>
      <c r="I385" s="40">
        <v>0</v>
      </c>
      <c r="J385" s="24">
        <v>0</v>
      </c>
      <c r="K385" s="40">
        <v>0</v>
      </c>
      <c r="L385" s="40">
        <v>0</v>
      </c>
      <c r="M385" s="40">
        <v>0</v>
      </c>
      <c r="N385" s="42">
        <v>4885604.82</v>
      </c>
      <c r="O385" s="40">
        <v>0</v>
      </c>
      <c r="P385" s="40">
        <v>0</v>
      </c>
      <c r="Q385" s="40">
        <v>0</v>
      </c>
      <c r="R385" s="42">
        <v>171244.34</v>
      </c>
      <c r="S385" s="42">
        <v>0</v>
      </c>
      <c r="T385" s="42">
        <v>0</v>
      </c>
    </row>
    <row r="386" spans="1:20" ht="24.75" customHeight="1" x14ac:dyDescent="0.3">
      <c r="A386" s="52">
        <v>45</v>
      </c>
      <c r="B386" s="50" t="s">
        <v>33</v>
      </c>
      <c r="C386" s="43">
        <f t="shared" si="36"/>
        <v>1841149.27</v>
      </c>
      <c r="D386" s="40">
        <v>0</v>
      </c>
      <c r="E386" s="40">
        <v>0</v>
      </c>
      <c r="F386" s="40">
        <v>0</v>
      </c>
      <c r="G386" s="40">
        <v>0</v>
      </c>
      <c r="H386" s="40">
        <v>0</v>
      </c>
      <c r="I386" s="42">
        <v>1802574.18</v>
      </c>
      <c r="J386" s="24">
        <v>0</v>
      </c>
      <c r="K386" s="40">
        <v>0</v>
      </c>
      <c r="L386" s="40">
        <v>0</v>
      </c>
      <c r="M386" s="40">
        <v>0</v>
      </c>
      <c r="N386" s="40">
        <v>0</v>
      </c>
      <c r="O386" s="40">
        <v>0</v>
      </c>
      <c r="P386" s="40">
        <v>0</v>
      </c>
      <c r="Q386" s="40">
        <v>0</v>
      </c>
      <c r="R386" s="42">
        <v>38575.089999999997</v>
      </c>
      <c r="S386" s="42">
        <v>0</v>
      </c>
      <c r="T386" s="42">
        <v>0</v>
      </c>
    </row>
    <row r="387" spans="1:20" ht="24.75" customHeight="1" x14ac:dyDescent="0.3">
      <c r="A387" s="52">
        <v>46</v>
      </c>
      <c r="B387" s="50" t="s">
        <v>453</v>
      </c>
      <c r="C387" s="43">
        <f t="shared" si="36"/>
        <v>1035804.4700000001</v>
      </c>
      <c r="D387" s="40">
        <v>0</v>
      </c>
      <c r="E387" s="40">
        <v>0</v>
      </c>
      <c r="F387" s="40">
        <v>0</v>
      </c>
      <c r="G387" s="40">
        <v>0</v>
      </c>
      <c r="H387" s="40">
        <v>0</v>
      </c>
      <c r="I387" s="40">
        <v>0</v>
      </c>
      <c r="J387" s="24">
        <v>0</v>
      </c>
      <c r="K387" s="40">
        <v>0</v>
      </c>
      <c r="L387" s="40">
        <v>0</v>
      </c>
      <c r="M387" s="40">
        <v>0</v>
      </c>
      <c r="N387" s="40">
        <v>0</v>
      </c>
      <c r="O387" s="42">
        <v>1005077.81</v>
      </c>
      <c r="P387" s="40">
        <v>0</v>
      </c>
      <c r="Q387" s="40">
        <v>0</v>
      </c>
      <c r="R387" s="42">
        <v>30726.66</v>
      </c>
      <c r="S387" s="42">
        <v>0</v>
      </c>
      <c r="T387" s="42">
        <v>0</v>
      </c>
    </row>
    <row r="388" spans="1:20" ht="24.75" customHeight="1" x14ac:dyDescent="0.3">
      <c r="A388" s="52">
        <v>47</v>
      </c>
      <c r="B388" s="50" t="s">
        <v>168</v>
      </c>
      <c r="C388" s="43">
        <f t="shared" si="36"/>
        <v>9042321.7100000009</v>
      </c>
      <c r="D388" s="40">
        <v>0</v>
      </c>
      <c r="E388" s="40">
        <v>0</v>
      </c>
      <c r="F388" s="40">
        <v>0</v>
      </c>
      <c r="G388" s="40">
        <v>0</v>
      </c>
      <c r="H388" s="40">
        <v>0</v>
      </c>
      <c r="I388" s="40">
        <v>0</v>
      </c>
      <c r="J388" s="24">
        <v>0</v>
      </c>
      <c r="K388" s="40">
        <v>0</v>
      </c>
      <c r="L388" s="40">
        <v>0</v>
      </c>
      <c r="M388" s="42">
        <v>493703.98</v>
      </c>
      <c r="N388" s="42">
        <v>7509974.4000000004</v>
      </c>
      <c r="O388" s="42">
        <v>841634.64</v>
      </c>
      <c r="P388" s="40">
        <v>0</v>
      </c>
      <c r="Q388" s="40">
        <v>0</v>
      </c>
      <c r="R388" s="42">
        <v>197008.69</v>
      </c>
      <c r="S388" s="42">
        <v>0</v>
      </c>
      <c r="T388" s="42">
        <v>0</v>
      </c>
    </row>
    <row r="389" spans="1:20" ht="24.75" customHeight="1" x14ac:dyDescent="0.3">
      <c r="A389" s="52">
        <v>48</v>
      </c>
      <c r="B389" s="50" t="s">
        <v>454</v>
      </c>
      <c r="C389" s="43">
        <f t="shared" si="36"/>
        <v>40387733.280000001</v>
      </c>
      <c r="D389" s="42">
        <v>10721307.050000001</v>
      </c>
      <c r="E389" s="42">
        <v>1346052.36</v>
      </c>
      <c r="F389" s="42">
        <v>2961315.19</v>
      </c>
      <c r="G389" s="42">
        <v>3210334.88</v>
      </c>
      <c r="H389" s="42">
        <v>5942821.1699999999</v>
      </c>
      <c r="I389" s="40">
        <v>0</v>
      </c>
      <c r="J389" s="24">
        <v>0</v>
      </c>
      <c r="K389" s="40">
        <v>0</v>
      </c>
      <c r="L389" s="40">
        <v>0</v>
      </c>
      <c r="M389" s="42">
        <v>953675.96</v>
      </c>
      <c r="N389" s="42">
        <v>12618817.029999999</v>
      </c>
      <c r="O389" s="42">
        <v>1625765.15</v>
      </c>
      <c r="P389" s="40">
        <v>0</v>
      </c>
      <c r="Q389" s="42">
        <v>150000</v>
      </c>
      <c r="R389" s="42">
        <v>857644.49</v>
      </c>
      <c r="S389" s="42">
        <v>0</v>
      </c>
      <c r="T389" s="42">
        <v>0</v>
      </c>
    </row>
    <row r="390" spans="1:20" ht="24.75" customHeight="1" x14ac:dyDescent="0.3">
      <c r="A390" s="52">
        <v>49</v>
      </c>
      <c r="B390" s="50" t="s">
        <v>169</v>
      </c>
      <c r="C390" s="43">
        <f t="shared" si="36"/>
        <v>28486047.98</v>
      </c>
      <c r="D390" s="42">
        <v>6753562.4400000004</v>
      </c>
      <c r="E390" s="42">
        <v>858854.40000000002</v>
      </c>
      <c r="F390" s="42">
        <v>2283261.61</v>
      </c>
      <c r="G390" s="42">
        <v>2295891.8199999998</v>
      </c>
      <c r="H390" s="42">
        <v>3718895.68</v>
      </c>
      <c r="I390" s="42">
        <v>1797700.14</v>
      </c>
      <c r="J390" s="24">
        <v>0</v>
      </c>
      <c r="K390" s="40">
        <v>0</v>
      </c>
      <c r="L390" s="40">
        <v>0</v>
      </c>
      <c r="M390" s="42">
        <v>608824.51</v>
      </c>
      <c r="N390" s="42">
        <v>8525023.9700000007</v>
      </c>
      <c r="O390" s="42">
        <v>1037884.68</v>
      </c>
      <c r="P390" s="40">
        <v>0</v>
      </c>
      <c r="Q390" s="40">
        <v>0</v>
      </c>
      <c r="R390" s="42">
        <v>606148.73</v>
      </c>
      <c r="S390" s="42">
        <v>0</v>
      </c>
      <c r="T390" s="42">
        <v>0</v>
      </c>
    </row>
    <row r="391" spans="1:20" ht="24.75" customHeight="1" x14ac:dyDescent="0.3">
      <c r="A391" s="52">
        <v>50</v>
      </c>
      <c r="B391" s="50" t="s">
        <v>455</v>
      </c>
      <c r="C391" s="43">
        <f t="shared" si="36"/>
        <v>250000</v>
      </c>
      <c r="D391" s="40">
        <v>0</v>
      </c>
      <c r="E391" s="40">
        <v>0</v>
      </c>
      <c r="F391" s="40">
        <v>0</v>
      </c>
      <c r="G391" s="40">
        <v>0</v>
      </c>
      <c r="H391" s="40">
        <v>0</v>
      </c>
      <c r="I391" s="40">
        <v>0</v>
      </c>
      <c r="J391" s="24">
        <v>0</v>
      </c>
      <c r="K391" s="40">
        <v>0</v>
      </c>
      <c r="L391" s="40">
        <v>0</v>
      </c>
      <c r="M391" s="40">
        <v>0</v>
      </c>
      <c r="N391" s="40">
        <v>0</v>
      </c>
      <c r="O391" s="40">
        <v>0</v>
      </c>
      <c r="P391" s="40">
        <v>0</v>
      </c>
      <c r="Q391" s="42">
        <v>250000</v>
      </c>
      <c r="R391" s="40">
        <v>0</v>
      </c>
      <c r="S391" s="42">
        <v>0</v>
      </c>
      <c r="T391" s="42">
        <v>0</v>
      </c>
    </row>
    <row r="392" spans="1:20" ht="24.75" customHeight="1" x14ac:dyDescent="0.3">
      <c r="A392" s="52">
        <v>51</v>
      </c>
      <c r="B392" s="50" t="s">
        <v>170</v>
      </c>
      <c r="C392" s="43">
        <f t="shared" si="36"/>
        <v>1779322.95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2">
        <v>1644138.39</v>
      </c>
      <c r="J392" s="24">
        <v>0</v>
      </c>
      <c r="K392" s="40">
        <v>0</v>
      </c>
      <c r="L392" s="40">
        <v>0</v>
      </c>
      <c r="M392" s="40">
        <v>0</v>
      </c>
      <c r="N392" s="40">
        <v>0</v>
      </c>
      <c r="O392" s="40">
        <v>0</v>
      </c>
      <c r="P392" s="40">
        <v>0</v>
      </c>
      <c r="Q392" s="42">
        <v>100000</v>
      </c>
      <c r="R392" s="42">
        <v>35184.559999999998</v>
      </c>
      <c r="S392" s="42">
        <v>0</v>
      </c>
      <c r="T392" s="42">
        <v>0</v>
      </c>
    </row>
    <row r="393" spans="1:20" ht="24.75" customHeight="1" x14ac:dyDescent="0.3">
      <c r="A393" s="52">
        <v>52</v>
      </c>
      <c r="B393" s="50" t="s">
        <v>456</v>
      </c>
      <c r="C393" s="43">
        <f t="shared" si="36"/>
        <v>1110005.57</v>
      </c>
      <c r="D393" s="40">
        <v>0</v>
      </c>
      <c r="E393" s="42">
        <v>210210.6</v>
      </c>
      <c r="F393" s="40">
        <v>0</v>
      </c>
      <c r="G393" s="40">
        <v>0</v>
      </c>
      <c r="H393" s="42">
        <v>876538.54</v>
      </c>
      <c r="I393" s="40">
        <v>0</v>
      </c>
      <c r="J393" s="24">
        <v>0</v>
      </c>
      <c r="K393" s="40">
        <v>0</v>
      </c>
      <c r="L393" s="40">
        <v>0</v>
      </c>
      <c r="M393" s="40">
        <v>0</v>
      </c>
      <c r="N393" s="40">
        <v>0</v>
      </c>
      <c r="O393" s="40">
        <v>0</v>
      </c>
      <c r="P393" s="40">
        <v>0</v>
      </c>
      <c r="Q393" s="40">
        <v>0</v>
      </c>
      <c r="R393" s="42">
        <v>23256.43</v>
      </c>
      <c r="S393" s="42">
        <v>0</v>
      </c>
      <c r="T393" s="42">
        <v>0</v>
      </c>
    </row>
    <row r="394" spans="1:20" ht="24.75" customHeight="1" x14ac:dyDescent="0.3">
      <c r="A394" s="52">
        <v>53</v>
      </c>
      <c r="B394" s="50" t="s">
        <v>457</v>
      </c>
      <c r="C394" s="43">
        <f t="shared" si="36"/>
        <v>450000</v>
      </c>
      <c r="D394" s="40">
        <v>0</v>
      </c>
      <c r="E394" s="40">
        <v>0</v>
      </c>
      <c r="F394" s="40">
        <v>0</v>
      </c>
      <c r="G394" s="40">
        <v>0</v>
      </c>
      <c r="H394" s="40">
        <v>0</v>
      </c>
      <c r="I394" s="40">
        <v>0</v>
      </c>
      <c r="J394" s="24">
        <v>0</v>
      </c>
      <c r="K394" s="40">
        <v>0</v>
      </c>
      <c r="L394" s="40">
        <v>0</v>
      </c>
      <c r="M394" s="40">
        <v>0</v>
      </c>
      <c r="N394" s="40">
        <v>0</v>
      </c>
      <c r="O394" s="40">
        <v>0</v>
      </c>
      <c r="P394" s="40">
        <v>0</v>
      </c>
      <c r="Q394" s="42">
        <v>450000</v>
      </c>
      <c r="R394" s="40">
        <v>0</v>
      </c>
      <c r="S394" s="42">
        <v>0</v>
      </c>
      <c r="T394" s="42">
        <v>0</v>
      </c>
    </row>
    <row r="395" spans="1:20" ht="24.75" customHeight="1" x14ac:dyDescent="0.3">
      <c r="A395" s="52">
        <v>54</v>
      </c>
      <c r="B395" s="50" t="s">
        <v>458</v>
      </c>
      <c r="C395" s="43">
        <f t="shared" si="36"/>
        <v>150000</v>
      </c>
      <c r="D395" s="40">
        <v>0</v>
      </c>
      <c r="E395" s="40">
        <v>0</v>
      </c>
      <c r="F395" s="40">
        <v>0</v>
      </c>
      <c r="G395" s="40">
        <v>0</v>
      </c>
      <c r="H395" s="40">
        <v>0</v>
      </c>
      <c r="I395" s="40">
        <v>0</v>
      </c>
      <c r="J395" s="24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0</v>
      </c>
      <c r="Q395" s="42">
        <v>150000</v>
      </c>
      <c r="R395" s="40">
        <v>0</v>
      </c>
      <c r="S395" s="42">
        <v>0</v>
      </c>
      <c r="T395" s="42">
        <v>0</v>
      </c>
    </row>
    <row r="396" spans="1:20" ht="24.75" customHeight="1" x14ac:dyDescent="0.3">
      <c r="A396" s="52">
        <v>55</v>
      </c>
      <c r="B396" s="50" t="s">
        <v>459</v>
      </c>
      <c r="C396" s="43">
        <f t="shared" si="36"/>
        <v>50000</v>
      </c>
      <c r="D396" s="40">
        <v>0</v>
      </c>
      <c r="E396" s="40">
        <v>0</v>
      </c>
      <c r="F396" s="40">
        <v>0</v>
      </c>
      <c r="G396" s="40">
        <v>0</v>
      </c>
      <c r="H396" s="40">
        <v>0</v>
      </c>
      <c r="I396" s="40">
        <v>0</v>
      </c>
      <c r="J396" s="24">
        <v>0</v>
      </c>
      <c r="K396" s="40">
        <v>0</v>
      </c>
      <c r="L396" s="40">
        <v>0</v>
      </c>
      <c r="M396" s="40">
        <v>0</v>
      </c>
      <c r="N396" s="40">
        <v>0</v>
      </c>
      <c r="O396" s="40">
        <v>0</v>
      </c>
      <c r="P396" s="40">
        <v>0</v>
      </c>
      <c r="Q396" s="42">
        <v>50000</v>
      </c>
      <c r="R396" s="40">
        <v>0</v>
      </c>
      <c r="S396" s="42">
        <v>0</v>
      </c>
      <c r="T396" s="42">
        <v>0</v>
      </c>
    </row>
    <row r="397" spans="1:20" ht="24.75" customHeight="1" x14ac:dyDescent="0.3">
      <c r="A397" s="35" t="s">
        <v>34</v>
      </c>
      <c r="B397" s="29"/>
      <c r="C397" s="96">
        <f t="shared" ref="C397:T397" si="37">SUM(C398:C405)</f>
        <v>4275490.46</v>
      </c>
      <c r="D397" s="96">
        <f t="shared" si="37"/>
        <v>0</v>
      </c>
      <c r="E397" s="96">
        <f t="shared" si="37"/>
        <v>754868.88</v>
      </c>
      <c r="F397" s="96">
        <f t="shared" si="37"/>
        <v>0</v>
      </c>
      <c r="G397" s="96">
        <f t="shared" si="37"/>
        <v>1101611.0299999998</v>
      </c>
      <c r="H397" s="96">
        <f t="shared" si="37"/>
        <v>701473.98</v>
      </c>
      <c r="I397" s="96">
        <f t="shared" si="37"/>
        <v>991576.62</v>
      </c>
      <c r="J397" s="97">
        <f t="shared" si="37"/>
        <v>0</v>
      </c>
      <c r="K397" s="96">
        <f t="shared" si="37"/>
        <v>0</v>
      </c>
      <c r="L397" s="96">
        <f t="shared" si="37"/>
        <v>0</v>
      </c>
      <c r="M397" s="96">
        <f t="shared" si="37"/>
        <v>0</v>
      </c>
      <c r="N397" s="96">
        <f t="shared" si="37"/>
        <v>0</v>
      </c>
      <c r="O397" s="96">
        <f t="shared" si="37"/>
        <v>0</v>
      </c>
      <c r="P397" s="96">
        <f t="shared" si="37"/>
        <v>0</v>
      </c>
      <c r="Q397" s="96">
        <f t="shared" si="37"/>
        <v>650000</v>
      </c>
      <c r="R397" s="96">
        <f t="shared" si="37"/>
        <v>75959.95</v>
      </c>
      <c r="S397" s="96">
        <f t="shared" si="37"/>
        <v>0</v>
      </c>
      <c r="T397" s="96">
        <f t="shared" si="37"/>
        <v>0</v>
      </c>
    </row>
    <row r="398" spans="1:20" ht="24.75" customHeight="1" x14ac:dyDescent="0.3">
      <c r="A398" s="36">
        <v>56</v>
      </c>
      <c r="B398" s="50" t="s">
        <v>460</v>
      </c>
      <c r="C398" s="43">
        <f t="shared" ref="C398:C405" si="38">D398+E398+F398+G398+H398+I398+K398+L398+M398+N398+O398+P398+Q398+R398</f>
        <v>490109.53999999992</v>
      </c>
      <c r="D398" s="40">
        <v>0</v>
      </c>
      <c r="E398" s="42">
        <v>113787.78</v>
      </c>
      <c r="F398" s="40">
        <v>0</v>
      </c>
      <c r="G398" s="42">
        <v>366053.16</v>
      </c>
      <c r="H398" s="40">
        <v>0</v>
      </c>
      <c r="I398" s="40">
        <v>0</v>
      </c>
      <c r="J398" s="24">
        <v>0</v>
      </c>
      <c r="K398" s="40">
        <v>0</v>
      </c>
      <c r="L398" s="40">
        <v>0</v>
      </c>
      <c r="M398" s="40">
        <v>0</v>
      </c>
      <c r="N398" s="40">
        <v>0</v>
      </c>
      <c r="O398" s="40">
        <v>0</v>
      </c>
      <c r="P398" s="40">
        <v>0</v>
      </c>
      <c r="Q398" s="40">
        <v>0</v>
      </c>
      <c r="R398" s="42">
        <v>10268.6</v>
      </c>
      <c r="S398" s="42">
        <v>0</v>
      </c>
      <c r="T398" s="42">
        <v>0</v>
      </c>
    </row>
    <row r="399" spans="1:20" ht="24.75" customHeight="1" x14ac:dyDescent="0.3">
      <c r="A399" s="36">
        <v>57</v>
      </c>
      <c r="B399" s="50" t="s">
        <v>38</v>
      </c>
      <c r="C399" s="43">
        <f t="shared" si="38"/>
        <v>492520.64999999997</v>
      </c>
      <c r="D399" s="40">
        <v>0</v>
      </c>
      <c r="E399" s="42">
        <v>114347.57</v>
      </c>
      <c r="F399" s="40">
        <v>0</v>
      </c>
      <c r="G399" s="42">
        <v>367853.97</v>
      </c>
      <c r="H399" s="40">
        <v>0</v>
      </c>
      <c r="I399" s="40">
        <v>0</v>
      </c>
      <c r="J399" s="24">
        <v>0</v>
      </c>
      <c r="K399" s="40">
        <v>0</v>
      </c>
      <c r="L399" s="40">
        <v>0</v>
      </c>
      <c r="M399" s="40">
        <v>0</v>
      </c>
      <c r="N399" s="40">
        <v>0</v>
      </c>
      <c r="O399" s="40">
        <v>0</v>
      </c>
      <c r="P399" s="40">
        <v>0</v>
      </c>
      <c r="Q399" s="40">
        <v>0</v>
      </c>
      <c r="R399" s="42">
        <v>10319.11</v>
      </c>
      <c r="S399" s="42">
        <v>0</v>
      </c>
      <c r="T399" s="42">
        <v>0</v>
      </c>
    </row>
    <row r="400" spans="1:20" ht="24.75" customHeight="1" x14ac:dyDescent="0.3">
      <c r="A400" s="36">
        <v>58</v>
      </c>
      <c r="B400" s="50" t="s">
        <v>461</v>
      </c>
      <c r="C400" s="43">
        <f t="shared" si="38"/>
        <v>421258.67</v>
      </c>
      <c r="D400" s="40">
        <v>0</v>
      </c>
      <c r="E400" s="42">
        <v>412432.61</v>
      </c>
      <c r="F400" s="40">
        <v>0</v>
      </c>
      <c r="G400" s="40">
        <v>0</v>
      </c>
      <c r="H400" s="40">
        <v>0</v>
      </c>
      <c r="I400" s="40">
        <v>0</v>
      </c>
      <c r="J400" s="24">
        <v>0</v>
      </c>
      <c r="K400" s="40">
        <v>0</v>
      </c>
      <c r="L400" s="40">
        <v>0</v>
      </c>
      <c r="M400" s="40">
        <v>0</v>
      </c>
      <c r="N400" s="40">
        <v>0</v>
      </c>
      <c r="O400" s="40">
        <v>0</v>
      </c>
      <c r="P400" s="40">
        <v>0</v>
      </c>
      <c r="Q400" s="40">
        <v>0</v>
      </c>
      <c r="R400" s="42">
        <v>8826.06</v>
      </c>
      <c r="S400" s="42">
        <v>0</v>
      </c>
      <c r="T400" s="42">
        <v>0</v>
      </c>
    </row>
    <row r="401" spans="1:20" ht="24.75" customHeight="1" x14ac:dyDescent="0.3">
      <c r="A401" s="36">
        <v>59</v>
      </c>
      <c r="B401" s="50" t="s">
        <v>462</v>
      </c>
      <c r="C401" s="43">
        <f t="shared" si="38"/>
        <v>350000</v>
      </c>
      <c r="D401" s="40">
        <v>0</v>
      </c>
      <c r="E401" s="40">
        <v>0</v>
      </c>
      <c r="F401" s="40">
        <v>0</v>
      </c>
      <c r="G401" s="40">
        <v>0</v>
      </c>
      <c r="H401" s="40">
        <v>0</v>
      </c>
      <c r="I401" s="40">
        <v>0</v>
      </c>
      <c r="J401" s="24">
        <v>0</v>
      </c>
      <c r="K401" s="40">
        <v>0</v>
      </c>
      <c r="L401" s="40">
        <v>0</v>
      </c>
      <c r="M401" s="40">
        <v>0</v>
      </c>
      <c r="N401" s="40">
        <v>0</v>
      </c>
      <c r="O401" s="40">
        <v>0</v>
      </c>
      <c r="P401" s="40">
        <v>0</v>
      </c>
      <c r="Q401" s="42">
        <v>350000</v>
      </c>
      <c r="R401" s="40">
        <v>0</v>
      </c>
      <c r="S401" s="42">
        <v>0</v>
      </c>
      <c r="T401" s="42">
        <v>0</v>
      </c>
    </row>
    <row r="402" spans="1:20" ht="24.75" customHeight="1" x14ac:dyDescent="0.3">
      <c r="A402" s="36">
        <v>60</v>
      </c>
      <c r="B402" s="50" t="s">
        <v>180</v>
      </c>
      <c r="C402" s="43">
        <f t="shared" si="38"/>
        <v>816485.52</v>
      </c>
      <c r="D402" s="40">
        <v>0</v>
      </c>
      <c r="E402" s="40">
        <v>0</v>
      </c>
      <c r="F402" s="40">
        <v>0</v>
      </c>
      <c r="G402" s="40">
        <v>0</v>
      </c>
      <c r="H402" s="42">
        <v>701473.98</v>
      </c>
      <c r="I402" s="40">
        <v>0</v>
      </c>
      <c r="J402" s="24">
        <v>0</v>
      </c>
      <c r="K402" s="40">
        <v>0</v>
      </c>
      <c r="L402" s="40">
        <v>0</v>
      </c>
      <c r="M402" s="40">
        <v>0</v>
      </c>
      <c r="N402" s="40">
        <v>0</v>
      </c>
      <c r="O402" s="40">
        <v>0</v>
      </c>
      <c r="P402" s="40">
        <v>0</v>
      </c>
      <c r="Q402" s="42">
        <v>100000</v>
      </c>
      <c r="R402" s="42">
        <v>15011.54</v>
      </c>
      <c r="S402" s="42">
        <v>0</v>
      </c>
      <c r="T402" s="42">
        <v>0</v>
      </c>
    </row>
    <row r="403" spans="1:20" ht="24.75" customHeight="1" x14ac:dyDescent="0.3">
      <c r="A403" s="36">
        <v>61</v>
      </c>
      <c r="B403" s="50" t="s">
        <v>173</v>
      </c>
      <c r="C403" s="43">
        <f t="shared" si="38"/>
        <v>592319.72000000009</v>
      </c>
      <c r="D403" s="40">
        <v>0</v>
      </c>
      <c r="E403" s="42">
        <v>114300.92</v>
      </c>
      <c r="F403" s="40">
        <v>0</v>
      </c>
      <c r="G403" s="42">
        <v>367703.9</v>
      </c>
      <c r="H403" s="40">
        <v>0</v>
      </c>
      <c r="I403" s="40">
        <v>0</v>
      </c>
      <c r="J403" s="24">
        <v>0</v>
      </c>
      <c r="K403" s="40">
        <v>0</v>
      </c>
      <c r="L403" s="40">
        <v>0</v>
      </c>
      <c r="M403" s="40">
        <v>0</v>
      </c>
      <c r="N403" s="40">
        <v>0</v>
      </c>
      <c r="O403" s="40">
        <v>0</v>
      </c>
      <c r="P403" s="40">
        <v>0</v>
      </c>
      <c r="Q403" s="42">
        <v>100000</v>
      </c>
      <c r="R403" s="42">
        <v>10314.9</v>
      </c>
      <c r="S403" s="42">
        <v>0</v>
      </c>
      <c r="T403" s="42">
        <v>0</v>
      </c>
    </row>
    <row r="404" spans="1:20" ht="24.75" customHeight="1" x14ac:dyDescent="0.3">
      <c r="A404" s="36">
        <v>62</v>
      </c>
      <c r="B404" s="50" t="s">
        <v>463</v>
      </c>
      <c r="C404" s="43">
        <f t="shared" si="38"/>
        <v>50000</v>
      </c>
      <c r="D404" s="40">
        <v>0</v>
      </c>
      <c r="E404" s="40">
        <v>0</v>
      </c>
      <c r="F404" s="40">
        <v>0</v>
      </c>
      <c r="G404" s="40">
        <v>0</v>
      </c>
      <c r="H404" s="40">
        <v>0</v>
      </c>
      <c r="I404" s="40">
        <v>0</v>
      </c>
      <c r="J404" s="24">
        <v>0</v>
      </c>
      <c r="K404" s="40">
        <v>0</v>
      </c>
      <c r="L404" s="40">
        <v>0</v>
      </c>
      <c r="M404" s="40">
        <v>0</v>
      </c>
      <c r="N404" s="40">
        <v>0</v>
      </c>
      <c r="O404" s="40">
        <v>0</v>
      </c>
      <c r="P404" s="40">
        <v>0</v>
      </c>
      <c r="Q404" s="42">
        <v>50000</v>
      </c>
      <c r="R404" s="40">
        <v>0</v>
      </c>
      <c r="S404" s="42">
        <v>0</v>
      </c>
      <c r="T404" s="42">
        <v>0</v>
      </c>
    </row>
    <row r="405" spans="1:20" ht="24.75" customHeight="1" x14ac:dyDescent="0.3">
      <c r="A405" s="36">
        <v>63</v>
      </c>
      <c r="B405" s="50" t="s">
        <v>182</v>
      </c>
      <c r="C405" s="43">
        <f t="shared" si="38"/>
        <v>1062796.3600000001</v>
      </c>
      <c r="D405" s="40">
        <v>0</v>
      </c>
      <c r="E405" s="40">
        <v>0</v>
      </c>
      <c r="F405" s="40">
        <v>0</v>
      </c>
      <c r="G405" s="40">
        <v>0</v>
      </c>
      <c r="H405" s="40">
        <v>0</v>
      </c>
      <c r="I405" s="42">
        <v>991576.62</v>
      </c>
      <c r="J405" s="24">
        <v>0</v>
      </c>
      <c r="K405" s="40">
        <v>0</v>
      </c>
      <c r="L405" s="40">
        <v>0</v>
      </c>
      <c r="M405" s="40">
        <v>0</v>
      </c>
      <c r="N405" s="40">
        <v>0</v>
      </c>
      <c r="O405" s="40">
        <v>0</v>
      </c>
      <c r="P405" s="40">
        <v>0</v>
      </c>
      <c r="Q405" s="42">
        <v>50000</v>
      </c>
      <c r="R405" s="42">
        <v>21219.74</v>
      </c>
      <c r="S405" s="42">
        <v>0</v>
      </c>
      <c r="T405" s="42">
        <v>0</v>
      </c>
    </row>
    <row r="406" spans="1:20" ht="24.75" customHeight="1" x14ac:dyDescent="0.3">
      <c r="A406" s="58" t="s">
        <v>43</v>
      </c>
      <c r="B406" s="29"/>
      <c r="C406" s="96">
        <f t="shared" ref="C406:T406" si="39">SUM(C407:C414)</f>
        <v>22298004.749999996</v>
      </c>
      <c r="D406" s="96">
        <f t="shared" si="39"/>
        <v>0</v>
      </c>
      <c r="E406" s="96">
        <f t="shared" si="39"/>
        <v>602992.44999999995</v>
      </c>
      <c r="F406" s="96">
        <f t="shared" si="39"/>
        <v>0</v>
      </c>
      <c r="G406" s="96">
        <f t="shared" si="39"/>
        <v>1145768.51</v>
      </c>
      <c r="H406" s="96">
        <f t="shared" si="39"/>
        <v>2514364.7799999998</v>
      </c>
      <c r="I406" s="96">
        <f t="shared" si="39"/>
        <v>0</v>
      </c>
      <c r="J406" s="97">
        <f t="shared" si="39"/>
        <v>0</v>
      </c>
      <c r="K406" s="96">
        <f t="shared" si="39"/>
        <v>0</v>
      </c>
      <c r="L406" s="96">
        <f t="shared" si="39"/>
        <v>6473110.2799999993</v>
      </c>
      <c r="M406" s="96">
        <f t="shared" si="39"/>
        <v>166755.60999999999</v>
      </c>
      <c r="N406" s="96">
        <f t="shared" si="39"/>
        <v>7708595.209999999</v>
      </c>
      <c r="O406" s="96">
        <f t="shared" si="39"/>
        <v>2240189.89</v>
      </c>
      <c r="P406" s="96">
        <f t="shared" si="39"/>
        <v>0</v>
      </c>
      <c r="Q406" s="96">
        <f t="shared" si="39"/>
        <v>1000000</v>
      </c>
      <c r="R406" s="96">
        <f t="shared" si="39"/>
        <v>446228.01999999996</v>
      </c>
      <c r="S406" s="96">
        <f t="shared" si="39"/>
        <v>0</v>
      </c>
      <c r="T406" s="96">
        <f t="shared" si="39"/>
        <v>0</v>
      </c>
    </row>
    <row r="407" spans="1:20" ht="24.75" customHeight="1" x14ac:dyDescent="0.3">
      <c r="A407" s="36">
        <v>64</v>
      </c>
      <c r="B407" s="50" t="s">
        <v>464</v>
      </c>
      <c r="C407" s="43">
        <f t="shared" ref="C407:C414" si="40">D407+E407+F407+G407+H407+I407+K407+L407+M407+N407+O407+P407+Q407+R407</f>
        <v>9560443.8099999987</v>
      </c>
      <c r="D407" s="40">
        <v>0</v>
      </c>
      <c r="E407" s="42">
        <v>246829.81</v>
      </c>
      <c r="F407" s="40">
        <v>0</v>
      </c>
      <c r="G407" s="40">
        <v>0</v>
      </c>
      <c r="H407" s="42">
        <v>1029233.74</v>
      </c>
      <c r="I407" s="40">
        <v>0</v>
      </c>
      <c r="J407" s="24">
        <v>0</v>
      </c>
      <c r="K407" s="40">
        <v>0</v>
      </c>
      <c r="L407" s="42">
        <v>4272676.72</v>
      </c>
      <c r="M407" s="40">
        <v>0</v>
      </c>
      <c r="N407" s="42">
        <v>2747536.77</v>
      </c>
      <c r="O407" s="42">
        <v>917002.59</v>
      </c>
      <c r="P407" s="40">
        <v>0</v>
      </c>
      <c r="Q407" s="42">
        <v>150000</v>
      </c>
      <c r="R407" s="42">
        <v>197164.18</v>
      </c>
      <c r="S407" s="42">
        <v>0</v>
      </c>
      <c r="T407" s="42">
        <v>0</v>
      </c>
    </row>
    <row r="408" spans="1:20" ht="24.75" customHeight="1" x14ac:dyDescent="0.3">
      <c r="A408" s="36">
        <v>65</v>
      </c>
      <c r="B408" s="50" t="s">
        <v>44</v>
      </c>
      <c r="C408" s="43">
        <f t="shared" si="40"/>
        <v>6603160.8099999996</v>
      </c>
      <c r="D408" s="40">
        <v>0</v>
      </c>
      <c r="E408" s="42">
        <v>229045</v>
      </c>
      <c r="F408" s="40">
        <v>0</v>
      </c>
      <c r="G408" s="42">
        <v>736833.45</v>
      </c>
      <c r="H408" s="42">
        <v>955074.45</v>
      </c>
      <c r="I408" s="40">
        <v>0</v>
      </c>
      <c r="J408" s="24">
        <v>0</v>
      </c>
      <c r="K408" s="40">
        <v>0</v>
      </c>
      <c r="L408" s="40">
        <v>0</v>
      </c>
      <c r="M408" s="40">
        <v>0</v>
      </c>
      <c r="N408" s="42">
        <v>3546073.76</v>
      </c>
      <c r="O408" s="42">
        <v>850929.88</v>
      </c>
      <c r="P408" s="40">
        <v>0</v>
      </c>
      <c r="Q408" s="42">
        <v>150000</v>
      </c>
      <c r="R408" s="42">
        <v>135204.26999999999</v>
      </c>
      <c r="S408" s="42">
        <v>0</v>
      </c>
      <c r="T408" s="42">
        <v>0</v>
      </c>
    </row>
    <row r="409" spans="1:20" ht="24.75" customHeight="1" x14ac:dyDescent="0.3">
      <c r="A409" s="36">
        <v>66</v>
      </c>
      <c r="B409" s="50" t="s">
        <v>465</v>
      </c>
      <c r="C409" s="43">
        <f t="shared" si="40"/>
        <v>5584400.1299999999</v>
      </c>
      <c r="D409" s="40">
        <v>0</v>
      </c>
      <c r="E409" s="42">
        <v>127117.64</v>
      </c>
      <c r="F409" s="40">
        <v>0</v>
      </c>
      <c r="G409" s="42">
        <v>408935.06</v>
      </c>
      <c r="H409" s="42">
        <v>530056.59</v>
      </c>
      <c r="I409" s="40">
        <v>0</v>
      </c>
      <c r="J409" s="24">
        <v>0</v>
      </c>
      <c r="K409" s="40">
        <v>0</v>
      </c>
      <c r="L409" s="42">
        <v>2200433.56</v>
      </c>
      <c r="M409" s="42">
        <v>166755.60999999999</v>
      </c>
      <c r="N409" s="42">
        <v>1414984.68</v>
      </c>
      <c r="O409" s="42">
        <v>472257.42</v>
      </c>
      <c r="P409" s="40">
        <v>0</v>
      </c>
      <c r="Q409" s="42">
        <v>150000</v>
      </c>
      <c r="R409" s="42">
        <v>113859.57</v>
      </c>
      <c r="S409" s="42">
        <v>0</v>
      </c>
      <c r="T409" s="42">
        <v>0</v>
      </c>
    </row>
    <row r="410" spans="1:20" ht="24.75" customHeight="1" x14ac:dyDescent="0.3">
      <c r="A410" s="36">
        <v>67</v>
      </c>
      <c r="B410" s="50" t="s">
        <v>466</v>
      </c>
      <c r="C410" s="43">
        <f t="shared" si="40"/>
        <v>150000</v>
      </c>
      <c r="D410" s="40">
        <v>0</v>
      </c>
      <c r="E410" s="40">
        <v>0</v>
      </c>
      <c r="F410" s="40">
        <v>0</v>
      </c>
      <c r="G410" s="40">
        <v>0</v>
      </c>
      <c r="H410" s="40">
        <v>0</v>
      </c>
      <c r="I410" s="40">
        <v>0</v>
      </c>
      <c r="J410" s="24">
        <v>0</v>
      </c>
      <c r="K410" s="40">
        <v>0</v>
      </c>
      <c r="L410" s="40">
        <v>0</v>
      </c>
      <c r="M410" s="40">
        <v>0</v>
      </c>
      <c r="N410" s="40">
        <v>0</v>
      </c>
      <c r="O410" s="40">
        <v>0</v>
      </c>
      <c r="P410" s="40">
        <v>0</v>
      </c>
      <c r="Q410" s="42">
        <v>150000</v>
      </c>
      <c r="R410" s="40">
        <v>0</v>
      </c>
      <c r="S410" s="42">
        <v>0</v>
      </c>
      <c r="T410" s="42">
        <v>0</v>
      </c>
    </row>
    <row r="411" spans="1:20" ht="24.75" customHeight="1" x14ac:dyDescent="0.3">
      <c r="A411" s="36">
        <v>68</v>
      </c>
      <c r="B411" s="50" t="s">
        <v>467</v>
      </c>
      <c r="C411" s="43">
        <f t="shared" si="40"/>
        <v>150000</v>
      </c>
      <c r="D411" s="40">
        <v>0</v>
      </c>
      <c r="E411" s="40">
        <v>0</v>
      </c>
      <c r="F411" s="40">
        <v>0</v>
      </c>
      <c r="G411" s="40">
        <v>0</v>
      </c>
      <c r="H411" s="40">
        <v>0</v>
      </c>
      <c r="I411" s="40">
        <v>0</v>
      </c>
      <c r="J411" s="24">
        <v>0</v>
      </c>
      <c r="K411" s="40">
        <v>0</v>
      </c>
      <c r="L411" s="40">
        <v>0</v>
      </c>
      <c r="M411" s="40">
        <v>0</v>
      </c>
      <c r="N411" s="40">
        <v>0</v>
      </c>
      <c r="O411" s="40">
        <v>0</v>
      </c>
      <c r="P411" s="40">
        <v>0</v>
      </c>
      <c r="Q411" s="42">
        <v>150000</v>
      </c>
      <c r="R411" s="40">
        <v>0</v>
      </c>
      <c r="S411" s="42">
        <v>0</v>
      </c>
      <c r="T411" s="42">
        <v>0</v>
      </c>
    </row>
    <row r="412" spans="1:20" ht="24.75" customHeight="1" x14ac:dyDescent="0.3">
      <c r="A412" s="36">
        <v>69</v>
      </c>
      <c r="B412" s="50" t="s">
        <v>468</v>
      </c>
      <c r="C412" s="43">
        <f t="shared" si="40"/>
        <v>50000</v>
      </c>
      <c r="D412" s="40">
        <v>0</v>
      </c>
      <c r="E412" s="40">
        <v>0</v>
      </c>
      <c r="F412" s="40">
        <v>0</v>
      </c>
      <c r="G412" s="40">
        <v>0</v>
      </c>
      <c r="H412" s="40">
        <v>0</v>
      </c>
      <c r="I412" s="40">
        <v>0</v>
      </c>
      <c r="J412" s="24">
        <v>0</v>
      </c>
      <c r="K412" s="40">
        <v>0</v>
      </c>
      <c r="L412" s="40">
        <v>0</v>
      </c>
      <c r="M412" s="40">
        <v>0</v>
      </c>
      <c r="N412" s="40">
        <v>0</v>
      </c>
      <c r="O412" s="40">
        <v>0</v>
      </c>
      <c r="P412" s="40">
        <v>0</v>
      </c>
      <c r="Q412" s="42">
        <v>50000</v>
      </c>
      <c r="R412" s="40">
        <v>0</v>
      </c>
      <c r="S412" s="42">
        <v>0</v>
      </c>
      <c r="T412" s="42">
        <v>0</v>
      </c>
    </row>
    <row r="413" spans="1:20" ht="24.75" customHeight="1" x14ac:dyDescent="0.3">
      <c r="A413" s="36">
        <v>70</v>
      </c>
      <c r="B413" s="50" t="s">
        <v>469</v>
      </c>
      <c r="C413" s="43">
        <f t="shared" si="40"/>
        <v>50000</v>
      </c>
      <c r="D413" s="40">
        <v>0</v>
      </c>
      <c r="E413" s="40">
        <v>0</v>
      </c>
      <c r="F413" s="40">
        <v>0</v>
      </c>
      <c r="G413" s="40">
        <v>0</v>
      </c>
      <c r="H413" s="40">
        <v>0</v>
      </c>
      <c r="I413" s="40">
        <v>0</v>
      </c>
      <c r="J413" s="24">
        <v>0</v>
      </c>
      <c r="K413" s="40">
        <v>0</v>
      </c>
      <c r="L413" s="40">
        <v>0</v>
      </c>
      <c r="M413" s="40">
        <v>0</v>
      </c>
      <c r="N413" s="40">
        <v>0</v>
      </c>
      <c r="O413" s="40">
        <v>0</v>
      </c>
      <c r="P413" s="40">
        <v>0</v>
      </c>
      <c r="Q413" s="42">
        <v>50000</v>
      </c>
      <c r="R413" s="40">
        <v>0</v>
      </c>
      <c r="S413" s="42">
        <v>0</v>
      </c>
      <c r="T413" s="42">
        <v>0</v>
      </c>
    </row>
    <row r="414" spans="1:20" ht="24.75" customHeight="1" x14ac:dyDescent="0.3">
      <c r="A414" s="36">
        <v>71</v>
      </c>
      <c r="B414" s="50" t="s">
        <v>470</v>
      </c>
      <c r="C414" s="43">
        <f t="shared" si="40"/>
        <v>150000</v>
      </c>
      <c r="D414" s="40">
        <v>0</v>
      </c>
      <c r="E414" s="40">
        <v>0</v>
      </c>
      <c r="F414" s="40">
        <v>0</v>
      </c>
      <c r="G414" s="40">
        <v>0</v>
      </c>
      <c r="H414" s="40">
        <v>0</v>
      </c>
      <c r="I414" s="40">
        <v>0</v>
      </c>
      <c r="J414" s="24">
        <v>0</v>
      </c>
      <c r="K414" s="40">
        <v>0</v>
      </c>
      <c r="L414" s="40">
        <v>0</v>
      </c>
      <c r="M414" s="40">
        <v>0</v>
      </c>
      <c r="N414" s="40">
        <v>0</v>
      </c>
      <c r="O414" s="40">
        <v>0</v>
      </c>
      <c r="P414" s="40">
        <v>0</v>
      </c>
      <c r="Q414" s="42">
        <v>150000</v>
      </c>
      <c r="R414" s="40">
        <v>0</v>
      </c>
      <c r="S414" s="42">
        <v>0</v>
      </c>
      <c r="T414" s="42">
        <v>0</v>
      </c>
    </row>
    <row r="415" spans="1:20" ht="24.75" customHeight="1" x14ac:dyDescent="0.3">
      <c r="A415" s="35" t="s">
        <v>45</v>
      </c>
      <c r="B415" s="29"/>
      <c r="C415" s="96">
        <f t="shared" ref="C415:T415" si="41">SUM(C416:C483)</f>
        <v>318729019.89999998</v>
      </c>
      <c r="D415" s="96">
        <f t="shared" si="41"/>
        <v>44382045.040000007</v>
      </c>
      <c r="E415" s="96">
        <f t="shared" si="41"/>
        <v>9635851.1099999975</v>
      </c>
      <c r="F415" s="96">
        <f t="shared" si="41"/>
        <v>1727297.4</v>
      </c>
      <c r="G415" s="96">
        <f t="shared" si="41"/>
        <v>28660033.050000001</v>
      </c>
      <c r="H415" s="96">
        <f t="shared" si="41"/>
        <v>26924549.469999999</v>
      </c>
      <c r="I415" s="96">
        <f t="shared" si="41"/>
        <v>2965955.5999999996</v>
      </c>
      <c r="J415" s="97">
        <f t="shared" si="41"/>
        <v>0</v>
      </c>
      <c r="K415" s="96">
        <f t="shared" si="41"/>
        <v>0</v>
      </c>
      <c r="L415" s="96">
        <f t="shared" si="41"/>
        <v>90420384.959999993</v>
      </c>
      <c r="M415" s="96">
        <f t="shared" si="41"/>
        <v>7017405.2700000005</v>
      </c>
      <c r="N415" s="96">
        <f t="shared" si="41"/>
        <v>84613250.300000012</v>
      </c>
      <c r="O415" s="96">
        <f t="shared" si="41"/>
        <v>13656191.479999999</v>
      </c>
      <c r="P415" s="96">
        <f t="shared" si="41"/>
        <v>0</v>
      </c>
      <c r="Q415" s="96">
        <f t="shared" si="41"/>
        <v>2050000</v>
      </c>
      <c r="R415" s="96">
        <f t="shared" si="41"/>
        <v>6676056.2200000007</v>
      </c>
      <c r="S415" s="96">
        <f t="shared" si="41"/>
        <v>0</v>
      </c>
      <c r="T415" s="96">
        <f t="shared" si="41"/>
        <v>0</v>
      </c>
    </row>
    <row r="416" spans="1:20" ht="24.75" customHeight="1" x14ac:dyDescent="0.3">
      <c r="A416" s="36">
        <v>72</v>
      </c>
      <c r="B416" s="50" t="s">
        <v>471</v>
      </c>
      <c r="C416" s="43">
        <f t="shared" ref="C416:C447" si="42">D416+E416+F416+G416+H416+I416+K416+L416+M416+N416+O416+P416+Q416+R416</f>
        <v>493803.6</v>
      </c>
      <c r="D416" s="40">
        <v>0</v>
      </c>
      <c r="E416" s="40">
        <v>0</v>
      </c>
      <c r="F416" s="40">
        <v>0</v>
      </c>
      <c r="G416" s="40">
        <v>0</v>
      </c>
      <c r="H416" s="40">
        <v>0</v>
      </c>
      <c r="I416" s="42">
        <v>434505.19</v>
      </c>
      <c r="J416" s="24">
        <v>0</v>
      </c>
      <c r="K416" s="40">
        <v>0</v>
      </c>
      <c r="L416" s="40">
        <v>0</v>
      </c>
      <c r="M416" s="40">
        <v>0</v>
      </c>
      <c r="N416" s="40">
        <v>0</v>
      </c>
      <c r="O416" s="40">
        <v>0</v>
      </c>
      <c r="P416" s="40">
        <v>0</v>
      </c>
      <c r="Q416" s="42">
        <v>50000</v>
      </c>
      <c r="R416" s="42">
        <v>9298.41</v>
      </c>
      <c r="S416" s="42">
        <v>0</v>
      </c>
      <c r="T416" s="42">
        <v>0</v>
      </c>
    </row>
    <row r="417" spans="1:20" ht="24.75" customHeight="1" x14ac:dyDescent="0.3">
      <c r="A417" s="36">
        <v>73</v>
      </c>
      <c r="B417" s="50" t="s">
        <v>49</v>
      </c>
      <c r="C417" s="43">
        <f t="shared" si="42"/>
        <v>5876656.1399999997</v>
      </c>
      <c r="D417" s="40">
        <v>0</v>
      </c>
      <c r="E417" s="42">
        <v>241048.29</v>
      </c>
      <c r="F417" s="40">
        <v>0</v>
      </c>
      <c r="G417" s="42">
        <v>775447.8</v>
      </c>
      <c r="H417" s="42">
        <v>1005125.89</v>
      </c>
      <c r="I417" s="40">
        <v>0</v>
      </c>
      <c r="J417" s="24">
        <v>0</v>
      </c>
      <c r="K417" s="40">
        <v>0</v>
      </c>
      <c r="L417" s="40">
        <v>0</v>
      </c>
      <c r="M417" s="40">
        <v>0</v>
      </c>
      <c r="N417" s="42">
        <v>3731908.61</v>
      </c>
      <c r="O417" s="40">
        <v>0</v>
      </c>
      <c r="P417" s="40">
        <v>0</v>
      </c>
      <c r="Q417" s="40">
        <v>0</v>
      </c>
      <c r="R417" s="42">
        <v>123125.55</v>
      </c>
      <c r="S417" s="42">
        <v>0</v>
      </c>
      <c r="T417" s="42">
        <v>0</v>
      </c>
    </row>
    <row r="418" spans="1:20" ht="24.75" customHeight="1" x14ac:dyDescent="0.3">
      <c r="A418" s="36">
        <v>74</v>
      </c>
      <c r="B418" s="50" t="s">
        <v>48</v>
      </c>
      <c r="C418" s="43">
        <f t="shared" si="42"/>
        <v>9309522.6200000029</v>
      </c>
      <c r="D418" s="42">
        <v>3031194.2</v>
      </c>
      <c r="E418" s="42">
        <v>385478.7</v>
      </c>
      <c r="F418" s="40">
        <v>0</v>
      </c>
      <c r="G418" s="42">
        <v>1030462.67</v>
      </c>
      <c r="H418" s="40">
        <v>0</v>
      </c>
      <c r="I418" s="40">
        <v>0</v>
      </c>
      <c r="J418" s="24">
        <v>0</v>
      </c>
      <c r="K418" s="40">
        <v>0</v>
      </c>
      <c r="L418" s="40">
        <v>0</v>
      </c>
      <c r="M418" s="42">
        <v>309252.83</v>
      </c>
      <c r="N418" s="42">
        <v>3826277.38</v>
      </c>
      <c r="O418" s="42">
        <v>527074.38</v>
      </c>
      <c r="P418" s="40">
        <v>0</v>
      </c>
      <c r="Q418" s="40">
        <v>0</v>
      </c>
      <c r="R418" s="42">
        <v>199782.46</v>
      </c>
      <c r="S418" s="42">
        <v>0</v>
      </c>
      <c r="T418" s="42">
        <v>0</v>
      </c>
    </row>
    <row r="419" spans="1:20" ht="24.75" customHeight="1" x14ac:dyDescent="0.3">
      <c r="A419" s="36">
        <v>75</v>
      </c>
      <c r="B419" s="50" t="s">
        <v>50</v>
      </c>
      <c r="C419" s="43">
        <f t="shared" si="42"/>
        <v>10243235.549999999</v>
      </c>
      <c r="D419" s="42">
        <v>10028623.02</v>
      </c>
      <c r="E419" s="40">
        <v>0</v>
      </c>
      <c r="F419" s="40">
        <v>0</v>
      </c>
      <c r="G419" s="40">
        <v>0</v>
      </c>
      <c r="H419" s="40">
        <v>0</v>
      </c>
      <c r="I419" s="40">
        <v>0</v>
      </c>
      <c r="J419" s="24">
        <v>0</v>
      </c>
      <c r="K419" s="40">
        <v>0</v>
      </c>
      <c r="L419" s="40">
        <v>0</v>
      </c>
      <c r="M419" s="40">
        <v>0</v>
      </c>
      <c r="N419" s="40">
        <v>0</v>
      </c>
      <c r="O419" s="40">
        <v>0</v>
      </c>
      <c r="P419" s="40">
        <v>0</v>
      </c>
      <c r="Q419" s="40">
        <v>0</v>
      </c>
      <c r="R419" s="42">
        <v>214612.53</v>
      </c>
      <c r="S419" s="42">
        <v>0</v>
      </c>
      <c r="T419" s="42">
        <v>0</v>
      </c>
    </row>
    <row r="420" spans="1:20" ht="24.75" customHeight="1" x14ac:dyDescent="0.3">
      <c r="A420" s="36">
        <v>76</v>
      </c>
      <c r="B420" s="50" t="s">
        <v>472</v>
      </c>
      <c r="C420" s="43">
        <f t="shared" si="42"/>
        <v>30172242.870000001</v>
      </c>
      <c r="D420" s="40">
        <v>0</v>
      </c>
      <c r="E420" s="40">
        <v>0</v>
      </c>
      <c r="F420" s="40">
        <v>0</v>
      </c>
      <c r="G420" s="40">
        <v>0</v>
      </c>
      <c r="H420" s="40">
        <v>0</v>
      </c>
      <c r="I420" s="40">
        <v>0</v>
      </c>
      <c r="J420" s="24">
        <v>0</v>
      </c>
      <c r="K420" s="40">
        <v>0</v>
      </c>
      <c r="L420" s="40">
        <v>0</v>
      </c>
      <c r="M420" s="42">
        <v>1770542.76</v>
      </c>
      <c r="N420" s="42">
        <v>24432215.32</v>
      </c>
      <c r="O420" s="42">
        <v>3337326.97</v>
      </c>
      <c r="P420" s="40">
        <v>0</v>
      </c>
      <c r="Q420" s="40">
        <v>0</v>
      </c>
      <c r="R420" s="42">
        <v>632157.81999999995</v>
      </c>
      <c r="S420" s="42">
        <v>0</v>
      </c>
      <c r="T420" s="42">
        <v>0</v>
      </c>
    </row>
    <row r="421" spans="1:20" ht="24.75" customHeight="1" x14ac:dyDescent="0.3">
      <c r="A421" s="36">
        <v>77</v>
      </c>
      <c r="B421" s="50" t="s">
        <v>198</v>
      </c>
      <c r="C421" s="43">
        <f t="shared" si="42"/>
        <v>598850.26</v>
      </c>
      <c r="D421" s="40">
        <v>0</v>
      </c>
      <c r="E421" s="40">
        <v>0</v>
      </c>
      <c r="F421" s="40">
        <v>0</v>
      </c>
      <c r="G421" s="40">
        <v>0</v>
      </c>
      <c r="H421" s="42">
        <v>537350.94999999995</v>
      </c>
      <c r="I421" s="40">
        <v>0</v>
      </c>
      <c r="J421" s="24">
        <v>0</v>
      </c>
      <c r="K421" s="40">
        <v>0</v>
      </c>
      <c r="L421" s="40">
        <v>0</v>
      </c>
      <c r="M421" s="40">
        <v>0</v>
      </c>
      <c r="N421" s="40">
        <v>0</v>
      </c>
      <c r="O421" s="40">
        <v>0</v>
      </c>
      <c r="P421" s="40">
        <v>0</v>
      </c>
      <c r="Q421" s="42">
        <v>50000</v>
      </c>
      <c r="R421" s="42">
        <v>11499.31</v>
      </c>
      <c r="S421" s="42">
        <v>0</v>
      </c>
      <c r="T421" s="42">
        <v>0</v>
      </c>
    </row>
    <row r="422" spans="1:20" ht="24.75" customHeight="1" x14ac:dyDescent="0.3">
      <c r="A422" s="36">
        <v>78</v>
      </c>
      <c r="B422" s="50" t="s">
        <v>473</v>
      </c>
      <c r="C422" s="43">
        <f t="shared" si="42"/>
        <v>4829516.2300000014</v>
      </c>
      <c r="D422" s="40">
        <v>0</v>
      </c>
      <c r="E422" s="42">
        <v>97670.67</v>
      </c>
      <c r="F422" s="40">
        <v>0</v>
      </c>
      <c r="G422" s="42">
        <v>314204.69</v>
      </c>
      <c r="H422" s="42">
        <v>407268.25</v>
      </c>
      <c r="I422" s="42">
        <v>352443.68</v>
      </c>
      <c r="J422" s="24">
        <v>0</v>
      </c>
      <c r="K422" s="40">
        <v>0</v>
      </c>
      <c r="L422" s="42">
        <v>1690700.1</v>
      </c>
      <c r="M422" s="42">
        <v>94510.22</v>
      </c>
      <c r="N422" s="42">
        <v>1512136.85</v>
      </c>
      <c r="O422" s="42">
        <v>257181.4</v>
      </c>
      <c r="P422" s="40">
        <v>0</v>
      </c>
      <c r="Q422" s="40">
        <v>0</v>
      </c>
      <c r="R422" s="42">
        <v>103400.37</v>
      </c>
      <c r="S422" s="42">
        <v>0</v>
      </c>
      <c r="T422" s="42">
        <v>0</v>
      </c>
    </row>
    <row r="423" spans="1:20" ht="24.75" customHeight="1" x14ac:dyDescent="0.3">
      <c r="A423" s="36">
        <v>79</v>
      </c>
      <c r="B423" s="50" t="s">
        <v>474</v>
      </c>
      <c r="C423" s="43">
        <f t="shared" si="42"/>
        <v>11249957.720000001</v>
      </c>
      <c r="D423" s="40">
        <v>0</v>
      </c>
      <c r="E423" s="42">
        <v>227085.76</v>
      </c>
      <c r="F423" s="40">
        <v>0</v>
      </c>
      <c r="G423" s="42">
        <v>730530.6</v>
      </c>
      <c r="H423" s="42">
        <v>946904.77</v>
      </c>
      <c r="I423" s="42">
        <v>819436.82</v>
      </c>
      <c r="J423" s="24">
        <v>0</v>
      </c>
      <c r="K423" s="40">
        <v>0</v>
      </c>
      <c r="L423" s="42">
        <v>3930902.96</v>
      </c>
      <c r="M423" s="40">
        <v>0</v>
      </c>
      <c r="N423" s="42">
        <v>3515740.75</v>
      </c>
      <c r="O423" s="42">
        <v>843651.05</v>
      </c>
      <c r="P423" s="40">
        <v>0</v>
      </c>
      <c r="Q423" s="40">
        <v>0</v>
      </c>
      <c r="R423" s="42">
        <v>235705.01</v>
      </c>
      <c r="S423" s="42">
        <v>0</v>
      </c>
      <c r="T423" s="42">
        <v>0</v>
      </c>
    </row>
    <row r="424" spans="1:20" ht="24.75" customHeight="1" x14ac:dyDescent="0.3">
      <c r="A424" s="36">
        <v>80</v>
      </c>
      <c r="B424" s="50" t="s">
        <v>475</v>
      </c>
      <c r="C424" s="43">
        <f t="shared" si="42"/>
        <v>7976405.040000001</v>
      </c>
      <c r="D424" s="40">
        <v>0</v>
      </c>
      <c r="E424" s="42">
        <v>156442.17000000001</v>
      </c>
      <c r="F424" s="40">
        <v>0</v>
      </c>
      <c r="G424" s="42">
        <v>503271.5</v>
      </c>
      <c r="H424" s="42">
        <v>652334.32999999996</v>
      </c>
      <c r="I424" s="42">
        <v>564520.09</v>
      </c>
      <c r="J424" s="24">
        <v>0</v>
      </c>
      <c r="K424" s="40">
        <v>0</v>
      </c>
      <c r="L424" s="42">
        <v>2708047.33</v>
      </c>
      <c r="M424" s="42">
        <v>221432.33</v>
      </c>
      <c r="N424" s="42">
        <v>2422036.9900000002</v>
      </c>
      <c r="O424" s="42">
        <v>581201.56999999995</v>
      </c>
      <c r="P424" s="40">
        <v>0</v>
      </c>
      <c r="Q424" s="40">
        <v>0</v>
      </c>
      <c r="R424" s="42">
        <v>167118.73000000001</v>
      </c>
      <c r="S424" s="42">
        <v>0</v>
      </c>
      <c r="T424" s="42">
        <v>0</v>
      </c>
    </row>
    <row r="425" spans="1:20" ht="24.75" customHeight="1" x14ac:dyDescent="0.3">
      <c r="A425" s="36">
        <v>81</v>
      </c>
      <c r="B425" s="50" t="s">
        <v>199</v>
      </c>
      <c r="C425" s="43">
        <f t="shared" si="42"/>
        <v>464304.54000000004</v>
      </c>
      <c r="D425" s="40">
        <v>0</v>
      </c>
      <c r="E425" s="42">
        <v>84579.88</v>
      </c>
      <c r="F425" s="40">
        <v>0</v>
      </c>
      <c r="G425" s="42">
        <v>272091.88</v>
      </c>
      <c r="H425" s="40">
        <v>0</v>
      </c>
      <c r="I425" s="40">
        <v>0</v>
      </c>
      <c r="J425" s="24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0</v>
      </c>
      <c r="P425" s="40">
        <v>0</v>
      </c>
      <c r="Q425" s="42">
        <v>100000</v>
      </c>
      <c r="R425" s="42">
        <v>7632.78</v>
      </c>
      <c r="S425" s="42">
        <v>0</v>
      </c>
      <c r="T425" s="42">
        <v>0</v>
      </c>
    </row>
    <row r="426" spans="1:20" ht="24.75" customHeight="1" x14ac:dyDescent="0.3">
      <c r="A426" s="36">
        <v>82</v>
      </c>
      <c r="B426" s="50" t="s">
        <v>200</v>
      </c>
      <c r="C426" s="43">
        <f t="shared" si="42"/>
        <v>350812.69000000006</v>
      </c>
      <c r="D426" s="40">
        <v>0</v>
      </c>
      <c r="E426" s="42">
        <v>59447.91</v>
      </c>
      <c r="F426" s="40">
        <v>0</v>
      </c>
      <c r="G426" s="42">
        <v>186000</v>
      </c>
      <c r="H426" s="40">
        <v>0</v>
      </c>
      <c r="I426" s="40">
        <v>0</v>
      </c>
      <c r="J426" s="24">
        <v>0</v>
      </c>
      <c r="K426" s="40">
        <v>0</v>
      </c>
      <c r="L426" s="40">
        <v>0</v>
      </c>
      <c r="M426" s="40">
        <v>0</v>
      </c>
      <c r="N426" s="40">
        <v>0</v>
      </c>
      <c r="O426" s="40">
        <v>0</v>
      </c>
      <c r="P426" s="40">
        <v>0</v>
      </c>
      <c r="Q426" s="42">
        <v>100000</v>
      </c>
      <c r="R426" s="42">
        <v>5364.78</v>
      </c>
      <c r="S426" s="42">
        <v>0</v>
      </c>
      <c r="T426" s="42">
        <v>0</v>
      </c>
    </row>
    <row r="427" spans="1:20" ht="24.75" customHeight="1" x14ac:dyDescent="0.3">
      <c r="A427" s="36">
        <v>83</v>
      </c>
      <c r="B427" s="50" t="s">
        <v>476</v>
      </c>
      <c r="C427" s="43">
        <f t="shared" si="42"/>
        <v>11209374.84</v>
      </c>
      <c r="D427" s="40">
        <v>0</v>
      </c>
      <c r="E427" s="42">
        <v>220327.53</v>
      </c>
      <c r="F427" s="40">
        <v>0</v>
      </c>
      <c r="G427" s="42">
        <v>708789.51</v>
      </c>
      <c r="H427" s="42">
        <v>918724.23</v>
      </c>
      <c r="I427" s="42">
        <v>795049.82</v>
      </c>
      <c r="J427" s="24">
        <v>0</v>
      </c>
      <c r="K427" s="40">
        <v>0</v>
      </c>
      <c r="L427" s="42">
        <v>3813916.6</v>
      </c>
      <c r="M427" s="42">
        <v>288059.09999999998</v>
      </c>
      <c r="N427" s="42">
        <v>3411109.9</v>
      </c>
      <c r="O427" s="42">
        <v>818543.42</v>
      </c>
      <c r="P427" s="40">
        <v>0</v>
      </c>
      <c r="Q427" s="40">
        <v>0</v>
      </c>
      <c r="R427" s="42">
        <v>234854.73</v>
      </c>
      <c r="S427" s="42">
        <v>0</v>
      </c>
      <c r="T427" s="42">
        <v>0</v>
      </c>
    </row>
    <row r="428" spans="1:20" ht="24.75" customHeight="1" x14ac:dyDescent="0.3">
      <c r="A428" s="36">
        <v>84</v>
      </c>
      <c r="B428" s="50" t="s">
        <v>477</v>
      </c>
      <c r="C428" s="43">
        <f t="shared" si="42"/>
        <v>524162.61</v>
      </c>
      <c r="D428" s="40">
        <v>0</v>
      </c>
      <c r="E428" s="40">
        <v>0</v>
      </c>
      <c r="F428" s="40">
        <v>0</v>
      </c>
      <c r="G428" s="40">
        <v>0</v>
      </c>
      <c r="H428" s="42">
        <v>510000</v>
      </c>
      <c r="I428" s="40">
        <v>0</v>
      </c>
      <c r="J428" s="24">
        <v>0</v>
      </c>
      <c r="K428" s="40">
        <v>0</v>
      </c>
      <c r="L428" s="40">
        <v>0</v>
      </c>
      <c r="M428" s="40">
        <v>0</v>
      </c>
      <c r="N428" s="40">
        <v>0</v>
      </c>
      <c r="O428" s="40">
        <v>0</v>
      </c>
      <c r="P428" s="40">
        <v>0</v>
      </c>
      <c r="Q428" s="40">
        <v>0</v>
      </c>
      <c r="R428" s="42">
        <v>14162.61</v>
      </c>
      <c r="S428" s="42">
        <v>0</v>
      </c>
      <c r="T428" s="42">
        <v>0</v>
      </c>
    </row>
    <row r="429" spans="1:20" ht="24.75" customHeight="1" x14ac:dyDescent="0.3">
      <c r="A429" s="36">
        <v>85</v>
      </c>
      <c r="B429" s="50" t="s">
        <v>478</v>
      </c>
      <c r="C429" s="43">
        <f t="shared" si="42"/>
        <v>5387039.7299999995</v>
      </c>
      <c r="D429" s="40">
        <v>0</v>
      </c>
      <c r="E429" s="40">
        <v>0</v>
      </c>
      <c r="F429" s="40">
        <v>0</v>
      </c>
      <c r="G429" s="40">
        <v>0</v>
      </c>
      <c r="H429" s="40">
        <v>0</v>
      </c>
      <c r="I429" s="40">
        <v>0</v>
      </c>
      <c r="J429" s="24">
        <v>0</v>
      </c>
      <c r="K429" s="40">
        <v>0</v>
      </c>
      <c r="L429" s="42">
        <v>5176267.5999999996</v>
      </c>
      <c r="M429" s="40">
        <v>0</v>
      </c>
      <c r="N429" s="40">
        <v>0</v>
      </c>
      <c r="O429" s="40">
        <v>0</v>
      </c>
      <c r="P429" s="40">
        <v>0</v>
      </c>
      <c r="Q429" s="42">
        <v>100000</v>
      </c>
      <c r="R429" s="42">
        <v>110772.13</v>
      </c>
      <c r="S429" s="42">
        <v>0</v>
      </c>
      <c r="T429" s="42">
        <v>0</v>
      </c>
    </row>
    <row r="430" spans="1:20" ht="24.75" customHeight="1" x14ac:dyDescent="0.3">
      <c r="A430" s="36">
        <v>86</v>
      </c>
      <c r="B430" s="50" t="s">
        <v>479</v>
      </c>
      <c r="C430" s="43">
        <f t="shared" si="42"/>
        <v>487100.86000000004</v>
      </c>
      <c r="D430" s="40">
        <v>0</v>
      </c>
      <c r="E430" s="40">
        <v>0</v>
      </c>
      <c r="F430" s="40">
        <v>0</v>
      </c>
      <c r="G430" s="40">
        <v>0</v>
      </c>
      <c r="H430" s="42">
        <v>378990.46</v>
      </c>
      <c r="I430" s="40">
        <v>0</v>
      </c>
      <c r="J430" s="24">
        <v>0</v>
      </c>
      <c r="K430" s="40">
        <v>0</v>
      </c>
      <c r="L430" s="40">
        <v>0</v>
      </c>
      <c r="M430" s="40">
        <v>0</v>
      </c>
      <c r="N430" s="40">
        <v>0</v>
      </c>
      <c r="O430" s="40">
        <v>0</v>
      </c>
      <c r="P430" s="40">
        <v>0</v>
      </c>
      <c r="Q430" s="42">
        <v>100000</v>
      </c>
      <c r="R430" s="42">
        <v>8110.4</v>
      </c>
      <c r="S430" s="42">
        <v>0</v>
      </c>
      <c r="T430" s="42">
        <v>0</v>
      </c>
    </row>
    <row r="431" spans="1:20" ht="24.75" customHeight="1" x14ac:dyDescent="0.3">
      <c r="A431" s="36">
        <v>87</v>
      </c>
      <c r="B431" s="50" t="s">
        <v>480</v>
      </c>
      <c r="C431" s="43">
        <f t="shared" si="42"/>
        <v>743259.96</v>
      </c>
      <c r="D431" s="40">
        <v>0</v>
      </c>
      <c r="E431" s="40">
        <v>0</v>
      </c>
      <c r="F431" s="40">
        <v>0</v>
      </c>
      <c r="G431" s="40">
        <v>0</v>
      </c>
      <c r="H431" s="42">
        <v>629782.61</v>
      </c>
      <c r="I431" s="40">
        <v>0</v>
      </c>
      <c r="J431" s="24">
        <v>0</v>
      </c>
      <c r="K431" s="40">
        <v>0</v>
      </c>
      <c r="L431" s="40">
        <v>0</v>
      </c>
      <c r="M431" s="40">
        <v>0</v>
      </c>
      <c r="N431" s="40">
        <v>0</v>
      </c>
      <c r="O431" s="40">
        <v>0</v>
      </c>
      <c r="P431" s="40">
        <v>0</v>
      </c>
      <c r="Q431" s="42">
        <v>100000</v>
      </c>
      <c r="R431" s="42">
        <v>13477.35</v>
      </c>
      <c r="S431" s="42">
        <v>0</v>
      </c>
      <c r="T431" s="42">
        <v>0</v>
      </c>
    </row>
    <row r="432" spans="1:20" ht="24.75" customHeight="1" x14ac:dyDescent="0.3">
      <c r="A432" s="36">
        <v>88</v>
      </c>
      <c r="B432" s="50" t="s">
        <v>481</v>
      </c>
      <c r="C432" s="43">
        <f t="shared" si="42"/>
        <v>1063257.04</v>
      </c>
      <c r="D432" s="40">
        <v>0</v>
      </c>
      <c r="E432" s="40">
        <v>0</v>
      </c>
      <c r="F432" s="40">
        <v>0</v>
      </c>
      <c r="G432" s="40">
        <v>0</v>
      </c>
      <c r="H432" s="42">
        <v>943075.23</v>
      </c>
      <c r="I432" s="40">
        <v>0</v>
      </c>
      <c r="J432" s="24">
        <v>0</v>
      </c>
      <c r="K432" s="40">
        <v>0</v>
      </c>
      <c r="L432" s="40">
        <v>0</v>
      </c>
      <c r="M432" s="40">
        <v>0</v>
      </c>
      <c r="N432" s="40">
        <v>0</v>
      </c>
      <c r="O432" s="40">
        <v>0</v>
      </c>
      <c r="P432" s="40">
        <v>0</v>
      </c>
      <c r="Q432" s="42">
        <v>100000</v>
      </c>
      <c r="R432" s="42">
        <v>20181.810000000001</v>
      </c>
      <c r="S432" s="42">
        <v>0</v>
      </c>
      <c r="T432" s="42">
        <v>0</v>
      </c>
    </row>
    <row r="433" spans="1:20" ht="24.75" customHeight="1" x14ac:dyDescent="0.3">
      <c r="A433" s="36">
        <v>89</v>
      </c>
      <c r="B433" s="50" t="s">
        <v>482</v>
      </c>
      <c r="C433" s="43">
        <f t="shared" si="42"/>
        <v>10053621.450000001</v>
      </c>
      <c r="D433" s="40">
        <v>0</v>
      </c>
      <c r="E433" s="42">
        <v>219248.78</v>
      </c>
      <c r="F433" s="40">
        <v>0</v>
      </c>
      <c r="G433" s="42">
        <v>705319.19</v>
      </c>
      <c r="H433" s="42">
        <v>914226.05</v>
      </c>
      <c r="I433" s="40">
        <v>0</v>
      </c>
      <c r="J433" s="24">
        <v>0</v>
      </c>
      <c r="K433" s="40">
        <v>0</v>
      </c>
      <c r="L433" s="42">
        <v>3795243.2</v>
      </c>
      <c r="M433" s="40">
        <v>0</v>
      </c>
      <c r="N433" s="42">
        <v>3394408.69</v>
      </c>
      <c r="O433" s="42">
        <v>814535.73</v>
      </c>
      <c r="P433" s="40">
        <v>0</v>
      </c>
      <c r="Q433" s="40">
        <v>0</v>
      </c>
      <c r="R433" s="42">
        <v>210639.81</v>
      </c>
      <c r="S433" s="42">
        <v>0</v>
      </c>
      <c r="T433" s="42">
        <v>0</v>
      </c>
    </row>
    <row r="434" spans="1:20" ht="24.75" customHeight="1" x14ac:dyDescent="0.3">
      <c r="A434" s="36">
        <v>90</v>
      </c>
      <c r="B434" s="50" t="s">
        <v>483</v>
      </c>
      <c r="C434" s="43">
        <f t="shared" si="42"/>
        <v>3406585.59</v>
      </c>
      <c r="D434" s="40">
        <v>0</v>
      </c>
      <c r="E434" s="40">
        <v>0</v>
      </c>
      <c r="F434" s="40">
        <v>0</v>
      </c>
      <c r="G434" s="40">
        <v>0</v>
      </c>
      <c r="H434" s="40">
        <v>0</v>
      </c>
      <c r="I434" s="40">
        <v>0</v>
      </c>
      <c r="J434" s="24">
        <v>0</v>
      </c>
      <c r="K434" s="40">
        <v>0</v>
      </c>
      <c r="L434" s="40">
        <v>0</v>
      </c>
      <c r="M434" s="42">
        <v>208727.54</v>
      </c>
      <c r="N434" s="42">
        <v>2521431.77</v>
      </c>
      <c r="O434" s="42">
        <v>605052.74</v>
      </c>
      <c r="P434" s="40">
        <v>0</v>
      </c>
      <c r="Q434" s="40">
        <v>0</v>
      </c>
      <c r="R434" s="42">
        <v>71373.539999999994</v>
      </c>
      <c r="S434" s="42">
        <v>0</v>
      </c>
      <c r="T434" s="42">
        <v>0</v>
      </c>
    </row>
    <row r="435" spans="1:20" ht="24.75" customHeight="1" x14ac:dyDescent="0.3">
      <c r="A435" s="36">
        <v>91</v>
      </c>
      <c r="B435" s="50" t="s">
        <v>484</v>
      </c>
      <c r="C435" s="43">
        <f t="shared" si="42"/>
        <v>607301.55000000005</v>
      </c>
      <c r="D435" s="40">
        <v>0</v>
      </c>
      <c r="E435" s="40">
        <v>0</v>
      </c>
      <c r="F435" s="40">
        <v>0</v>
      </c>
      <c r="G435" s="40">
        <v>0</v>
      </c>
      <c r="H435" s="42">
        <v>496672.75</v>
      </c>
      <c r="I435" s="40">
        <v>0</v>
      </c>
      <c r="J435" s="24">
        <v>0</v>
      </c>
      <c r="K435" s="40">
        <v>0</v>
      </c>
      <c r="L435" s="40">
        <v>0</v>
      </c>
      <c r="M435" s="40">
        <v>0</v>
      </c>
      <c r="N435" s="40">
        <v>0</v>
      </c>
      <c r="O435" s="40">
        <v>0</v>
      </c>
      <c r="P435" s="40">
        <v>0</v>
      </c>
      <c r="Q435" s="42">
        <v>100000</v>
      </c>
      <c r="R435" s="42">
        <v>10628.8</v>
      </c>
      <c r="S435" s="42">
        <v>0</v>
      </c>
      <c r="T435" s="42">
        <v>0</v>
      </c>
    </row>
    <row r="436" spans="1:20" ht="24.75" customHeight="1" x14ac:dyDescent="0.3">
      <c r="A436" s="36">
        <v>92</v>
      </c>
      <c r="B436" s="50" t="s">
        <v>485</v>
      </c>
      <c r="C436" s="43">
        <f t="shared" si="42"/>
        <v>632161.24000000011</v>
      </c>
      <c r="D436" s="40">
        <v>0</v>
      </c>
      <c r="E436" s="40">
        <v>0</v>
      </c>
      <c r="F436" s="40">
        <v>0</v>
      </c>
      <c r="G436" s="40">
        <v>0</v>
      </c>
      <c r="H436" s="42">
        <v>521011.59</v>
      </c>
      <c r="I436" s="40">
        <v>0</v>
      </c>
      <c r="J436" s="24">
        <v>0</v>
      </c>
      <c r="K436" s="40">
        <v>0</v>
      </c>
      <c r="L436" s="40">
        <v>0</v>
      </c>
      <c r="M436" s="40">
        <v>0</v>
      </c>
      <c r="N436" s="40">
        <v>0</v>
      </c>
      <c r="O436" s="40">
        <v>0</v>
      </c>
      <c r="P436" s="40">
        <v>0</v>
      </c>
      <c r="Q436" s="42">
        <v>100000</v>
      </c>
      <c r="R436" s="42">
        <v>11149.65</v>
      </c>
      <c r="S436" s="42">
        <v>0</v>
      </c>
      <c r="T436" s="42">
        <v>0</v>
      </c>
    </row>
    <row r="437" spans="1:20" ht="24.75" customHeight="1" x14ac:dyDescent="0.3">
      <c r="A437" s="36">
        <v>93</v>
      </c>
      <c r="B437" s="50" t="s">
        <v>486</v>
      </c>
      <c r="C437" s="43">
        <f t="shared" si="42"/>
        <v>4692512.76</v>
      </c>
      <c r="D437" s="40">
        <v>0</v>
      </c>
      <c r="E437" s="40">
        <v>0</v>
      </c>
      <c r="F437" s="40">
        <v>0</v>
      </c>
      <c r="G437" s="40">
        <v>0</v>
      </c>
      <c r="H437" s="40">
        <v>0</v>
      </c>
      <c r="I437" s="40">
        <v>0</v>
      </c>
      <c r="J437" s="24">
        <v>0</v>
      </c>
      <c r="K437" s="40">
        <v>0</v>
      </c>
      <c r="L437" s="42">
        <v>3987024.11</v>
      </c>
      <c r="M437" s="42">
        <v>162101.38</v>
      </c>
      <c r="N437" s="40">
        <v>0</v>
      </c>
      <c r="O437" s="42">
        <v>441110.6</v>
      </c>
      <c r="P437" s="40">
        <v>0</v>
      </c>
      <c r="Q437" s="40">
        <v>0</v>
      </c>
      <c r="R437" s="42">
        <v>102276.67</v>
      </c>
      <c r="S437" s="42">
        <v>0</v>
      </c>
      <c r="T437" s="42">
        <v>0</v>
      </c>
    </row>
    <row r="438" spans="1:20" ht="24.75" customHeight="1" x14ac:dyDescent="0.3">
      <c r="A438" s="36">
        <v>94</v>
      </c>
      <c r="B438" s="50" t="s">
        <v>487</v>
      </c>
      <c r="C438" s="43">
        <f t="shared" si="42"/>
        <v>5137310.38</v>
      </c>
      <c r="D438" s="40">
        <v>0</v>
      </c>
      <c r="E438" s="40">
        <v>0</v>
      </c>
      <c r="F438" s="40">
        <v>0</v>
      </c>
      <c r="G438" s="42">
        <v>789091.98</v>
      </c>
      <c r="H438" s="40">
        <v>0</v>
      </c>
      <c r="I438" s="40">
        <v>0</v>
      </c>
      <c r="J438" s="24">
        <v>0</v>
      </c>
      <c r="K438" s="40">
        <v>0</v>
      </c>
      <c r="L438" s="42">
        <v>3855385.02</v>
      </c>
      <c r="M438" s="42">
        <v>385198.33</v>
      </c>
      <c r="N438" s="40">
        <v>0</v>
      </c>
      <c r="O438" s="40">
        <v>0</v>
      </c>
      <c r="P438" s="40">
        <v>0</v>
      </c>
      <c r="Q438" s="40">
        <v>0</v>
      </c>
      <c r="R438" s="42">
        <v>107635.05</v>
      </c>
      <c r="S438" s="42">
        <v>0</v>
      </c>
      <c r="T438" s="42">
        <v>0</v>
      </c>
    </row>
    <row r="439" spans="1:20" ht="24.75" customHeight="1" x14ac:dyDescent="0.3">
      <c r="A439" s="36">
        <v>95</v>
      </c>
      <c r="B439" s="50" t="s">
        <v>488</v>
      </c>
      <c r="C439" s="43">
        <f t="shared" si="42"/>
        <v>2375647.4499999997</v>
      </c>
      <c r="D439" s="40">
        <v>0</v>
      </c>
      <c r="E439" s="42">
        <v>55395.3</v>
      </c>
      <c r="F439" s="40">
        <v>0</v>
      </c>
      <c r="G439" s="40">
        <v>0</v>
      </c>
      <c r="H439" s="42">
        <v>230987.96</v>
      </c>
      <c r="I439" s="40">
        <v>0</v>
      </c>
      <c r="J439" s="24">
        <v>0</v>
      </c>
      <c r="K439" s="40">
        <v>0</v>
      </c>
      <c r="L439" s="42">
        <v>958904.53</v>
      </c>
      <c r="M439" s="42">
        <v>59670.58</v>
      </c>
      <c r="N439" s="42">
        <v>857629.86</v>
      </c>
      <c r="O439" s="42">
        <v>162375.71</v>
      </c>
      <c r="P439" s="40">
        <v>0</v>
      </c>
      <c r="Q439" s="40">
        <v>0</v>
      </c>
      <c r="R439" s="42">
        <v>50683.51</v>
      </c>
      <c r="S439" s="42">
        <v>0</v>
      </c>
      <c r="T439" s="42">
        <v>0</v>
      </c>
    </row>
    <row r="440" spans="1:20" ht="24.75" customHeight="1" x14ac:dyDescent="0.3">
      <c r="A440" s="36">
        <v>96</v>
      </c>
      <c r="B440" s="50" t="s">
        <v>489</v>
      </c>
      <c r="C440" s="43">
        <f t="shared" si="42"/>
        <v>951559.76</v>
      </c>
      <c r="D440" s="40">
        <v>0</v>
      </c>
      <c r="E440" s="42">
        <v>111082.16</v>
      </c>
      <c r="F440" s="40">
        <v>0</v>
      </c>
      <c r="G440" s="42">
        <v>357349.22</v>
      </c>
      <c r="H440" s="42">
        <v>463191.65</v>
      </c>
      <c r="I440" s="40">
        <v>0</v>
      </c>
      <c r="J440" s="24">
        <v>0</v>
      </c>
      <c r="K440" s="40">
        <v>0</v>
      </c>
      <c r="L440" s="40">
        <v>0</v>
      </c>
      <c r="M440" s="40">
        <v>0</v>
      </c>
      <c r="N440" s="40">
        <v>0</v>
      </c>
      <c r="O440" s="40">
        <v>0</v>
      </c>
      <c r="P440" s="40">
        <v>0</v>
      </c>
      <c r="Q440" s="40">
        <v>0</v>
      </c>
      <c r="R440" s="42">
        <v>19936.73</v>
      </c>
      <c r="S440" s="42">
        <v>0</v>
      </c>
      <c r="T440" s="42">
        <v>0</v>
      </c>
    </row>
    <row r="441" spans="1:20" ht="24.75" customHeight="1" x14ac:dyDescent="0.3">
      <c r="A441" s="36">
        <v>97</v>
      </c>
      <c r="B441" s="50" t="s">
        <v>188</v>
      </c>
      <c r="C441" s="43">
        <f t="shared" si="42"/>
        <v>3229686.57</v>
      </c>
      <c r="D441" s="40">
        <v>0</v>
      </c>
      <c r="E441" s="42">
        <v>144610.9</v>
      </c>
      <c r="F441" s="40">
        <v>0</v>
      </c>
      <c r="G441" s="42">
        <v>465210.53</v>
      </c>
      <c r="H441" s="40">
        <v>0</v>
      </c>
      <c r="I441" s="40">
        <v>0</v>
      </c>
      <c r="J441" s="24">
        <v>0</v>
      </c>
      <c r="K441" s="40">
        <v>0</v>
      </c>
      <c r="L441" s="42">
        <v>2503245.5099999998</v>
      </c>
      <c r="M441" s="40">
        <v>0</v>
      </c>
      <c r="N441" s="40">
        <v>0</v>
      </c>
      <c r="O441" s="40">
        <v>0</v>
      </c>
      <c r="P441" s="40">
        <v>0</v>
      </c>
      <c r="Q441" s="42">
        <v>50000</v>
      </c>
      <c r="R441" s="42">
        <v>66619.63</v>
      </c>
      <c r="S441" s="42">
        <v>0</v>
      </c>
      <c r="T441" s="42">
        <v>0</v>
      </c>
    </row>
    <row r="442" spans="1:20" ht="24.75" customHeight="1" x14ac:dyDescent="0.3">
      <c r="A442" s="36">
        <v>98</v>
      </c>
      <c r="B442" s="50" t="s">
        <v>490</v>
      </c>
      <c r="C442" s="43">
        <f t="shared" si="42"/>
        <v>593988.45000000007</v>
      </c>
      <c r="D442" s="40">
        <v>0</v>
      </c>
      <c r="E442" s="42">
        <v>137905.15</v>
      </c>
      <c r="F442" s="40">
        <v>0</v>
      </c>
      <c r="G442" s="42">
        <v>443638.27</v>
      </c>
      <c r="H442" s="40">
        <v>0</v>
      </c>
      <c r="I442" s="40">
        <v>0</v>
      </c>
      <c r="J442" s="24">
        <v>0</v>
      </c>
      <c r="K442" s="40">
        <v>0</v>
      </c>
      <c r="L442" s="40">
        <v>0</v>
      </c>
      <c r="M442" s="40">
        <v>0</v>
      </c>
      <c r="N442" s="40">
        <v>0</v>
      </c>
      <c r="O442" s="40">
        <v>0</v>
      </c>
      <c r="P442" s="40">
        <v>0</v>
      </c>
      <c r="Q442" s="40">
        <v>0</v>
      </c>
      <c r="R442" s="42">
        <v>12445.03</v>
      </c>
      <c r="S442" s="42">
        <v>0</v>
      </c>
      <c r="T442" s="42">
        <v>0</v>
      </c>
    </row>
    <row r="443" spans="1:20" ht="24.75" customHeight="1" x14ac:dyDescent="0.3">
      <c r="A443" s="36">
        <v>99</v>
      </c>
      <c r="B443" s="50" t="s">
        <v>491</v>
      </c>
      <c r="C443" s="43">
        <f t="shared" si="42"/>
        <v>1662919.3699999999</v>
      </c>
      <c r="D443" s="42">
        <v>1055471.48</v>
      </c>
      <c r="E443" s="40">
        <v>0</v>
      </c>
      <c r="F443" s="40">
        <v>0</v>
      </c>
      <c r="G443" s="40">
        <v>0</v>
      </c>
      <c r="H443" s="42">
        <v>572607.01</v>
      </c>
      <c r="I443" s="40">
        <v>0</v>
      </c>
      <c r="J443" s="24">
        <v>0</v>
      </c>
      <c r="K443" s="40">
        <v>0</v>
      </c>
      <c r="L443" s="40">
        <v>0</v>
      </c>
      <c r="M443" s="40">
        <v>0</v>
      </c>
      <c r="N443" s="40">
        <v>0</v>
      </c>
      <c r="O443" s="40">
        <v>0</v>
      </c>
      <c r="P443" s="40">
        <v>0</v>
      </c>
      <c r="Q443" s="40">
        <v>0</v>
      </c>
      <c r="R443" s="42">
        <v>34840.879999999997</v>
      </c>
      <c r="S443" s="42">
        <v>0</v>
      </c>
      <c r="T443" s="42">
        <v>0</v>
      </c>
    </row>
    <row r="444" spans="1:20" ht="24.75" customHeight="1" x14ac:dyDescent="0.3">
      <c r="A444" s="36">
        <v>100</v>
      </c>
      <c r="B444" s="50" t="s">
        <v>492</v>
      </c>
      <c r="C444" s="43">
        <f t="shared" si="42"/>
        <v>512218.85000000003</v>
      </c>
      <c r="D444" s="40">
        <v>0</v>
      </c>
      <c r="E444" s="40">
        <v>0</v>
      </c>
      <c r="F444" s="40">
        <v>0</v>
      </c>
      <c r="G444" s="40">
        <v>0</v>
      </c>
      <c r="H444" s="42">
        <v>501487.03</v>
      </c>
      <c r="I444" s="40">
        <v>0</v>
      </c>
      <c r="J444" s="24">
        <v>0</v>
      </c>
      <c r="K444" s="40">
        <v>0</v>
      </c>
      <c r="L444" s="40">
        <v>0</v>
      </c>
      <c r="M444" s="40">
        <v>0</v>
      </c>
      <c r="N444" s="40">
        <v>0</v>
      </c>
      <c r="O444" s="40">
        <v>0</v>
      </c>
      <c r="P444" s="40">
        <v>0</v>
      </c>
      <c r="Q444" s="40">
        <v>0</v>
      </c>
      <c r="R444" s="42">
        <v>10731.82</v>
      </c>
      <c r="S444" s="42">
        <v>0</v>
      </c>
      <c r="T444" s="42">
        <v>0</v>
      </c>
    </row>
    <row r="445" spans="1:20" ht="24.75" customHeight="1" x14ac:dyDescent="0.3">
      <c r="A445" s="36">
        <v>101</v>
      </c>
      <c r="B445" s="50" t="s">
        <v>493</v>
      </c>
      <c r="C445" s="43">
        <f t="shared" si="42"/>
        <v>10243728.980000002</v>
      </c>
      <c r="D445" s="40">
        <v>0</v>
      </c>
      <c r="E445" s="42">
        <v>220123.44</v>
      </c>
      <c r="F445" s="40">
        <v>0</v>
      </c>
      <c r="G445" s="42">
        <v>708132.96</v>
      </c>
      <c r="H445" s="42">
        <v>917873.23</v>
      </c>
      <c r="I445" s="40">
        <v>0</v>
      </c>
      <c r="J445" s="24">
        <v>0</v>
      </c>
      <c r="K445" s="40">
        <v>0</v>
      </c>
      <c r="L445" s="42">
        <v>3810383.8</v>
      </c>
      <c r="M445" s="40">
        <v>0</v>
      </c>
      <c r="N445" s="42">
        <v>3407950.21</v>
      </c>
      <c r="O445" s="42">
        <v>817785.21</v>
      </c>
      <c r="P445" s="40">
        <v>0</v>
      </c>
      <c r="Q445" s="42">
        <v>150000</v>
      </c>
      <c r="R445" s="42">
        <v>211480.13</v>
      </c>
      <c r="S445" s="42">
        <v>0</v>
      </c>
      <c r="T445" s="42">
        <v>0</v>
      </c>
    </row>
    <row r="446" spans="1:20" ht="24.75" customHeight="1" x14ac:dyDescent="0.3">
      <c r="A446" s="36">
        <v>102</v>
      </c>
      <c r="B446" s="50" t="s">
        <v>494</v>
      </c>
      <c r="C446" s="43">
        <f t="shared" si="42"/>
        <v>10866247.380000001</v>
      </c>
      <c r="D446" s="42">
        <v>6253601.7400000002</v>
      </c>
      <c r="E446" s="42">
        <v>785135.18</v>
      </c>
      <c r="F446" s="42">
        <v>1727297.4</v>
      </c>
      <c r="G446" s="42">
        <v>1872547.41</v>
      </c>
      <c r="H446" s="40">
        <v>0</v>
      </c>
      <c r="I446" s="40">
        <v>0</v>
      </c>
      <c r="J446" s="24">
        <v>0</v>
      </c>
      <c r="K446" s="40">
        <v>0</v>
      </c>
      <c r="L446" s="40">
        <v>0</v>
      </c>
      <c r="M446" s="40">
        <v>0</v>
      </c>
      <c r="N446" s="40">
        <v>0</v>
      </c>
      <c r="O446" s="40">
        <v>0</v>
      </c>
      <c r="P446" s="40">
        <v>0</v>
      </c>
      <c r="Q446" s="40">
        <v>0</v>
      </c>
      <c r="R446" s="42">
        <v>227665.65</v>
      </c>
      <c r="S446" s="42">
        <v>0</v>
      </c>
      <c r="T446" s="42">
        <v>0</v>
      </c>
    </row>
    <row r="447" spans="1:20" ht="24.75" customHeight="1" x14ac:dyDescent="0.3">
      <c r="A447" s="36">
        <v>103</v>
      </c>
      <c r="B447" s="50" t="s">
        <v>189</v>
      </c>
      <c r="C447" s="43">
        <f t="shared" si="42"/>
        <v>2619188.88</v>
      </c>
      <c r="D447" s="40">
        <v>0</v>
      </c>
      <c r="E447" s="40">
        <v>0</v>
      </c>
      <c r="F447" s="40">
        <v>0</v>
      </c>
      <c r="G447" s="40">
        <v>0</v>
      </c>
      <c r="H447" s="40">
        <v>0</v>
      </c>
      <c r="I447" s="40">
        <v>0</v>
      </c>
      <c r="J447" s="24">
        <v>0</v>
      </c>
      <c r="K447" s="40">
        <v>0</v>
      </c>
      <c r="L447" s="42">
        <v>2564312.59</v>
      </c>
      <c r="M447" s="40">
        <v>0</v>
      </c>
      <c r="N447" s="40">
        <v>0</v>
      </c>
      <c r="O447" s="40">
        <v>0</v>
      </c>
      <c r="P447" s="40">
        <v>0</v>
      </c>
      <c r="Q447" s="40">
        <v>0</v>
      </c>
      <c r="R447" s="42">
        <v>54876.29</v>
      </c>
      <c r="S447" s="42">
        <v>0</v>
      </c>
      <c r="T447" s="42">
        <v>0</v>
      </c>
    </row>
    <row r="448" spans="1:20" ht="24.75" customHeight="1" x14ac:dyDescent="0.3">
      <c r="A448" s="36">
        <v>104</v>
      </c>
      <c r="B448" s="50" t="s">
        <v>495</v>
      </c>
      <c r="C448" s="43">
        <f t="shared" ref="C448:C479" si="43">D448+E448+F448+G448+H448+I448+K448+L448+M448+N448+O448+P448+Q448+R448</f>
        <v>22762450.809999999</v>
      </c>
      <c r="D448" s="42">
        <v>3527469.5</v>
      </c>
      <c r="E448" s="42">
        <v>453806.25</v>
      </c>
      <c r="F448" s="40">
        <v>0</v>
      </c>
      <c r="G448" s="42">
        <v>1338873.8799999999</v>
      </c>
      <c r="H448" s="42">
        <v>1927949.3</v>
      </c>
      <c r="I448" s="40">
        <v>0</v>
      </c>
      <c r="J448" s="24">
        <v>0</v>
      </c>
      <c r="K448" s="40">
        <v>0</v>
      </c>
      <c r="L448" s="42">
        <v>6541536.9100000001</v>
      </c>
      <c r="M448" s="42">
        <v>613142.39</v>
      </c>
      <c r="N448" s="42">
        <v>6265375.1600000001</v>
      </c>
      <c r="O448" s="42">
        <v>1519482.02</v>
      </c>
      <c r="P448" s="40">
        <v>0</v>
      </c>
      <c r="Q448" s="42">
        <v>100000</v>
      </c>
      <c r="R448" s="42">
        <v>474815.4</v>
      </c>
      <c r="S448" s="42">
        <v>0</v>
      </c>
      <c r="T448" s="42">
        <v>0</v>
      </c>
    </row>
    <row r="449" spans="1:20" ht="24.75" customHeight="1" x14ac:dyDescent="0.3">
      <c r="A449" s="36">
        <v>105</v>
      </c>
      <c r="B449" s="50" t="s">
        <v>496</v>
      </c>
      <c r="C449" s="43">
        <f t="shared" si="43"/>
        <v>1570284.92</v>
      </c>
      <c r="D449" s="42">
        <v>992725.83</v>
      </c>
      <c r="E449" s="42">
        <v>129158.52</v>
      </c>
      <c r="F449" s="40">
        <v>0</v>
      </c>
      <c r="G449" s="42">
        <v>415500.53</v>
      </c>
      <c r="H449" s="40">
        <v>0</v>
      </c>
      <c r="I449" s="40">
        <v>0</v>
      </c>
      <c r="J449" s="24">
        <v>0</v>
      </c>
      <c r="K449" s="40">
        <v>0</v>
      </c>
      <c r="L449" s="40">
        <v>0</v>
      </c>
      <c r="M449" s="40">
        <v>0</v>
      </c>
      <c r="N449" s="40">
        <v>0</v>
      </c>
      <c r="O449" s="40">
        <v>0</v>
      </c>
      <c r="P449" s="40">
        <v>0</v>
      </c>
      <c r="Q449" s="40">
        <v>0</v>
      </c>
      <c r="R449" s="42">
        <v>32900.04</v>
      </c>
      <c r="S449" s="42">
        <v>0</v>
      </c>
      <c r="T449" s="42">
        <v>0</v>
      </c>
    </row>
    <row r="450" spans="1:20" ht="24.75" customHeight="1" x14ac:dyDescent="0.3">
      <c r="A450" s="36">
        <v>106</v>
      </c>
      <c r="B450" s="50" t="s">
        <v>190</v>
      </c>
      <c r="C450" s="43">
        <f t="shared" si="43"/>
        <v>2605270.73</v>
      </c>
      <c r="D450" s="40">
        <v>0</v>
      </c>
      <c r="E450" s="40">
        <v>0</v>
      </c>
      <c r="F450" s="40">
        <v>0</v>
      </c>
      <c r="G450" s="40">
        <v>0</v>
      </c>
      <c r="H450" s="40">
        <v>0</v>
      </c>
      <c r="I450" s="40">
        <v>0</v>
      </c>
      <c r="J450" s="24">
        <v>0</v>
      </c>
      <c r="K450" s="40">
        <v>0</v>
      </c>
      <c r="L450" s="42">
        <v>2550686.0499999998</v>
      </c>
      <c r="M450" s="40">
        <v>0</v>
      </c>
      <c r="N450" s="40">
        <v>0</v>
      </c>
      <c r="O450" s="40">
        <v>0</v>
      </c>
      <c r="P450" s="40">
        <v>0</v>
      </c>
      <c r="Q450" s="40">
        <v>0</v>
      </c>
      <c r="R450" s="42">
        <v>54584.68</v>
      </c>
      <c r="S450" s="42">
        <v>0</v>
      </c>
      <c r="T450" s="42">
        <v>0</v>
      </c>
    </row>
    <row r="451" spans="1:20" ht="24.75" customHeight="1" x14ac:dyDescent="0.3">
      <c r="A451" s="36">
        <v>107</v>
      </c>
      <c r="B451" s="50" t="s">
        <v>497</v>
      </c>
      <c r="C451" s="43">
        <f t="shared" si="43"/>
        <v>3690299.33</v>
      </c>
      <c r="D451" s="40">
        <v>0</v>
      </c>
      <c r="E451" s="40">
        <v>0</v>
      </c>
      <c r="F451" s="40">
        <v>0</v>
      </c>
      <c r="G451" s="40">
        <v>0</v>
      </c>
      <c r="H451" s="40">
        <v>0</v>
      </c>
      <c r="I451" s="40">
        <v>0</v>
      </c>
      <c r="J451" s="24">
        <v>0</v>
      </c>
      <c r="K451" s="40">
        <v>0</v>
      </c>
      <c r="L451" s="42">
        <v>3373728.95</v>
      </c>
      <c r="M451" s="42">
        <v>239252.58</v>
      </c>
      <c r="N451" s="40">
        <v>0</v>
      </c>
      <c r="O451" s="40">
        <v>0</v>
      </c>
      <c r="P451" s="40">
        <v>0</v>
      </c>
      <c r="Q451" s="40">
        <v>0</v>
      </c>
      <c r="R451" s="42">
        <v>77317.8</v>
      </c>
      <c r="S451" s="42">
        <v>0</v>
      </c>
      <c r="T451" s="42">
        <v>0</v>
      </c>
    </row>
    <row r="452" spans="1:20" ht="24.75" customHeight="1" x14ac:dyDescent="0.3">
      <c r="A452" s="36">
        <v>108</v>
      </c>
      <c r="B452" s="50" t="s">
        <v>498</v>
      </c>
      <c r="C452" s="43">
        <f t="shared" si="43"/>
        <v>1966729.3499999999</v>
      </c>
      <c r="D452" s="40">
        <v>0</v>
      </c>
      <c r="E452" s="42">
        <v>487434.66</v>
      </c>
      <c r="F452" s="40">
        <v>0</v>
      </c>
      <c r="G452" s="42">
        <v>1438088.49</v>
      </c>
      <c r="H452" s="40">
        <v>0</v>
      </c>
      <c r="I452" s="40">
        <v>0</v>
      </c>
      <c r="J452" s="24">
        <v>0</v>
      </c>
      <c r="K452" s="40">
        <v>0</v>
      </c>
      <c r="L452" s="40">
        <v>0</v>
      </c>
      <c r="M452" s="40">
        <v>0</v>
      </c>
      <c r="N452" s="40">
        <v>0</v>
      </c>
      <c r="O452" s="40">
        <v>0</v>
      </c>
      <c r="P452" s="40">
        <v>0</v>
      </c>
      <c r="Q452" s="40">
        <v>0</v>
      </c>
      <c r="R452" s="42">
        <v>41206.199999999997</v>
      </c>
      <c r="S452" s="42">
        <v>0</v>
      </c>
      <c r="T452" s="42">
        <v>0</v>
      </c>
    </row>
    <row r="453" spans="1:20" ht="24.75" customHeight="1" x14ac:dyDescent="0.3">
      <c r="A453" s="36">
        <v>109</v>
      </c>
      <c r="B453" s="50" t="s">
        <v>499</v>
      </c>
      <c r="C453" s="43">
        <f t="shared" si="43"/>
        <v>628694.31000000006</v>
      </c>
      <c r="D453" s="40">
        <v>0</v>
      </c>
      <c r="E453" s="40">
        <v>0</v>
      </c>
      <c r="F453" s="40">
        <v>0</v>
      </c>
      <c r="G453" s="40">
        <v>0</v>
      </c>
      <c r="H453" s="42">
        <v>615522.14</v>
      </c>
      <c r="I453" s="40">
        <v>0</v>
      </c>
      <c r="J453" s="24">
        <v>0</v>
      </c>
      <c r="K453" s="40">
        <v>0</v>
      </c>
      <c r="L453" s="40">
        <v>0</v>
      </c>
      <c r="M453" s="40">
        <v>0</v>
      </c>
      <c r="N453" s="40">
        <v>0</v>
      </c>
      <c r="O453" s="40">
        <v>0</v>
      </c>
      <c r="P453" s="40">
        <v>0</v>
      </c>
      <c r="Q453" s="40">
        <v>0</v>
      </c>
      <c r="R453" s="42">
        <v>13172.17</v>
      </c>
      <c r="S453" s="42">
        <v>0</v>
      </c>
      <c r="T453" s="42">
        <v>0</v>
      </c>
    </row>
    <row r="454" spans="1:20" ht="24.75" customHeight="1" x14ac:dyDescent="0.3">
      <c r="A454" s="36">
        <v>110</v>
      </c>
      <c r="B454" s="50" t="s">
        <v>500</v>
      </c>
      <c r="C454" s="43">
        <f t="shared" si="43"/>
        <v>5396698.9499999993</v>
      </c>
      <c r="D454" s="40">
        <v>0</v>
      </c>
      <c r="E454" s="40">
        <v>0</v>
      </c>
      <c r="F454" s="40">
        <v>0</v>
      </c>
      <c r="G454" s="40">
        <v>0</v>
      </c>
      <c r="H454" s="40">
        <v>0</v>
      </c>
      <c r="I454" s="40">
        <v>0</v>
      </c>
      <c r="J454" s="24">
        <v>0</v>
      </c>
      <c r="K454" s="40">
        <v>0</v>
      </c>
      <c r="L454" s="42">
        <v>2789100</v>
      </c>
      <c r="M454" s="40">
        <v>0</v>
      </c>
      <c r="N454" s="42">
        <v>2494529.2799999998</v>
      </c>
      <c r="O454" s="40">
        <v>0</v>
      </c>
      <c r="P454" s="40">
        <v>0</v>
      </c>
      <c r="Q454" s="40">
        <v>0</v>
      </c>
      <c r="R454" s="42">
        <v>113069.67</v>
      </c>
      <c r="S454" s="42">
        <v>0</v>
      </c>
      <c r="T454" s="42">
        <v>0</v>
      </c>
    </row>
    <row r="455" spans="1:20" ht="24.75" customHeight="1" x14ac:dyDescent="0.3">
      <c r="A455" s="36">
        <v>111</v>
      </c>
      <c r="B455" s="50" t="s">
        <v>501</v>
      </c>
      <c r="C455" s="43">
        <f t="shared" si="43"/>
        <v>610349.74</v>
      </c>
      <c r="D455" s="40">
        <v>0</v>
      </c>
      <c r="E455" s="42">
        <v>220998.11</v>
      </c>
      <c r="F455" s="40">
        <v>0</v>
      </c>
      <c r="G455" s="42">
        <v>373212.63</v>
      </c>
      <c r="H455" s="40">
        <v>0</v>
      </c>
      <c r="I455" s="40">
        <v>0</v>
      </c>
      <c r="J455" s="24">
        <v>0</v>
      </c>
      <c r="K455" s="40">
        <v>0</v>
      </c>
      <c r="L455" s="40">
        <v>0</v>
      </c>
      <c r="M455" s="40">
        <v>0</v>
      </c>
      <c r="N455" s="40">
        <v>0</v>
      </c>
      <c r="O455" s="40">
        <v>0</v>
      </c>
      <c r="P455" s="40">
        <v>0</v>
      </c>
      <c r="Q455" s="40">
        <v>0</v>
      </c>
      <c r="R455" s="42">
        <v>16139</v>
      </c>
      <c r="S455" s="42">
        <v>0</v>
      </c>
      <c r="T455" s="42">
        <v>0</v>
      </c>
    </row>
    <row r="456" spans="1:20" ht="24.75" customHeight="1" x14ac:dyDescent="0.3">
      <c r="A456" s="36">
        <v>112</v>
      </c>
      <c r="B456" s="50" t="s">
        <v>46</v>
      </c>
      <c r="C456" s="43">
        <f t="shared" si="43"/>
        <v>36595557.519999996</v>
      </c>
      <c r="D456" s="42">
        <v>7757043.6500000004</v>
      </c>
      <c r="E456" s="42">
        <v>973891.23</v>
      </c>
      <c r="F456" s="40">
        <v>0</v>
      </c>
      <c r="G456" s="42">
        <v>2322730.58</v>
      </c>
      <c r="H456" s="42">
        <v>4299729.78</v>
      </c>
      <c r="I456" s="40">
        <v>0</v>
      </c>
      <c r="J456" s="24">
        <v>0</v>
      </c>
      <c r="K456" s="40">
        <v>0</v>
      </c>
      <c r="L456" s="42">
        <v>8136387.29</v>
      </c>
      <c r="M456" s="42">
        <v>830496.24</v>
      </c>
      <c r="N456" s="42">
        <v>10080053.02</v>
      </c>
      <c r="O456" s="42">
        <v>1415776.32</v>
      </c>
      <c r="P456" s="40">
        <v>0</v>
      </c>
      <c r="Q456" s="40">
        <v>0</v>
      </c>
      <c r="R456" s="84">
        <v>779449.41</v>
      </c>
      <c r="S456" s="42">
        <v>0</v>
      </c>
      <c r="T456" s="42">
        <v>0</v>
      </c>
    </row>
    <row r="457" spans="1:20" ht="24.75" customHeight="1" x14ac:dyDescent="0.3">
      <c r="A457" s="36">
        <v>113</v>
      </c>
      <c r="B457" s="50" t="s">
        <v>205</v>
      </c>
      <c r="C457" s="43">
        <f t="shared" si="43"/>
        <v>1503159.76</v>
      </c>
      <c r="D457" s="40">
        <v>0</v>
      </c>
      <c r="E457" s="40">
        <v>0</v>
      </c>
      <c r="F457" s="40">
        <v>0</v>
      </c>
      <c r="G457" s="40">
        <v>0</v>
      </c>
      <c r="H457" s="40">
        <v>0</v>
      </c>
      <c r="I457" s="40">
        <v>0</v>
      </c>
      <c r="J457" s="24">
        <v>0</v>
      </c>
      <c r="K457" s="40">
        <v>0</v>
      </c>
      <c r="L457" s="42">
        <v>1471666.11</v>
      </c>
      <c r="M457" s="40">
        <v>0</v>
      </c>
      <c r="N457" s="40">
        <v>0</v>
      </c>
      <c r="O457" s="40">
        <v>0</v>
      </c>
      <c r="P457" s="40">
        <v>0</v>
      </c>
      <c r="Q457" s="40">
        <v>0</v>
      </c>
      <c r="R457" s="42">
        <v>31493.65</v>
      </c>
      <c r="S457" s="42">
        <v>0</v>
      </c>
      <c r="T457" s="42">
        <v>0</v>
      </c>
    </row>
    <row r="458" spans="1:20" ht="24.75" customHeight="1" x14ac:dyDescent="0.3">
      <c r="A458" s="36">
        <v>114</v>
      </c>
      <c r="B458" s="50" t="s">
        <v>502</v>
      </c>
      <c r="C458" s="43">
        <f t="shared" si="43"/>
        <v>4327194.43</v>
      </c>
      <c r="D458" s="40">
        <v>0</v>
      </c>
      <c r="E458" s="42">
        <v>196799.1</v>
      </c>
      <c r="F458" s="40">
        <v>0</v>
      </c>
      <c r="G458" s="42">
        <v>633099.01</v>
      </c>
      <c r="H458" s="40">
        <v>0</v>
      </c>
      <c r="I458" s="40">
        <v>0</v>
      </c>
      <c r="J458" s="24">
        <v>0</v>
      </c>
      <c r="K458" s="40">
        <v>0</v>
      </c>
      <c r="L458" s="42">
        <v>3406634.52</v>
      </c>
      <c r="M458" s="40">
        <v>0</v>
      </c>
      <c r="N458" s="40">
        <v>0</v>
      </c>
      <c r="O458" s="40">
        <v>0</v>
      </c>
      <c r="P458" s="40">
        <v>0</v>
      </c>
      <c r="Q458" s="40">
        <v>0</v>
      </c>
      <c r="R458" s="42">
        <v>90661.8</v>
      </c>
      <c r="S458" s="42">
        <v>0</v>
      </c>
      <c r="T458" s="42">
        <v>0</v>
      </c>
    </row>
    <row r="459" spans="1:20" ht="24.75" customHeight="1" x14ac:dyDescent="0.3">
      <c r="A459" s="36">
        <v>115</v>
      </c>
      <c r="B459" s="50" t="s">
        <v>503</v>
      </c>
      <c r="C459" s="43">
        <f t="shared" si="43"/>
        <v>1483534.13</v>
      </c>
      <c r="D459" s="40">
        <v>0</v>
      </c>
      <c r="E459" s="42">
        <v>173183.21</v>
      </c>
      <c r="F459" s="40">
        <v>0</v>
      </c>
      <c r="G459" s="42">
        <v>557127.13</v>
      </c>
      <c r="H459" s="42">
        <v>722141.32</v>
      </c>
      <c r="I459" s="40">
        <v>0</v>
      </c>
      <c r="J459" s="24">
        <v>0</v>
      </c>
      <c r="K459" s="40">
        <v>0</v>
      </c>
      <c r="L459" s="40">
        <v>0</v>
      </c>
      <c r="M459" s="40">
        <v>0</v>
      </c>
      <c r="N459" s="40">
        <v>0</v>
      </c>
      <c r="O459" s="40">
        <v>0</v>
      </c>
      <c r="P459" s="40">
        <v>0</v>
      </c>
      <c r="Q459" s="40">
        <v>0</v>
      </c>
      <c r="R459" s="42">
        <v>31082.47</v>
      </c>
      <c r="S459" s="42">
        <v>0</v>
      </c>
      <c r="T459" s="42">
        <v>0</v>
      </c>
    </row>
    <row r="460" spans="1:20" ht="24.75" customHeight="1" x14ac:dyDescent="0.3">
      <c r="A460" s="36">
        <v>116</v>
      </c>
      <c r="B460" s="50" t="s">
        <v>504</v>
      </c>
      <c r="C460" s="43">
        <f t="shared" si="43"/>
        <v>519896.86</v>
      </c>
      <c r="D460" s="40">
        <v>0</v>
      </c>
      <c r="E460" s="42">
        <v>120703.45</v>
      </c>
      <c r="F460" s="40">
        <v>0</v>
      </c>
      <c r="G460" s="42">
        <v>388300.72</v>
      </c>
      <c r="H460" s="40">
        <v>0</v>
      </c>
      <c r="I460" s="40">
        <v>0</v>
      </c>
      <c r="J460" s="24">
        <v>0</v>
      </c>
      <c r="K460" s="40">
        <v>0</v>
      </c>
      <c r="L460" s="40">
        <v>0</v>
      </c>
      <c r="M460" s="40">
        <v>0</v>
      </c>
      <c r="N460" s="40">
        <v>0</v>
      </c>
      <c r="O460" s="40">
        <v>0</v>
      </c>
      <c r="P460" s="40">
        <v>0</v>
      </c>
      <c r="Q460" s="40">
        <v>0</v>
      </c>
      <c r="R460" s="42">
        <v>10892.69</v>
      </c>
      <c r="S460" s="42">
        <v>0</v>
      </c>
      <c r="T460" s="42">
        <v>0</v>
      </c>
    </row>
    <row r="461" spans="1:20" ht="24.75" customHeight="1" x14ac:dyDescent="0.3">
      <c r="A461" s="36">
        <v>117</v>
      </c>
      <c r="B461" s="50" t="s">
        <v>505</v>
      </c>
      <c r="C461" s="43">
        <f t="shared" si="43"/>
        <v>1028687.8999999999</v>
      </c>
      <c r="D461" s="40">
        <v>0</v>
      </c>
      <c r="E461" s="42">
        <v>104032.38</v>
      </c>
      <c r="F461" s="40">
        <v>0</v>
      </c>
      <c r="G461" s="42">
        <v>334670.2</v>
      </c>
      <c r="H461" s="42">
        <v>433795.4</v>
      </c>
      <c r="I461" s="40">
        <v>0</v>
      </c>
      <c r="J461" s="24">
        <v>0</v>
      </c>
      <c r="K461" s="40">
        <v>0</v>
      </c>
      <c r="L461" s="40">
        <v>0</v>
      </c>
      <c r="M461" s="42">
        <v>134637.23000000001</v>
      </c>
      <c r="N461" s="40">
        <v>0</v>
      </c>
      <c r="O461" s="40">
        <v>0</v>
      </c>
      <c r="P461" s="40">
        <v>0</v>
      </c>
      <c r="Q461" s="40">
        <v>0</v>
      </c>
      <c r="R461" s="42">
        <v>21552.69</v>
      </c>
      <c r="S461" s="42">
        <v>0</v>
      </c>
      <c r="T461" s="42">
        <v>0</v>
      </c>
    </row>
    <row r="462" spans="1:20" ht="24.75" customHeight="1" x14ac:dyDescent="0.3">
      <c r="A462" s="36">
        <v>118</v>
      </c>
      <c r="B462" s="50" t="s">
        <v>506</v>
      </c>
      <c r="C462" s="43">
        <f t="shared" si="43"/>
        <v>736272.49</v>
      </c>
      <c r="D462" s="40">
        <v>0</v>
      </c>
      <c r="E462" s="42">
        <v>85950.19</v>
      </c>
      <c r="F462" s="40">
        <v>0</v>
      </c>
      <c r="G462" s="42">
        <v>276500.13</v>
      </c>
      <c r="H462" s="42">
        <v>358396.06</v>
      </c>
      <c r="I462" s="40">
        <v>0</v>
      </c>
      <c r="J462" s="24">
        <v>0</v>
      </c>
      <c r="K462" s="40">
        <v>0</v>
      </c>
      <c r="L462" s="40">
        <v>0</v>
      </c>
      <c r="M462" s="40">
        <v>0</v>
      </c>
      <c r="N462" s="40">
        <v>0</v>
      </c>
      <c r="O462" s="40">
        <v>0</v>
      </c>
      <c r="P462" s="40">
        <v>0</v>
      </c>
      <c r="Q462" s="40">
        <v>0</v>
      </c>
      <c r="R462" s="42">
        <v>15426.11</v>
      </c>
      <c r="S462" s="42">
        <v>0</v>
      </c>
      <c r="T462" s="42">
        <v>0</v>
      </c>
    </row>
    <row r="463" spans="1:20" ht="24.75" customHeight="1" x14ac:dyDescent="0.3">
      <c r="A463" s="36">
        <v>119</v>
      </c>
      <c r="B463" s="50" t="s">
        <v>507</v>
      </c>
      <c r="C463" s="43">
        <f t="shared" si="43"/>
        <v>679130.98</v>
      </c>
      <c r="D463" s="40">
        <v>0</v>
      </c>
      <c r="E463" s="42">
        <v>157672.53</v>
      </c>
      <c r="F463" s="40">
        <v>0</v>
      </c>
      <c r="G463" s="42">
        <v>507229.55</v>
      </c>
      <c r="H463" s="40">
        <v>0</v>
      </c>
      <c r="I463" s="40">
        <v>0</v>
      </c>
      <c r="J463" s="24">
        <v>0</v>
      </c>
      <c r="K463" s="40">
        <v>0</v>
      </c>
      <c r="L463" s="40">
        <v>0</v>
      </c>
      <c r="M463" s="40">
        <v>0</v>
      </c>
      <c r="N463" s="40">
        <v>0</v>
      </c>
      <c r="O463" s="40">
        <v>0</v>
      </c>
      <c r="P463" s="40">
        <v>0</v>
      </c>
      <c r="Q463" s="40">
        <v>0</v>
      </c>
      <c r="R463" s="42">
        <v>14228.9</v>
      </c>
      <c r="S463" s="42">
        <v>0</v>
      </c>
      <c r="T463" s="42">
        <v>0</v>
      </c>
    </row>
    <row r="464" spans="1:20" ht="24.75" customHeight="1" x14ac:dyDescent="0.3">
      <c r="A464" s="36">
        <v>120</v>
      </c>
      <c r="B464" s="50" t="s">
        <v>207</v>
      </c>
      <c r="C464" s="43">
        <f t="shared" si="43"/>
        <v>1907323.51</v>
      </c>
      <c r="D464" s="40">
        <v>0</v>
      </c>
      <c r="E464" s="42">
        <v>472711.51</v>
      </c>
      <c r="F464" s="40">
        <v>0</v>
      </c>
      <c r="G464" s="42">
        <v>1394650.45</v>
      </c>
      <c r="H464" s="40">
        <v>0</v>
      </c>
      <c r="I464" s="40">
        <v>0</v>
      </c>
      <c r="J464" s="24">
        <v>0</v>
      </c>
      <c r="K464" s="40">
        <v>0</v>
      </c>
      <c r="L464" s="40">
        <v>0</v>
      </c>
      <c r="M464" s="40">
        <v>0</v>
      </c>
      <c r="N464" s="40">
        <v>0</v>
      </c>
      <c r="O464" s="40">
        <v>0</v>
      </c>
      <c r="P464" s="40">
        <v>0</v>
      </c>
      <c r="Q464" s="40">
        <v>0</v>
      </c>
      <c r="R464" s="42">
        <v>39961.550000000003</v>
      </c>
      <c r="S464" s="42">
        <v>0</v>
      </c>
      <c r="T464" s="42">
        <v>0</v>
      </c>
    </row>
    <row r="465" spans="1:20" ht="24.75" customHeight="1" x14ac:dyDescent="0.3">
      <c r="A465" s="36">
        <v>121</v>
      </c>
      <c r="B465" s="50" t="s">
        <v>508</v>
      </c>
      <c r="C465" s="43">
        <f t="shared" si="43"/>
        <v>325663.90000000002</v>
      </c>
      <c r="D465" s="40">
        <v>0</v>
      </c>
      <c r="E465" s="42">
        <v>75608.759999999995</v>
      </c>
      <c r="F465" s="40">
        <v>0</v>
      </c>
      <c r="G465" s="42">
        <v>243231.95</v>
      </c>
      <c r="H465" s="40">
        <v>0</v>
      </c>
      <c r="I465" s="40">
        <v>0</v>
      </c>
      <c r="J465" s="24">
        <v>0</v>
      </c>
      <c r="K465" s="40">
        <v>0</v>
      </c>
      <c r="L465" s="40">
        <v>0</v>
      </c>
      <c r="M465" s="40">
        <v>0</v>
      </c>
      <c r="N465" s="40">
        <v>0</v>
      </c>
      <c r="O465" s="40">
        <v>0</v>
      </c>
      <c r="P465" s="40">
        <v>0</v>
      </c>
      <c r="Q465" s="40">
        <v>0</v>
      </c>
      <c r="R465" s="42">
        <v>6823.19</v>
      </c>
      <c r="S465" s="42">
        <v>0</v>
      </c>
      <c r="T465" s="42">
        <v>0</v>
      </c>
    </row>
    <row r="466" spans="1:20" ht="24.75" customHeight="1" x14ac:dyDescent="0.3">
      <c r="A466" s="36">
        <v>122</v>
      </c>
      <c r="B466" s="50" t="s">
        <v>509</v>
      </c>
      <c r="C466" s="43">
        <f t="shared" si="43"/>
        <v>200000</v>
      </c>
      <c r="D466" s="40">
        <v>0</v>
      </c>
      <c r="E466" s="40">
        <v>0</v>
      </c>
      <c r="F466" s="40">
        <v>0</v>
      </c>
      <c r="G466" s="40">
        <v>0</v>
      </c>
      <c r="H466" s="40">
        <v>0</v>
      </c>
      <c r="I466" s="40">
        <v>0</v>
      </c>
      <c r="J466" s="24">
        <v>0</v>
      </c>
      <c r="K466" s="40">
        <v>0</v>
      </c>
      <c r="L466" s="40">
        <v>0</v>
      </c>
      <c r="M466" s="40">
        <v>0</v>
      </c>
      <c r="N466" s="40">
        <v>0</v>
      </c>
      <c r="O466" s="40">
        <v>0</v>
      </c>
      <c r="P466" s="40">
        <v>0</v>
      </c>
      <c r="Q466" s="42">
        <v>200000</v>
      </c>
      <c r="R466" s="40">
        <v>0</v>
      </c>
      <c r="S466" s="42">
        <v>0</v>
      </c>
      <c r="T466" s="42">
        <v>0</v>
      </c>
    </row>
    <row r="467" spans="1:20" ht="24.75" customHeight="1" x14ac:dyDescent="0.3">
      <c r="A467" s="36">
        <v>123</v>
      </c>
      <c r="B467" s="50" t="s">
        <v>510</v>
      </c>
      <c r="C467" s="43">
        <f t="shared" si="43"/>
        <v>1993552.92</v>
      </c>
      <c r="D467" s="42">
        <v>1260313.6299999999</v>
      </c>
      <c r="E467" s="42">
        <v>163973.01</v>
      </c>
      <c r="F467" s="40">
        <v>0</v>
      </c>
      <c r="G467" s="42">
        <v>527498.09</v>
      </c>
      <c r="H467" s="40">
        <v>0</v>
      </c>
      <c r="I467" s="40">
        <v>0</v>
      </c>
      <c r="J467" s="24">
        <v>0</v>
      </c>
      <c r="K467" s="40">
        <v>0</v>
      </c>
      <c r="L467" s="40">
        <v>0</v>
      </c>
      <c r="M467" s="40">
        <v>0</v>
      </c>
      <c r="N467" s="40">
        <v>0</v>
      </c>
      <c r="O467" s="40">
        <v>0</v>
      </c>
      <c r="P467" s="40">
        <v>0</v>
      </c>
      <c r="Q467" s="40">
        <v>0</v>
      </c>
      <c r="R467" s="42">
        <v>41768.19</v>
      </c>
      <c r="S467" s="42">
        <v>0</v>
      </c>
      <c r="T467" s="42">
        <v>0</v>
      </c>
    </row>
    <row r="468" spans="1:20" ht="24.75" customHeight="1" x14ac:dyDescent="0.3">
      <c r="A468" s="36">
        <v>124</v>
      </c>
      <c r="B468" s="50" t="s">
        <v>511</v>
      </c>
      <c r="C468" s="43">
        <f t="shared" si="43"/>
        <v>1993552.92</v>
      </c>
      <c r="D468" s="42">
        <v>1260313.6299999999</v>
      </c>
      <c r="E468" s="42">
        <v>163973.01</v>
      </c>
      <c r="F468" s="40">
        <v>0</v>
      </c>
      <c r="G468" s="42">
        <v>527498.09</v>
      </c>
      <c r="H468" s="40">
        <v>0</v>
      </c>
      <c r="I468" s="40">
        <v>0</v>
      </c>
      <c r="J468" s="24">
        <v>0</v>
      </c>
      <c r="K468" s="40">
        <v>0</v>
      </c>
      <c r="L468" s="40">
        <v>0</v>
      </c>
      <c r="M468" s="40">
        <v>0</v>
      </c>
      <c r="N468" s="40">
        <v>0</v>
      </c>
      <c r="O468" s="40">
        <v>0</v>
      </c>
      <c r="P468" s="40">
        <v>0</v>
      </c>
      <c r="Q468" s="40">
        <v>0</v>
      </c>
      <c r="R468" s="42">
        <v>41768.19</v>
      </c>
      <c r="S468" s="42">
        <v>0</v>
      </c>
      <c r="T468" s="42">
        <v>0</v>
      </c>
    </row>
    <row r="469" spans="1:20" ht="24.75" customHeight="1" x14ac:dyDescent="0.3">
      <c r="A469" s="36">
        <v>125</v>
      </c>
      <c r="B469" s="50" t="s">
        <v>512</v>
      </c>
      <c r="C469" s="43">
        <f t="shared" si="43"/>
        <v>1993552.92</v>
      </c>
      <c r="D469" s="42">
        <v>1260313.6299999999</v>
      </c>
      <c r="E469" s="42">
        <v>163973.01</v>
      </c>
      <c r="F469" s="40">
        <v>0</v>
      </c>
      <c r="G469" s="42">
        <v>527498.09</v>
      </c>
      <c r="H469" s="40">
        <v>0</v>
      </c>
      <c r="I469" s="40">
        <v>0</v>
      </c>
      <c r="J469" s="24">
        <v>0</v>
      </c>
      <c r="K469" s="40">
        <v>0</v>
      </c>
      <c r="L469" s="40">
        <v>0</v>
      </c>
      <c r="M469" s="40">
        <v>0</v>
      </c>
      <c r="N469" s="40">
        <v>0</v>
      </c>
      <c r="O469" s="40">
        <v>0</v>
      </c>
      <c r="P469" s="40">
        <v>0</v>
      </c>
      <c r="Q469" s="40">
        <v>0</v>
      </c>
      <c r="R469" s="42">
        <v>41768.19</v>
      </c>
      <c r="S469" s="42">
        <v>0</v>
      </c>
      <c r="T469" s="42">
        <v>0</v>
      </c>
    </row>
    <row r="470" spans="1:20" ht="24.75" customHeight="1" x14ac:dyDescent="0.3">
      <c r="A470" s="36">
        <v>126</v>
      </c>
      <c r="B470" s="50" t="s">
        <v>192</v>
      </c>
      <c r="C470" s="43">
        <f t="shared" si="43"/>
        <v>3309786.66</v>
      </c>
      <c r="D470" s="40">
        <v>0</v>
      </c>
      <c r="E470" s="40">
        <v>0</v>
      </c>
      <c r="F470" s="40">
        <v>0</v>
      </c>
      <c r="G470" s="40">
        <v>0</v>
      </c>
      <c r="H470" s="40">
        <v>0</v>
      </c>
      <c r="I470" s="40">
        <v>0</v>
      </c>
      <c r="J470" s="24">
        <v>0</v>
      </c>
      <c r="K470" s="40">
        <v>0</v>
      </c>
      <c r="L470" s="42">
        <v>3240441.22</v>
      </c>
      <c r="M470" s="40">
        <v>0</v>
      </c>
      <c r="N470" s="40">
        <v>0</v>
      </c>
      <c r="O470" s="40">
        <v>0</v>
      </c>
      <c r="P470" s="40">
        <v>0</v>
      </c>
      <c r="Q470" s="40">
        <v>0</v>
      </c>
      <c r="R470" s="42">
        <v>69345.440000000002</v>
      </c>
      <c r="S470" s="42">
        <v>0</v>
      </c>
      <c r="T470" s="42">
        <v>0</v>
      </c>
    </row>
    <row r="471" spans="1:20" ht="24.75" customHeight="1" x14ac:dyDescent="0.3">
      <c r="A471" s="36">
        <v>127</v>
      </c>
      <c r="B471" s="50" t="s">
        <v>513</v>
      </c>
      <c r="C471" s="43">
        <f t="shared" si="43"/>
        <v>1993552.92</v>
      </c>
      <c r="D471" s="42">
        <v>1260313.6299999999</v>
      </c>
      <c r="E471" s="42">
        <v>163973.01</v>
      </c>
      <c r="F471" s="40">
        <v>0</v>
      </c>
      <c r="G471" s="42">
        <v>527498.09</v>
      </c>
      <c r="H471" s="40">
        <v>0</v>
      </c>
      <c r="I471" s="40">
        <v>0</v>
      </c>
      <c r="J471" s="24">
        <v>0</v>
      </c>
      <c r="K471" s="40">
        <v>0</v>
      </c>
      <c r="L471" s="40">
        <v>0</v>
      </c>
      <c r="M471" s="40">
        <v>0</v>
      </c>
      <c r="N471" s="40">
        <v>0</v>
      </c>
      <c r="O471" s="40">
        <v>0</v>
      </c>
      <c r="P471" s="40">
        <v>0</v>
      </c>
      <c r="Q471" s="40">
        <v>0</v>
      </c>
      <c r="R471" s="42">
        <v>41768.19</v>
      </c>
      <c r="S471" s="42">
        <v>0</v>
      </c>
      <c r="T471" s="42">
        <v>0</v>
      </c>
    </row>
    <row r="472" spans="1:20" ht="24.75" customHeight="1" x14ac:dyDescent="0.3">
      <c r="A472" s="36">
        <v>128</v>
      </c>
      <c r="B472" s="50" t="s">
        <v>209</v>
      </c>
      <c r="C472" s="43">
        <f t="shared" si="43"/>
        <v>717055.82</v>
      </c>
      <c r="D472" s="40">
        <v>0</v>
      </c>
      <c r="E472" s="42">
        <v>166477.47</v>
      </c>
      <c r="F472" s="40">
        <v>0</v>
      </c>
      <c r="G472" s="42">
        <v>535554.86</v>
      </c>
      <c r="H472" s="40">
        <v>0</v>
      </c>
      <c r="I472" s="40">
        <v>0</v>
      </c>
      <c r="J472" s="24">
        <v>0</v>
      </c>
      <c r="K472" s="40">
        <v>0</v>
      </c>
      <c r="L472" s="40">
        <v>0</v>
      </c>
      <c r="M472" s="40">
        <v>0</v>
      </c>
      <c r="N472" s="40">
        <v>0</v>
      </c>
      <c r="O472" s="40">
        <v>0</v>
      </c>
      <c r="P472" s="40">
        <v>0</v>
      </c>
      <c r="Q472" s="40">
        <v>0</v>
      </c>
      <c r="R472" s="42">
        <v>15023.49</v>
      </c>
      <c r="S472" s="42">
        <v>0</v>
      </c>
      <c r="T472" s="42">
        <v>0</v>
      </c>
    </row>
    <row r="473" spans="1:20" ht="24.75" customHeight="1" x14ac:dyDescent="0.3">
      <c r="A473" s="36">
        <v>129</v>
      </c>
      <c r="B473" s="50" t="s">
        <v>514</v>
      </c>
      <c r="C473" s="43">
        <f t="shared" si="43"/>
        <v>6730726.3100000005</v>
      </c>
      <c r="D473" s="40">
        <v>0</v>
      </c>
      <c r="E473" s="42">
        <v>161812.6</v>
      </c>
      <c r="F473" s="40">
        <v>0</v>
      </c>
      <c r="G473" s="42">
        <v>520548.07</v>
      </c>
      <c r="H473" s="40">
        <v>0</v>
      </c>
      <c r="I473" s="40">
        <v>0</v>
      </c>
      <c r="J473" s="24">
        <v>0</v>
      </c>
      <c r="K473" s="40">
        <v>0</v>
      </c>
      <c r="L473" s="42">
        <v>2801010.61</v>
      </c>
      <c r="M473" s="40">
        <v>0</v>
      </c>
      <c r="N473" s="42">
        <v>2505181.9500000002</v>
      </c>
      <c r="O473" s="42">
        <v>601153.36</v>
      </c>
      <c r="P473" s="40">
        <v>0</v>
      </c>
      <c r="Q473" s="40">
        <v>0</v>
      </c>
      <c r="R473" s="42">
        <v>141019.72</v>
      </c>
      <c r="S473" s="42">
        <v>0</v>
      </c>
      <c r="T473" s="42">
        <v>0</v>
      </c>
    </row>
    <row r="474" spans="1:20" ht="24.75" customHeight="1" x14ac:dyDescent="0.3">
      <c r="A474" s="36">
        <v>130</v>
      </c>
      <c r="B474" s="50" t="s">
        <v>210</v>
      </c>
      <c r="C474" s="43">
        <f t="shared" si="43"/>
        <v>3552038.3999999994</v>
      </c>
      <c r="D474" s="40">
        <v>0</v>
      </c>
      <c r="E474" s="40">
        <v>0</v>
      </c>
      <c r="F474" s="40">
        <v>0</v>
      </c>
      <c r="G474" s="40">
        <v>0</v>
      </c>
      <c r="H474" s="42">
        <v>675092.72</v>
      </c>
      <c r="I474" s="40">
        <v>0</v>
      </c>
      <c r="J474" s="24">
        <v>0</v>
      </c>
      <c r="K474" s="40">
        <v>0</v>
      </c>
      <c r="L474" s="42">
        <v>2802524.67</v>
      </c>
      <c r="M474" s="40">
        <v>0</v>
      </c>
      <c r="N474" s="40">
        <v>0</v>
      </c>
      <c r="O474" s="40">
        <v>0</v>
      </c>
      <c r="P474" s="40">
        <v>0</v>
      </c>
      <c r="Q474" s="40">
        <v>0</v>
      </c>
      <c r="R474" s="42">
        <v>74421.009999999995</v>
      </c>
      <c r="S474" s="42">
        <v>0</v>
      </c>
      <c r="T474" s="42">
        <v>0</v>
      </c>
    </row>
    <row r="475" spans="1:20" ht="24.75" customHeight="1" x14ac:dyDescent="0.3">
      <c r="A475" s="36">
        <v>131</v>
      </c>
      <c r="B475" s="50" t="s">
        <v>515</v>
      </c>
      <c r="C475" s="43">
        <f t="shared" si="43"/>
        <v>3949660.5500000003</v>
      </c>
      <c r="D475" s="40">
        <v>0</v>
      </c>
      <c r="E475" s="40">
        <v>0</v>
      </c>
      <c r="F475" s="40">
        <v>0</v>
      </c>
      <c r="G475" s="40">
        <v>0</v>
      </c>
      <c r="H475" s="40">
        <v>0</v>
      </c>
      <c r="I475" s="40">
        <v>0</v>
      </c>
      <c r="J475" s="24">
        <v>0</v>
      </c>
      <c r="K475" s="40">
        <v>0</v>
      </c>
      <c r="L475" s="42">
        <v>3866908.7</v>
      </c>
      <c r="M475" s="40">
        <v>0</v>
      </c>
      <c r="N475" s="40">
        <v>0</v>
      </c>
      <c r="O475" s="40">
        <v>0</v>
      </c>
      <c r="P475" s="40">
        <v>0</v>
      </c>
      <c r="Q475" s="40">
        <v>0</v>
      </c>
      <c r="R475" s="42">
        <v>82751.850000000006</v>
      </c>
      <c r="S475" s="42">
        <v>0</v>
      </c>
      <c r="T475" s="42">
        <v>0</v>
      </c>
    </row>
    <row r="476" spans="1:20" ht="24.75" customHeight="1" x14ac:dyDescent="0.3">
      <c r="A476" s="36">
        <v>132</v>
      </c>
      <c r="B476" s="50" t="s">
        <v>516</v>
      </c>
      <c r="C476" s="43">
        <f t="shared" si="43"/>
        <v>3623264.22</v>
      </c>
      <c r="D476" s="40">
        <v>0</v>
      </c>
      <c r="E476" s="42">
        <v>642124.87</v>
      </c>
      <c r="F476" s="40">
        <v>0</v>
      </c>
      <c r="G476" s="42">
        <v>2065703.58</v>
      </c>
      <c r="H476" s="40">
        <v>0</v>
      </c>
      <c r="I476" s="40">
        <v>0</v>
      </c>
      <c r="J476" s="24">
        <v>0</v>
      </c>
      <c r="K476" s="40">
        <v>0</v>
      </c>
      <c r="L476" s="40">
        <v>0</v>
      </c>
      <c r="M476" s="42">
        <v>839522.46</v>
      </c>
      <c r="N476" s="40">
        <v>0</v>
      </c>
      <c r="O476" s="40">
        <v>0</v>
      </c>
      <c r="P476" s="40">
        <v>0</v>
      </c>
      <c r="Q476" s="40">
        <v>0</v>
      </c>
      <c r="R476" s="42">
        <v>75913.31</v>
      </c>
      <c r="S476" s="42">
        <v>0</v>
      </c>
      <c r="T476" s="42">
        <v>0</v>
      </c>
    </row>
    <row r="477" spans="1:20" ht="24.75" customHeight="1" x14ac:dyDescent="0.3">
      <c r="A477" s="36">
        <v>133</v>
      </c>
      <c r="B477" s="50" t="s">
        <v>193</v>
      </c>
      <c r="C477" s="43">
        <f t="shared" si="43"/>
        <v>971981.09</v>
      </c>
      <c r="D477" s="40">
        <v>0</v>
      </c>
      <c r="E477" s="42">
        <v>225662.97</v>
      </c>
      <c r="F477" s="40">
        <v>0</v>
      </c>
      <c r="G477" s="42">
        <v>725953.53</v>
      </c>
      <c r="H477" s="40">
        <v>0</v>
      </c>
      <c r="I477" s="40">
        <v>0</v>
      </c>
      <c r="J477" s="24">
        <v>0</v>
      </c>
      <c r="K477" s="40">
        <v>0</v>
      </c>
      <c r="L477" s="40">
        <v>0</v>
      </c>
      <c r="M477" s="40">
        <v>0</v>
      </c>
      <c r="N477" s="40">
        <v>0</v>
      </c>
      <c r="O477" s="40">
        <v>0</v>
      </c>
      <c r="P477" s="40">
        <v>0</v>
      </c>
      <c r="Q477" s="40">
        <v>0</v>
      </c>
      <c r="R477" s="42">
        <v>20364.59</v>
      </c>
      <c r="S477" s="42">
        <v>0</v>
      </c>
      <c r="T477" s="42">
        <v>0</v>
      </c>
    </row>
    <row r="478" spans="1:20" ht="24.75" customHeight="1" x14ac:dyDescent="0.3">
      <c r="A478" s="36">
        <v>134</v>
      </c>
      <c r="B478" s="50" t="s">
        <v>517</v>
      </c>
      <c r="C478" s="43">
        <f t="shared" si="43"/>
        <v>9867732.7300000004</v>
      </c>
      <c r="D478" s="40">
        <v>0</v>
      </c>
      <c r="E478" s="40">
        <v>0</v>
      </c>
      <c r="F478" s="40">
        <v>0</v>
      </c>
      <c r="G478" s="40">
        <v>0</v>
      </c>
      <c r="H478" s="42">
        <v>2658415.7599999998</v>
      </c>
      <c r="I478" s="40">
        <v>0</v>
      </c>
      <c r="J478" s="24">
        <v>0</v>
      </c>
      <c r="K478" s="40">
        <v>0</v>
      </c>
      <c r="L478" s="42">
        <v>7002571.8399999999</v>
      </c>
      <c r="M478" s="40">
        <v>0</v>
      </c>
      <c r="N478" s="40">
        <v>0</v>
      </c>
      <c r="O478" s="40">
        <v>0</v>
      </c>
      <c r="P478" s="40">
        <v>0</v>
      </c>
      <c r="Q478" s="40">
        <v>0</v>
      </c>
      <c r="R478" s="42">
        <v>206745.13</v>
      </c>
      <c r="S478" s="42">
        <v>0</v>
      </c>
      <c r="T478" s="42">
        <v>0</v>
      </c>
    </row>
    <row r="479" spans="1:20" ht="24.75" customHeight="1" x14ac:dyDescent="0.3">
      <c r="A479" s="36">
        <v>135</v>
      </c>
      <c r="B479" s="50" t="s">
        <v>518</v>
      </c>
      <c r="C479" s="43">
        <f t="shared" si="43"/>
        <v>585147.69000000006</v>
      </c>
      <c r="D479" s="40">
        <v>0</v>
      </c>
      <c r="E479" s="42">
        <v>135852.60999999999</v>
      </c>
      <c r="F479" s="40">
        <v>0</v>
      </c>
      <c r="G479" s="42">
        <v>437035.28</v>
      </c>
      <c r="H479" s="40">
        <v>0</v>
      </c>
      <c r="I479" s="40">
        <v>0</v>
      </c>
      <c r="J479" s="24">
        <v>0</v>
      </c>
      <c r="K479" s="40">
        <v>0</v>
      </c>
      <c r="L479" s="40">
        <v>0</v>
      </c>
      <c r="M479" s="40">
        <v>0</v>
      </c>
      <c r="N479" s="40">
        <v>0</v>
      </c>
      <c r="O479" s="40">
        <v>0</v>
      </c>
      <c r="P479" s="40">
        <v>0</v>
      </c>
      <c r="Q479" s="40">
        <v>0</v>
      </c>
      <c r="R479" s="42">
        <v>12259.8</v>
      </c>
      <c r="S479" s="42">
        <v>0</v>
      </c>
      <c r="T479" s="42">
        <v>0</v>
      </c>
    </row>
    <row r="480" spans="1:20" ht="24.75" customHeight="1" x14ac:dyDescent="0.3">
      <c r="A480" s="36">
        <v>136</v>
      </c>
      <c r="B480" s="50" t="s">
        <v>519</v>
      </c>
      <c r="C480" s="43">
        <f t="shared" ref="C480:C483" si="44">D480+E480+F480+G480+H480+I480+K480+L480+M480+N480+O480+P480+Q480+R480</f>
        <v>16237893.76</v>
      </c>
      <c r="D480" s="42">
        <v>3473013.54</v>
      </c>
      <c r="E480" s="42">
        <v>436034.34</v>
      </c>
      <c r="F480" s="40">
        <v>0</v>
      </c>
      <c r="G480" s="42">
        <v>1039941.91</v>
      </c>
      <c r="H480" s="42">
        <v>1925091.62</v>
      </c>
      <c r="I480" s="40">
        <v>0</v>
      </c>
      <c r="J480" s="24">
        <v>0</v>
      </c>
      <c r="K480" s="40">
        <v>0</v>
      </c>
      <c r="L480" s="42">
        <v>3642854.74</v>
      </c>
      <c r="M480" s="42">
        <v>525000</v>
      </c>
      <c r="N480" s="42">
        <v>4513080.26</v>
      </c>
      <c r="O480" s="40">
        <v>0</v>
      </c>
      <c r="P480" s="40">
        <v>0</v>
      </c>
      <c r="Q480" s="42">
        <v>350000</v>
      </c>
      <c r="R480" s="42">
        <v>332877.34999999998</v>
      </c>
      <c r="S480" s="42">
        <v>0</v>
      </c>
      <c r="T480" s="42">
        <v>0</v>
      </c>
    </row>
    <row r="481" spans="1:20" ht="24.75" customHeight="1" x14ac:dyDescent="0.3">
      <c r="A481" s="36">
        <v>137</v>
      </c>
      <c r="B481" s="50" t="s">
        <v>520</v>
      </c>
      <c r="C481" s="43">
        <f t="shared" si="44"/>
        <v>50000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24">
        <v>0</v>
      </c>
      <c r="K481" s="40">
        <v>0</v>
      </c>
      <c r="L481" s="40">
        <v>0</v>
      </c>
      <c r="M481" s="40">
        <v>0</v>
      </c>
      <c r="N481" s="40">
        <v>0</v>
      </c>
      <c r="O481" s="40">
        <v>0</v>
      </c>
      <c r="P481" s="40">
        <v>0</v>
      </c>
      <c r="Q481" s="42">
        <v>50000</v>
      </c>
      <c r="R481" s="40">
        <v>0</v>
      </c>
      <c r="S481" s="42">
        <v>0</v>
      </c>
      <c r="T481" s="42">
        <v>0</v>
      </c>
    </row>
    <row r="482" spans="1:20" ht="24.75" customHeight="1" x14ac:dyDescent="0.3">
      <c r="A482" s="36">
        <v>138</v>
      </c>
      <c r="B482" s="50" t="s">
        <v>521</v>
      </c>
      <c r="C482" s="43">
        <f t="shared" si="44"/>
        <v>250000</v>
      </c>
      <c r="D482" s="40">
        <v>0</v>
      </c>
      <c r="E482" s="40">
        <v>0</v>
      </c>
      <c r="F482" s="40">
        <v>0</v>
      </c>
      <c r="G482" s="40">
        <v>0</v>
      </c>
      <c r="H482" s="40">
        <v>0</v>
      </c>
      <c r="I482" s="40">
        <v>0</v>
      </c>
      <c r="J482" s="24">
        <v>0</v>
      </c>
      <c r="K482" s="40">
        <v>0</v>
      </c>
      <c r="L482" s="40">
        <v>0</v>
      </c>
      <c r="M482" s="40">
        <v>0</v>
      </c>
      <c r="N482" s="40">
        <v>0</v>
      </c>
      <c r="O482" s="40">
        <v>0</v>
      </c>
      <c r="P482" s="40">
        <v>0</v>
      </c>
      <c r="Q482" s="42">
        <v>250000</v>
      </c>
      <c r="R482" s="40">
        <v>0</v>
      </c>
      <c r="S482" s="42">
        <v>0</v>
      </c>
      <c r="T482" s="42">
        <v>0</v>
      </c>
    </row>
    <row r="483" spans="1:20" ht="24.75" customHeight="1" x14ac:dyDescent="0.3">
      <c r="A483" s="36">
        <v>139</v>
      </c>
      <c r="B483" s="65" t="s">
        <v>522</v>
      </c>
      <c r="C483" s="43">
        <f t="shared" si="44"/>
        <v>13808140.41</v>
      </c>
      <c r="D483" s="42">
        <v>3221647.56</v>
      </c>
      <c r="E483" s="42">
        <v>414462.49</v>
      </c>
      <c r="F483" s="40">
        <v>0</v>
      </c>
      <c r="G483" s="42">
        <v>1140000</v>
      </c>
      <c r="H483" s="42">
        <v>1760801.38</v>
      </c>
      <c r="I483" s="40">
        <v>0</v>
      </c>
      <c r="J483" s="24">
        <v>0</v>
      </c>
      <c r="K483" s="40">
        <v>0</v>
      </c>
      <c r="L483" s="40">
        <v>0</v>
      </c>
      <c r="M483" s="42">
        <v>335859.3</v>
      </c>
      <c r="N483" s="42">
        <v>5722184.2999999998</v>
      </c>
      <c r="O483" s="42">
        <v>913941</v>
      </c>
      <c r="P483" s="40">
        <v>0</v>
      </c>
      <c r="Q483" s="40">
        <v>0</v>
      </c>
      <c r="R483" s="42">
        <v>299244.38</v>
      </c>
      <c r="S483" s="42">
        <v>0</v>
      </c>
      <c r="T483" s="42">
        <v>0</v>
      </c>
    </row>
    <row r="484" spans="1:20" ht="24.75" customHeight="1" x14ac:dyDescent="0.3">
      <c r="A484" s="58" t="s">
        <v>51</v>
      </c>
      <c r="B484" s="29"/>
      <c r="C484" s="96">
        <f t="shared" ref="C484:T484" si="45">SUM(C485:C492)</f>
        <v>30413628.070000004</v>
      </c>
      <c r="D484" s="96">
        <f t="shared" si="45"/>
        <v>0</v>
      </c>
      <c r="E484" s="96">
        <f t="shared" si="45"/>
        <v>777048.13</v>
      </c>
      <c r="F484" s="96">
        <f t="shared" si="45"/>
        <v>0</v>
      </c>
      <c r="G484" s="96">
        <f t="shared" si="45"/>
        <v>1884852.98</v>
      </c>
      <c r="H484" s="96">
        <f t="shared" si="45"/>
        <v>3255165.0999999996</v>
      </c>
      <c r="I484" s="96">
        <f t="shared" si="45"/>
        <v>0</v>
      </c>
      <c r="J484" s="97">
        <f t="shared" si="45"/>
        <v>0</v>
      </c>
      <c r="K484" s="96">
        <f t="shared" si="45"/>
        <v>0</v>
      </c>
      <c r="L484" s="96">
        <f t="shared" si="45"/>
        <v>11488861.720000001</v>
      </c>
      <c r="M484" s="96">
        <f t="shared" si="45"/>
        <v>184995.16</v>
      </c>
      <c r="N484" s="96">
        <f t="shared" si="45"/>
        <v>8536584.2100000009</v>
      </c>
      <c r="O484" s="96">
        <f t="shared" si="45"/>
        <v>2816714.42</v>
      </c>
      <c r="P484" s="96">
        <f t="shared" si="45"/>
        <v>0</v>
      </c>
      <c r="Q484" s="96">
        <f t="shared" si="45"/>
        <v>850000</v>
      </c>
      <c r="R484" s="96">
        <f t="shared" si="45"/>
        <v>619406.35</v>
      </c>
      <c r="S484" s="96">
        <f t="shared" si="45"/>
        <v>0</v>
      </c>
      <c r="T484" s="96">
        <f t="shared" si="45"/>
        <v>0</v>
      </c>
    </row>
    <row r="485" spans="1:20" ht="24.75" customHeight="1" x14ac:dyDescent="0.3">
      <c r="A485" s="36">
        <v>140</v>
      </c>
      <c r="B485" s="50" t="s">
        <v>523</v>
      </c>
      <c r="C485" s="43">
        <f t="shared" ref="C485:C492" si="46">D485+E485+F485+G485+H485+I485+K485+L485+M485+N485+O485+P485+Q485+R485</f>
        <v>2105248.46</v>
      </c>
      <c r="D485" s="40">
        <v>0</v>
      </c>
      <c r="E485" s="40">
        <v>0</v>
      </c>
      <c r="F485" s="40">
        <v>0</v>
      </c>
      <c r="G485" s="40">
        <v>0</v>
      </c>
      <c r="H485" s="40">
        <v>0</v>
      </c>
      <c r="I485" s="40">
        <v>0</v>
      </c>
      <c r="J485" s="24">
        <v>0</v>
      </c>
      <c r="K485" s="40">
        <v>0</v>
      </c>
      <c r="L485" s="42">
        <v>2061140.06</v>
      </c>
      <c r="M485" s="40">
        <v>0</v>
      </c>
      <c r="N485" s="40">
        <v>0</v>
      </c>
      <c r="O485" s="40">
        <v>0</v>
      </c>
      <c r="P485" s="40">
        <v>0</v>
      </c>
      <c r="Q485" s="40">
        <v>0</v>
      </c>
      <c r="R485" s="42">
        <v>44108.4</v>
      </c>
      <c r="S485" s="42">
        <v>0</v>
      </c>
      <c r="T485" s="42">
        <v>0</v>
      </c>
    </row>
    <row r="486" spans="1:20" ht="24.75" customHeight="1" x14ac:dyDescent="0.3">
      <c r="A486" s="36">
        <v>141</v>
      </c>
      <c r="B486" s="50" t="s">
        <v>524</v>
      </c>
      <c r="C486" s="43">
        <f t="shared" si="46"/>
        <v>7798605.7600000007</v>
      </c>
      <c r="D486" s="40">
        <v>0</v>
      </c>
      <c r="E486" s="42">
        <v>184699.6</v>
      </c>
      <c r="F486" s="40">
        <v>0</v>
      </c>
      <c r="G486" s="42">
        <v>594175.14</v>
      </c>
      <c r="H486" s="42">
        <v>770162.5</v>
      </c>
      <c r="I486" s="40">
        <v>0</v>
      </c>
      <c r="J486" s="24">
        <v>0</v>
      </c>
      <c r="K486" s="40">
        <v>0</v>
      </c>
      <c r="L486" s="42">
        <v>3197189.58</v>
      </c>
      <c r="M486" s="40">
        <v>0</v>
      </c>
      <c r="N486" s="42">
        <v>2055946.78</v>
      </c>
      <c r="O486" s="42">
        <v>686181.36</v>
      </c>
      <c r="P486" s="40">
        <v>0</v>
      </c>
      <c r="Q486" s="42">
        <v>150000</v>
      </c>
      <c r="R486" s="42">
        <v>160250.79999999999</v>
      </c>
      <c r="S486" s="42">
        <v>0</v>
      </c>
      <c r="T486" s="42">
        <v>0</v>
      </c>
    </row>
    <row r="487" spans="1:20" ht="24.75" customHeight="1" x14ac:dyDescent="0.3">
      <c r="A487" s="36">
        <v>142</v>
      </c>
      <c r="B487" s="50" t="s">
        <v>525</v>
      </c>
      <c r="C487" s="43">
        <f t="shared" si="46"/>
        <v>3699642.7199999997</v>
      </c>
      <c r="D487" s="40">
        <v>0</v>
      </c>
      <c r="E487" s="40">
        <v>0</v>
      </c>
      <c r="F487" s="40">
        <v>0</v>
      </c>
      <c r="G487" s="40">
        <v>0</v>
      </c>
      <c r="H487" s="40">
        <v>0</v>
      </c>
      <c r="I487" s="40">
        <v>0</v>
      </c>
      <c r="J487" s="24">
        <v>0</v>
      </c>
      <c r="K487" s="40">
        <v>0</v>
      </c>
      <c r="L487" s="42">
        <v>3475271.9</v>
      </c>
      <c r="M487" s="40">
        <v>0</v>
      </c>
      <c r="N487" s="40">
        <v>0</v>
      </c>
      <c r="O487" s="40">
        <v>0</v>
      </c>
      <c r="P487" s="40">
        <v>0</v>
      </c>
      <c r="Q487" s="42">
        <v>150000</v>
      </c>
      <c r="R487" s="42">
        <v>74370.820000000007</v>
      </c>
      <c r="S487" s="42">
        <v>0</v>
      </c>
      <c r="T487" s="42">
        <v>0</v>
      </c>
    </row>
    <row r="488" spans="1:20" ht="24.75" customHeight="1" x14ac:dyDescent="0.3">
      <c r="A488" s="36">
        <v>143</v>
      </c>
      <c r="B488" s="50" t="s">
        <v>526</v>
      </c>
      <c r="C488" s="43">
        <f t="shared" si="46"/>
        <v>4849250.09</v>
      </c>
      <c r="D488" s="40">
        <v>0</v>
      </c>
      <c r="E488" s="42">
        <v>198026.55</v>
      </c>
      <c r="F488" s="40">
        <v>0</v>
      </c>
      <c r="G488" s="42">
        <v>637047.67000000004</v>
      </c>
      <c r="H488" s="42">
        <v>825733.34</v>
      </c>
      <c r="I488" s="40">
        <v>0</v>
      </c>
      <c r="J488" s="24">
        <v>0</v>
      </c>
      <c r="K488" s="40">
        <v>0</v>
      </c>
      <c r="L488" s="40">
        <v>0</v>
      </c>
      <c r="M488" s="40">
        <v>0</v>
      </c>
      <c r="N488" s="42">
        <v>2204292.9900000002</v>
      </c>
      <c r="O488" s="42">
        <v>735692.57</v>
      </c>
      <c r="P488" s="40">
        <v>0</v>
      </c>
      <c r="Q488" s="42">
        <v>150000</v>
      </c>
      <c r="R488" s="42">
        <v>98456.97</v>
      </c>
      <c r="S488" s="42">
        <v>0</v>
      </c>
      <c r="T488" s="42">
        <v>0</v>
      </c>
    </row>
    <row r="489" spans="1:20" ht="24.75" customHeight="1" x14ac:dyDescent="0.3">
      <c r="A489" s="36">
        <v>144</v>
      </c>
      <c r="B489" s="50" t="s">
        <v>527</v>
      </c>
      <c r="C489" s="43">
        <f t="shared" si="46"/>
        <v>5021572.71</v>
      </c>
      <c r="D489" s="40">
        <v>0</v>
      </c>
      <c r="E489" s="42">
        <v>203181.23</v>
      </c>
      <c r="F489" s="40">
        <v>0</v>
      </c>
      <c r="G489" s="42">
        <v>653630.17000000004</v>
      </c>
      <c r="H489" s="42">
        <v>847227.38</v>
      </c>
      <c r="I489" s="40">
        <v>0</v>
      </c>
      <c r="J489" s="24">
        <v>0</v>
      </c>
      <c r="K489" s="40">
        <v>0</v>
      </c>
      <c r="L489" s="40">
        <v>0</v>
      </c>
      <c r="M489" s="40">
        <v>0</v>
      </c>
      <c r="N489" s="42">
        <v>2261671.27</v>
      </c>
      <c r="O489" s="42">
        <v>754842.83</v>
      </c>
      <c r="P489" s="40">
        <v>0</v>
      </c>
      <c r="Q489" s="42">
        <v>200000</v>
      </c>
      <c r="R489" s="42">
        <v>101019.83</v>
      </c>
      <c r="S489" s="42">
        <v>0</v>
      </c>
      <c r="T489" s="42">
        <v>0</v>
      </c>
    </row>
    <row r="490" spans="1:20" ht="24.75" customHeight="1" x14ac:dyDescent="0.3">
      <c r="A490" s="36">
        <v>145</v>
      </c>
      <c r="B490" s="50" t="s">
        <v>528</v>
      </c>
      <c r="C490" s="43">
        <f t="shared" si="46"/>
        <v>50000</v>
      </c>
      <c r="D490" s="40">
        <v>0</v>
      </c>
      <c r="E490" s="40">
        <v>0</v>
      </c>
      <c r="F490" s="40">
        <v>0</v>
      </c>
      <c r="G490" s="40">
        <v>0</v>
      </c>
      <c r="H490" s="40">
        <v>0</v>
      </c>
      <c r="I490" s="40">
        <v>0</v>
      </c>
      <c r="J490" s="24">
        <v>0</v>
      </c>
      <c r="K490" s="40">
        <v>0</v>
      </c>
      <c r="L490" s="40">
        <v>0</v>
      </c>
      <c r="M490" s="40">
        <v>0</v>
      </c>
      <c r="N490" s="40">
        <v>0</v>
      </c>
      <c r="O490" s="40">
        <v>0</v>
      </c>
      <c r="P490" s="40">
        <v>0</v>
      </c>
      <c r="Q490" s="42">
        <v>50000</v>
      </c>
      <c r="R490" s="40">
        <v>0</v>
      </c>
      <c r="S490" s="42">
        <v>0</v>
      </c>
      <c r="T490" s="42">
        <v>0</v>
      </c>
    </row>
    <row r="491" spans="1:20" ht="24.75" customHeight="1" x14ac:dyDescent="0.3">
      <c r="A491" s="36">
        <v>146</v>
      </c>
      <c r="B491" s="50" t="s">
        <v>529</v>
      </c>
      <c r="C491" s="43">
        <f t="shared" si="46"/>
        <v>50000</v>
      </c>
      <c r="D491" s="40">
        <v>0</v>
      </c>
      <c r="E491" s="40">
        <v>0</v>
      </c>
      <c r="F491" s="40">
        <v>0</v>
      </c>
      <c r="G491" s="40">
        <v>0</v>
      </c>
      <c r="H491" s="40">
        <v>0</v>
      </c>
      <c r="I491" s="40">
        <v>0</v>
      </c>
      <c r="J491" s="24">
        <v>0</v>
      </c>
      <c r="K491" s="40">
        <v>0</v>
      </c>
      <c r="L491" s="40">
        <v>0</v>
      </c>
      <c r="M491" s="40">
        <v>0</v>
      </c>
      <c r="N491" s="40">
        <v>0</v>
      </c>
      <c r="O491" s="40">
        <v>0</v>
      </c>
      <c r="P491" s="40">
        <v>0</v>
      </c>
      <c r="Q491" s="42">
        <v>50000</v>
      </c>
      <c r="R491" s="40">
        <v>0</v>
      </c>
      <c r="S491" s="42">
        <v>0</v>
      </c>
      <c r="T491" s="42">
        <v>0</v>
      </c>
    </row>
    <row r="492" spans="1:20" ht="24.75" customHeight="1" x14ac:dyDescent="0.3">
      <c r="A492" s="36">
        <v>147</v>
      </c>
      <c r="B492" s="50" t="s">
        <v>530</v>
      </c>
      <c r="C492" s="43">
        <f t="shared" si="46"/>
        <v>6839308.330000001</v>
      </c>
      <c r="D492" s="40">
        <v>0</v>
      </c>
      <c r="E492" s="42">
        <v>191140.75</v>
      </c>
      <c r="F492" s="40">
        <v>0</v>
      </c>
      <c r="G492" s="40">
        <v>0</v>
      </c>
      <c r="H492" s="42">
        <v>812041.88</v>
      </c>
      <c r="I492" s="40">
        <v>0</v>
      </c>
      <c r="J492" s="24">
        <v>0</v>
      </c>
      <c r="K492" s="40">
        <v>0</v>
      </c>
      <c r="L492" s="42">
        <v>2755260.18</v>
      </c>
      <c r="M492" s="42">
        <v>184995.16</v>
      </c>
      <c r="N492" s="42">
        <v>2014673.17</v>
      </c>
      <c r="O492" s="42">
        <v>639997.66</v>
      </c>
      <c r="P492" s="40">
        <v>0</v>
      </c>
      <c r="Q492" s="42">
        <v>100000</v>
      </c>
      <c r="R492" s="42">
        <v>141199.53</v>
      </c>
      <c r="S492" s="42">
        <v>0</v>
      </c>
      <c r="T492" s="42">
        <v>0</v>
      </c>
    </row>
    <row r="493" spans="1:20" ht="24.75" customHeight="1" x14ac:dyDescent="0.3">
      <c r="A493" s="35" t="s">
        <v>52</v>
      </c>
      <c r="B493" s="29"/>
      <c r="C493" s="96">
        <f t="shared" ref="C493:T493" si="47">SUM(C494:C507)</f>
        <v>34978429.100000001</v>
      </c>
      <c r="D493" s="96">
        <f t="shared" si="47"/>
        <v>964938.47</v>
      </c>
      <c r="E493" s="96">
        <f t="shared" si="47"/>
        <v>946688.2300000001</v>
      </c>
      <c r="F493" s="96">
        <f t="shared" si="47"/>
        <v>294957.59999999998</v>
      </c>
      <c r="G493" s="96">
        <f t="shared" si="47"/>
        <v>2789541.95</v>
      </c>
      <c r="H493" s="96">
        <f t="shared" si="47"/>
        <v>3380046.88</v>
      </c>
      <c r="I493" s="96">
        <f t="shared" si="47"/>
        <v>3674945.27</v>
      </c>
      <c r="J493" s="97">
        <f t="shared" si="47"/>
        <v>0</v>
      </c>
      <c r="K493" s="96">
        <f t="shared" si="47"/>
        <v>0</v>
      </c>
      <c r="L493" s="96">
        <f t="shared" si="47"/>
        <v>9611352.4600000009</v>
      </c>
      <c r="M493" s="96">
        <f t="shared" si="47"/>
        <v>401395.89</v>
      </c>
      <c r="N493" s="96">
        <f t="shared" si="47"/>
        <v>8886610.1099999994</v>
      </c>
      <c r="O493" s="96">
        <f t="shared" si="47"/>
        <v>2449937.79</v>
      </c>
      <c r="P493" s="96">
        <f t="shared" si="47"/>
        <v>0</v>
      </c>
      <c r="Q493" s="96">
        <f t="shared" si="47"/>
        <v>850000</v>
      </c>
      <c r="R493" s="96">
        <f t="shared" si="47"/>
        <v>728014.45000000007</v>
      </c>
      <c r="S493" s="96">
        <f t="shared" si="47"/>
        <v>0</v>
      </c>
      <c r="T493" s="96">
        <f t="shared" si="47"/>
        <v>0</v>
      </c>
    </row>
    <row r="494" spans="1:20" ht="24.75" customHeight="1" x14ac:dyDescent="0.3">
      <c r="A494" s="52">
        <v>148</v>
      </c>
      <c r="B494" s="50" t="s">
        <v>223</v>
      </c>
      <c r="C494" s="43">
        <f t="shared" ref="C494:C507" si="48">D494+E494+F494+G494+H494+I494+K494+L494+M494+N494+O494+P494+Q494+R494</f>
        <v>1198293.8700000001</v>
      </c>
      <c r="D494" s="40">
        <v>0</v>
      </c>
      <c r="E494" s="40">
        <v>0</v>
      </c>
      <c r="F494" s="40">
        <v>0</v>
      </c>
      <c r="G494" s="40">
        <v>0</v>
      </c>
      <c r="H494" s="40">
        <v>0</v>
      </c>
      <c r="I494" s="40">
        <v>0</v>
      </c>
      <c r="J494" s="24">
        <v>0</v>
      </c>
      <c r="K494" s="40">
        <v>0</v>
      </c>
      <c r="L494" s="40">
        <v>0</v>
      </c>
      <c r="M494" s="40">
        <v>0</v>
      </c>
      <c r="N494" s="42">
        <v>994399.25</v>
      </c>
      <c r="O494" s="42">
        <v>177197.3</v>
      </c>
      <c r="P494" s="40">
        <v>0</v>
      </c>
      <c r="Q494" s="40">
        <v>0</v>
      </c>
      <c r="R494" s="42">
        <v>26697.32</v>
      </c>
      <c r="S494" s="42">
        <v>0</v>
      </c>
      <c r="T494" s="42">
        <v>0</v>
      </c>
    </row>
    <row r="495" spans="1:20" ht="24.75" customHeight="1" x14ac:dyDescent="0.3">
      <c r="A495" s="52">
        <v>149</v>
      </c>
      <c r="B495" s="50" t="s">
        <v>531</v>
      </c>
      <c r="C495" s="43">
        <f t="shared" si="48"/>
        <v>1864735.35</v>
      </c>
      <c r="D495" s="40">
        <v>0</v>
      </c>
      <c r="E495" s="40">
        <v>0</v>
      </c>
      <c r="F495" s="40">
        <v>0</v>
      </c>
      <c r="G495" s="42">
        <v>570000</v>
      </c>
      <c r="H495" s="40">
        <v>0</v>
      </c>
      <c r="I495" s="42">
        <v>1253857.8400000001</v>
      </c>
      <c r="J495" s="24">
        <v>0</v>
      </c>
      <c r="K495" s="40">
        <v>0</v>
      </c>
      <c r="L495" s="40">
        <v>0</v>
      </c>
      <c r="M495" s="40">
        <v>0</v>
      </c>
      <c r="N495" s="40">
        <v>0</v>
      </c>
      <c r="O495" s="40">
        <v>0</v>
      </c>
      <c r="P495" s="40">
        <v>0</v>
      </c>
      <c r="Q495" s="40">
        <v>0</v>
      </c>
      <c r="R495" s="42">
        <v>40877.51</v>
      </c>
      <c r="S495" s="42">
        <v>0</v>
      </c>
      <c r="T495" s="42">
        <v>0</v>
      </c>
    </row>
    <row r="496" spans="1:20" ht="24.75" customHeight="1" x14ac:dyDescent="0.3">
      <c r="A496" s="52">
        <v>150</v>
      </c>
      <c r="B496" s="61" t="s">
        <v>221</v>
      </c>
      <c r="C496" s="43">
        <f t="shared" si="48"/>
        <v>552794.02999999991</v>
      </c>
      <c r="D496" s="40">
        <v>0</v>
      </c>
      <c r="E496" s="40">
        <v>0</v>
      </c>
      <c r="F496" s="40">
        <v>0</v>
      </c>
      <c r="G496" s="40">
        <v>0</v>
      </c>
      <c r="H496" s="42">
        <v>492259.67</v>
      </c>
      <c r="I496" s="40">
        <v>0</v>
      </c>
      <c r="J496" s="24">
        <v>0</v>
      </c>
      <c r="K496" s="40">
        <v>0</v>
      </c>
      <c r="L496" s="40">
        <v>0</v>
      </c>
      <c r="M496" s="40">
        <v>0</v>
      </c>
      <c r="N496" s="40">
        <v>0</v>
      </c>
      <c r="O496" s="40">
        <v>0</v>
      </c>
      <c r="P496" s="40">
        <v>0</v>
      </c>
      <c r="Q496" s="42">
        <v>50000</v>
      </c>
      <c r="R496" s="42">
        <v>10534.36</v>
      </c>
      <c r="S496" s="42">
        <v>0</v>
      </c>
      <c r="T496" s="42">
        <v>0</v>
      </c>
    </row>
    <row r="497" spans="1:20" ht="24.75" customHeight="1" x14ac:dyDescent="0.3">
      <c r="A497" s="52">
        <v>151</v>
      </c>
      <c r="B497" s="50" t="s">
        <v>532</v>
      </c>
      <c r="C497" s="43">
        <f t="shared" si="48"/>
        <v>5114495.21</v>
      </c>
      <c r="D497" s="40">
        <v>0</v>
      </c>
      <c r="E497" s="40">
        <v>0</v>
      </c>
      <c r="F497" s="40">
        <v>0</v>
      </c>
      <c r="G497" s="40">
        <v>0</v>
      </c>
      <c r="H497" s="42">
        <v>557921.03</v>
      </c>
      <c r="I497" s="40">
        <v>0</v>
      </c>
      <c r="J497" s="24">
        <v>0</v>
      </c>
      <c r="K497" s="40">
        <v>0</v>
      </c>
      <c r="L497" s="42">
        <v>2316107.7200000002</v>
      </c>
      <c r="M497" s="40">
        <v>0</v>
      </c>
      <c r="N497" s="42">
        <v>1489368.74</v>
      </c>
      <c r="O497" s="42">
        <v>497083.43</v>
      </c>
      <c r="P497" s="40">
        <v>0</v>
      </c>
      <c r="Q497" s="42">
        <v>150000</v>
      </c>
      <c r="R497" s="42">
        <v>104014.29</v>
      </c>
      <c r="S497" s="42">
        <v>0</v>
      </c>
      <c r="T497" s="42">
        <v>0</v>
      </c>
    </row>
    <row r="498" spans="1:20" ht="24.75" customHeight="1" x14ac:dyDescent="0.3">
      <c r="A498" s="52">
        <v>152</v>
      </c>
      <c r="B498" s="61" t="s">
        <v>222</v>
      </c>
      <c r="C498" s="43">
        <f t="shared" si="48"/>
        <v>2167801.6</v>
      </c>
      <c r="D498" s="40">
        <v>0</v>
      </c>
      <c r="E498" s="40">
        <v>0</v>
      </c>
      <c r="F498" s="40">
        <v>0</v>
      </c>
      <c r="G498" s="40">
        <v>0</v>
      </c>
      <c r="H498" s="40">
        <v>0</v>
      </c>
      <c r="I498" s="40">
        <v>0</v>
      </c>
      <c r="J498" s="24">
        <v>0</v>
      </c>
      <c r="K498" s="40">
        <v>0</v>
      </c>
      <c r="L498" s="40">
        <v>0</v>
      </c>
      <c r="M498" s="40">
        <v>0</v>
      </c>
      <c r="N498" s="42">
        <v>1711648.64</v>
      </c>
      <c r="O498" s="42">
        <v>410733.97</v>
      </c>
      <c r="P498" s="40">
        <v>0</v>
      </c>
      <c r="Q498" s="40">
        <v>0</v>
      </c>
      <c r="R498" s="42">
        <v>45418.99</v>
      </c>
      <c r="S498" s="42">
        <v>0</v>
      </c>
      <c r="T498" s="42">
        <v>0</v>
      </c>
    </row>
    <row r="499" spans="1:20" ht="24.75" customHeight="1" x14ac:dyDescent="0.3">
      <c r="A499" s="52">
        <v>153</v>
      </c>
      <c r="B499" s="61" t="s">
        <v>533</v>
      </c>
      <c r="C499" s="43">
        <f t="shared" si="48"/>
        <v>5849534.7199999997</v>
      </c>
      <c r="D499" s="42">
        <v>964938.47</v>
      </c>
      <c r="E499" s="42">
        <v>125543.25</v>
      </c>
      <c r="F499" s="42">
        <v>294957.59999999998</v>
      </c>
      <c r="G499" s="40">
        <v>0</v>
      </c>
      <c r="H499" s="40">
        <v>0</v>
      </c>
      <c r="I499" s="42">
        <v>401250</v>
      </c>
      <c r="J499" s="24">
        <v>0</v>
      </c>
      <c r="K499" s="40">
        <v>0</v>
      </c>
      <c r="L499" s="42">
        <v>2173180.48</v>
      </c>
      <c r="M499" s="40">
        <v>0</v>
      </c>
      <c r="N499" s="42">
        <v>1397459.64</v>
      </c>
      <c r="O499" s="42">
        <v>265624.8</v>
      </c>
      <c r="P499" s="40">
        <v>0</v>
      </c>
      <c r="Q499" s="42">
        <v>100000</v>
      </c>
      <c r="R499" s="42">
        <v>126580.48</v>
      </c>
      <c r="S499" s="42">
        <v>0</v>
      </c>
      <c r="T499" s="42">
        <v>0</v>
      </c>
    </row>
    <row r="500" spans="1:20" ht="24.75" customHeight="1" x14ac:dyDescent="0.3">
      <c r="A500" s="52">
        <v>154</v>
      </c>
      <c r="B500" s="61" t="s">
        <v>534</v>
      </c>
      <c r="C500" s="43">
        <f t="shared" si="48"/>
        <v>8175473.290000001</v>
      </c>
      <c r="D500" s="40">
        <v>0</v>
      </c>
      <c r="E500" s="42">
        <v>187702.61</v>
      </c>
      <c r="F500" s="40">
        <v>0</v>
      </c>
      <c r="G500" s="42">
        <v>603835.76</v>
      </c>
      <c r="H500" s="42">
        <v>782684.48</v>
      </c>
      <c r="I500" s="40">
        <v>0</v>
      </c>
      <c r="J500" s="24">
        <v>0</v>
      </c>
      <c r="K500" s="40">
        <v>0</v>
      </c>
      <c r="L500" s="42">
        <v>3249172.3</v>
      </c>
      <c r="M500" s="42">
        <v>247219.28</v>
      </c>
      <c r="N500" s="42">
        <v>2089374.17</v>
      </c>
      <c r="O500" s="42">
        <v>697337.9</v>
      </c>
      <c r="P500" s="40">
        <v>0</v>
      </c>
      <c r="Q500" s="42">
        <v>150000</v>
      </c>
      <c r="R500" s="42">
        <v>168146.79</v>
      </c>
      <c r="S500" s="42">
        <v>0</v>
      </c>
      <c r="T500" s="42">
        <v>0</v>
      </c>
    </row>
    <row r="501" spans="1:20" ht="24.75" customHeight="1" x14ac:dyDescent="0.3">
      <c r="A501" s="52">
        <v>155</v>
      </c>
      <c r="B501" s="50" t="s">
        <v>535</v>
      </c>
      <c r="C501" s="43">
        <f t="shared" si="48"/>
        <v>134007.07</v>
      </c>
      <c r="D501" s="40">
        <v>0</v>
      </c>
      <c r="E501" s="42">
        <v>131199.4</v>
      </c>
      <c r="F501" s="40">
        <v>0</v>
      </c>
      <c r="G501" s="40">
        <v>0</v>
      </c>
      <c r="H501" s="40">
        <v>0</v>
      </c>
      <c r="I501" s="40">
        <v>0</v>
      </c>
      <c r="J501" s="24">
        <v>0</v>
      </c>
      <c r="K501" s="40">
        <v>0</v>
      </c>
      <c r="L501" s="40">
        <v>0</v>
      </c>
      <c r="M501" s="40">
        <v>0</v>
      </c>
      <c r="N501" s="40">
        <v>0</v>
      </c>
      <c r="O501" s="40">
        <v>0</v>
      </c>
      <c r="P501" s="40">
        <v>0</v>
      </c>
      <c r="Q501" s="40">
        <v>0</v>
      </c>
      <c r="R501" s="42">
        <v>2807.67</v>
      </c>
      <c r="S501" s="42">
        <v>0</v>
      </c>
      <c r="T501" s="42">
        <v>0</v>
      </c>
    </row>
    <row r="502" spans="1:20" ht="24.75" customHeight="1" x14ac:dyDescent="0.3">
      <c r="A502" s="52">
        <v>156</v>
      </c>
      <c r="B502" s="50" t="s">
        <v>536</v>
      </c>
      <c r="C502" s="43">
        <f t="shared" si="48"/>
        <v>565105.29</v>
      </c>
      <c r="D502" s="40">
        <v>0</v>
      </c>
      <c r="E502" s="42">
        <v>131199.4</v>
      </c>
      <c r="F502" s="40">
        <v>0</v>
      </c>
      <c r="G502" s="42">
        <v>422066.01</v>
      </c>
      <c r="H502" s="40">
        <v>0</v>
      </c>
      <c r="I502" s="40">
        <v>0</v>
      </c>
      <c r="J502" s="24">
        <v>0</v>
      </c>
      <c r="K502" s="40">
        <v>0</v>
      </c>
      <c r="L502" s="40">
        <v>0</v>
      </c>
      <c r="M502" s="40">
        <v>0</v>
      </c>
      <c r="N502" s="40">
        <v>0</v>
      </c>
      <c r="O502" s="40">
        <v>0</v>
      </c>
      <c r="P502" s="40">
        <v>0</v>
      </c>
      <c r="Q502" s="40">
        <v>0</v>
      </c>
      <c r="R502" s="42">
        <v>11839.88</v>
      </c>
      <c r="S502" s="42">
        <v>0</v>
      </c>
      <c r="T502" s="42">
        <v>0</v>
      </c>
    </row>
    <row r="503" spans="1:20" ht="24.75" customHeight="1" x14ac:dyDescent="0.3">
      <c r="A503" s="52">
        <v>157</v>
      </c>
      <c r="B503" s="50" t="s">
        <v>537</v>
      </c>
      <c r="C503" s="43">
        <f t="shared" si="48"/>
        <v>4630501.3599999994</v>
      </c>
      <c r="D503" s="40">
        <v>0</v>
      </c>
      <c r="E503" s="42">
        <v>108195.77</v>
      </c>
      <c r="F503" s="40">
        <v>0</v>
      </c>
      <c r="G503" s="42">
        <v>348063.77</v>
      </c>
      <c r="H503" s="42">
        <v>451155.97</v>
      </c>
      <c r="I503" s="40">
        <v>0</v>
      </c>
      <c r="J503" s="24">
        <v>0</v>
      </c>
      <c r="K503" s="40">
        <v>0</v>
      </c>
      <c r="L503" s="42">
        <v>1872891.96</v>
      </c>
      <c r="M503" s="40">
        <v>0</v>
      </c>
      <c r="N503" s="42">
        <v>1204359.67</v>
      </c>
      <c r="O503" s="42">
        <v>401960.39</v>
      </c>
      <c r="P503" s="40">
        <v>0</v>
      </c>
      <c r="Q503" s="42">
        <v>150000</v>
      </c>
      <c r="R503" s="42">
        <v>93873.83</v>
      </c>
      <c r="S503" s="42">
        <v>0</v>
      </c>
      <c r="T503" s="42">
        <v>0</v>
      </c>
    </row>
    <row r="504" spans="1:20" ht="24.75" customHeight="1" x14ac:dyDescent="0.3">
      <c r="A504" s="52">
        <v>158</v>
      </c>
      <c r="B504" s="50" t="s">
        <v>53</v>
      </c>
      <c r="C504" s="43">
        <f t="shared" si="48"/>
        <v>926934.10000000009</v>
      </c>
      <c r="D504" s="40">
        <v>0</v>
      </c>
      <c r="E504" s="42">
        <v>108207.44</v>
      </c>
      <c r="F504" s="40">
        <v>0</v>
      </c>
      <c r="G504" s="42">
        <v>348101.28</v>
      </c>
      <c r="H504" s="42">
        <v>451204.59</v>
      </c>
      <c r="I504" s="40">
        <v>0</v>
      </c>
      <c r="J504" s="24">
        <v>0</v>
      </c>
      <c r="K504" s="40">
        <v>0</v>
      </c>
      <c r="L504" s="40">
        <v>0</v>
      </c>
      <c r="M504" s="40">
        <v>0</v>
      </c>
      <c r="N504" s="40">
        <v>0</v>
      </c>
      <c r="O504" s="40">
        <v>0</v>
      </c>
      <c r="P504" s="40">
        <v>0</v>
      </c>
      <c r="Q504" s="40">
        <v>0</v>
      </c>
      <c r="R504" s="84">
        <v>19420.79</v>
      </c>
      <c r="S504" s="42">
        <v>0</v>
      </c>
      <c r="T504" s="42">
        <v>0</v>
      </c>
    </row>
    <row r="505" spans="1:20" ht="24.75" customHeight="1" x14ac:dyDescent="0.3">
      <c r="A505" s="52">
        <v>159</v>
      </c>
      <c r="B505" s="50" t="s">
        <v>538</v>
      </c>
      <c r="C505" s="43">
        <f t="shared" si="48"/>
        <v>1133985.6299999999</v>
      </c>
      <c r="D505" s="40">
        <v>0</v>
      </c>
      <c r="E505" s="40">
        <v>0</v>
      </c>
      <c r="F505" s="40">
        <v>0</v>
      </c>
      <c r="G505" s="40">
        <v>0</v>
      </c>
      <c r="H505" s="40">
        <v>0</v>
      </c>
      <c r="I505" s="42">
        <v>1057824</v>
      </c>
      <c r="J505" s="24">
        <v>0</v>
      </c>
      <c r="K505" s="40">
        <v>0</v>
      </c>
      <c r="L505" s="40">
        <v>0</v>
      </c>
      <c r="M505" s="40">
        <v>0</v>
      </c>
      <c r="N505" s="40">
        <v>0</v>
      </c>
      <c r="O505" s="40">
        <v>0</v>
      </c>
      <c r="P505" s="40">
        <v>0</v>
      </c>
      <c r="Q505" s="42">
        <v>50000</v>
      </c>
      <c r="R505" s="42">
        <v>26161.63</v>
      </c>
      <c r="S505" s="42">
        <v>0</v>
      </c>
      <c r="T505" s="42">
        <v>0</v>
      </c>
    </row>
    <row r="506" spans="1:20" ht="24.75" customHeight="1" x14ac:dyDescent="0.3">
      <c r="A506" s="52">
        <v>160</v>
      </c>
      <c r="B506" s="50" t="s">
        <v>539</v>
      </c>
      <c r="C506" s="43">
        <f t="shared" si="48"/>
        <v>512640.64</v>
      </c>
      <c r="D506" s="40">
        <v>0</v>
      </c>
      <c r="E506" s="40">
        <v>0</v>
      </c>
      <c r="F506" s="40">
        <v>0</v>
      </c>
      <c r="G506" s="40">
        <v>0</v>
      </c>
      <c r="H506" s="40">
        <v>0</v>
      </c>
      <c r="I506" s="42">
        <v>403995.14</v>
      </c>
      <c r="J506" s="24">
        <v>0</v>
      </c>
      <c r="K506" s="40">
        <v>0</v>
      </c>
      <c r="L506" s="40">
        <v>0</v>
      </c>
      <c r="M506" s="40">
        <v>0</v>
      </c>
      <c r="N506" s="40">
        <v>0</v>
      </c>
      <c r="O506" s="40">
        <v>0</v>
      </c>
      <c r="P506" s="40">
        <v>0</v>
      </c>
      <c r="Q506" s="42">
        <v>100000</v>
      </c>
      <c r="R506" s="42">
        <v>8645.5</v>
      </c>
      <c r="S506" s="42">
        <v>0</v>
      </c>
      <c r="T506" s="42">
        <v>0</v>
      </c>
    </row>
    <row r="507" spans="1:20" ht="24.75" customHeight="1" x14ac:dyDescent="0.3">
      <c r="A507" s="52">
        <v>161</v>
      </c>
      <c r="B507" s="50" t="s">
        <v>224</v>
      </c>
      <c r="C507" s="43">
        <f t="shared" si="48"/>
        <v>2152126.94</v>
      </c>
      <c r="D507" s="40">
        <v>0</v>
      </c>
      <c r="E507" s="42">
        <v>154640.35999999999</v>
      </c>
      <c r="F507" s="40">
        <v>0</v>
      </c>
      <c r="G507" s="42">
        <v>497475.13</v>
      </c>
      <c r="H507" s="42">
        <v>644821.14</v>
      </c>
      <c r="I507" s="42">
        <v>558018.29</v>
      </c>
      <c r="J507" s="24">
        <v>0</v>
      </c>
      <c r="K507" s="40">
        <v>0</v>
      </c>
      <c r="L507" s="40">
        <v>0</v>
      </c>
      <c r="M507" s="42">
        <v>154176.60999999999</v>
      </c>
      <c r="N507" s="40">
        <v>0</v>
      </c>
      <c r="O507" s="40">
        <v>0</v>
      </c>
      <c r="P507" s="40">
        <v>0</v>
      </c>
      <c r="Q507" s="42">
        <v>100000</v>
      </c>
      <c r="R507" s="42">
        <v>42995.41</v>
      </c>
      <c r="S507" s="42">
        <v>0</v>
      </c>
      <c r="T507" s="42">
        <v>0</v>
      </c>
    </row>
    <row r="508" spans="1:20" ht="24.75" customHeight="1" x14ac:dyDescent="0.3">
      <c r="A508" s="35" t="s">
        <v>55</v>
      </c>
      <c r="B508" s="29"/>
      <c r="C508" s="96">
        <f t="shared" ref="C508:T508" si="49">SUM(C509:C516)</f>
        <v>13458811.940000001</v>
      </c>
      <c r="D508" s="96">
        <f t="shared" si="49"/>
        <v>0</v>
      </c>
      <c r="E508" s="96">
        <f t="shared" si="49"/>
        <v>603683.43999999994</v>
      </c>
      <c r="F508" s="96">
        <f t="shared" si="49"/>
        <v>0</v>
      </c>
      <c r="G508" s="96">
        <f t="shared" si="49"/>
        <v>768319.57000000007</v>
      </c>
      <c r="H508" s="96">
        <f t="shared" si="49"/>
        <v>2517246.04</v>
      </c>
      <c r="I508" s="96">
        <f t="shared" si="49"/>
        <v>883002.91999999993</v>
      </c>
      <c r="J508" s="97">
        <f t="shared" si="49"/>
        <v>0</v>
      </c>
      <c r="K508" s="96">
        <f t="shared" si="49"/>
        <v>0</v>
      </c>
      <c r="L508" s="96">
        <f t="shared" si="49"/>
        <v>4339800.03</v>
      </c>
      <c r="M508" s="96">
        <f t="shared" si="49"/>
        <v>0</v>
      </c>
      <c r="N508" s="96">
        <f t="shared" si="49"/>
        <v>2790700.29</v>
      </c>
      <c r="O508" s="96">
        <f t="shared" si="49"/>
        <v>931408.61</v>
      </c>
      <c r="P508" s="96">
        <f t="shared" si="49"/>
        <v>0</v>
      </c>
      <c r="Q508" s="96">
        <f t="shared" si="49"/>
        <v>350000</v>
      </c>
      <c r="R508" s="96">
        <f t="shared" si="49"/>
        <v>274651.04000000004</v>
      </c>
      <c r="S508" s="96">
        <f t="shared" si="49"/>
        <v>0</v>
      </c>
      <c r="T508" s="96">
        <f t="shared" si="49"/>
        <v>0</v>
      </c>
    </row>
    <row r="509" spans="1:20" ht="24.75" customHeight="1" x14ac:dyDescent="0.3">
      <c r="A509" s="52">
        <v>162</v>
      </c>
      <c r="B509" s="50" t="s">
        <v>226</v>
      </c>
      <c r="C509" s="43">
        <f t="shared" ref="C509:C516" si="50">D509+E509+F509+G509+H509+I509+K509+L509+M509+N509+O509+P509+Q509+R509</f>
        <v>1017869.24</v>
      </c>
      <c r="D509" s="40">
        <v>0</v>
      </c>
      <c r="E509" s="42">
        <v>118822.93</v>
      </c>
      <c r="F509" s="40">
        <v>0</v>
      </c>
      <c r="G509" s="42">
        <v>382251.11</v>
      </c>
      <c r="H509" s="42">
        <v>495469.18</v>
      </c>
      <c r="I509" s="40">
        <v>0</v>
      </c>
      <c r="J509" s="24">
        <v>0</v>
      </c>
      <c r="K509" s="40">
        <v>0</v>
      </c>
      <c r="L509" s="40">
        <v>0</v>
      </c>
      <c r="M509" s="40">
        <v>0</v>
      </c>
      <c r="N509" s="40">
        <v>0</v>
      </c>
      <c r="O509" s="40">
        <v>0</v>
      </c>
      <c r="P509" s="40">
        <v>0</v>
      </c>
      <c r="Q509" s="40">
        <v>0</v>
      </c>
      <c r="R509" s="42">
        <v>21326.02</v>
      </c>
      <c r="S509" s="42">
        <v>0</v>
      </c>
      <c r="T509" s="42">
        <v>0</v>
      </c>
    </row>
    <row r="510" spans="1:20" ht="24.75" customHeight="1" x14ac:dyDescent="0.3">
      <c r="A510" s="52">
        <v>163</v>
      </c>
      <c r="B510" s="50" t="s">
        <v>227</v>
      </c>
      <c r="C510" s="43">
        <f t="shared" si="50"/>
        <v>1028034.2</v>
      </c>
      <c r="D510" s="40">
        <v>0</v>
      </c>
      <c r="E510" s="42">
        <v>120009.55</v>
      </c>
      <c r="F510" s="40">
        <v>0</v>
      </c>
      <c r="G510" s="42">
        <v>386068.46</v>
      </c>
      <c r="H510" s="42">
        <v>500417.19</v>
      </c>
      <c r="I510" s="40">
        <v>0</v>
      </c>
      <c r="J510" s="24">
        <v>0</v>
      </c>
      <c r="K510" s="40">
        <v>0</v>
      </c>
      <c r="L510" s="40">
        <v>0</v>
      </c>
      <c r="M510" s="40">
        <v>0</v>
      </c>
      <c r="N510" s="40">
        <v>0</v>
      </c>
      <c r="O510" s="40">
        <v>0</v>
      </c>
      <c r="P510" s="40">
        <v>0</v>
      </c>
      <c r="Q510" s="40">
        <v>0</v>
      </c>
      <c r="R510" s="42">
        <v>21539</v>
      </c>
      <c r="S510" s="42">
        <v>0</v>
      </c>
      <c r="T510" s="42">
        <v>0</v>
      </c>
    </row>
    <row r="511" spans="1:20" ht="24.75" customHeight="1" x14ac:dyDescent="0.3">
      <c r="A511" s="52">
        <v>164</v>
      </c>
      <c r="B511" s="50" t="s">
        <v>228</v>
      </c>
      <c r="C511" s="43">
        <f t="shared" si="50"/>
        <v>602728.41</v>
      </c>
      <c r="D511" s="40">
        <v>0</v>
      </c>
      <c r="E511" s="42">
        <v>114143.48</v>
      </c>
      <c r="F511" s="40">
        <v>0</v>
      </c>
      <c r="G511" s="40">
        <v>0</v>
      </c>
      <c r="H511" s="42">
        <v>475956.78</v>
      </c>
      <c r="I511" s="40">
        <v>0</v>
      </c>
      <c r="J511" s="24">
        <v>0</v>
      </c>
      <c r="K511" s="40">
        <v>0</v>
      </c>
      <c r="L511" s="40">
        <v>0</v>
      </c>
      <c r="M511" s="40">
        <v>0</v>
      </c>
      <c r="N511" s="40">
        <v>0</v>
      </c>
      <c r="O511" s="40">
        <v>0</v>
      </c>
      <c r="P511" s="40">
        <v>0</v>
      </c>
      <c r="Q511" s="40">
        <v>0</v>
      </c>
      <c r="R511" s="42">
        <v>12628.15</v>
      </c>
      <c r="S511" s="42">
        <v>0</v>
      </c>
      <c r="T511" s="42">
        <v>0</v>
      </c>
    </row>
    <row r="512" spans="1:20" ht="24.75" customHeight="1" x14ac:dyDescent="0.3">
      <c r="A512" s="52">
        <v>165</v>
      </c>
      <c r="B512" s="50" t="s">
        <v>229</v>
      </c>
      <c r="C512" s="43">
        <f t="shared" si="50"/>
        <v>4766357.540000001</v>
      </c>
      <c r="D512" s="40">
        <v>0</v>
      </c>
      <c r="E512" s="42">
        <v>125018.45</v>
      </c>
      <c r="F512" s="40">
        <v>0</v>
      </c>
      <c r="G512" s="40">
        <v>0</v>
      </c>
      <c r="H512" s="42">
        <v>521303.36</v>
      </c>
      <c r="I512" s="40">
        <v>0</v>
      </c>
      <c r="J512" s="24">
        <v>0</v>
      </c>
      <c r="K512" s="40">
        <v>0</v>
      </c>
      <c r="L512" s="42">
        <v>2164096.12</v>
      </c>
      <c r="M512" s="40">
        <v>0</v>
      </c>
      <c r="N512" s="42">
        <v>1391617.96</v>
      </c>
      <c r="O512" s="42">
        <v>464458.67</v>
      </c>
      <c r="P512" s="40">
        <v>0</v>
      </c>
      <c r="Q512" s="40">
        <v>0</v>
      </c>
      <c r="R512" s="42">
        <v>99862.98</v>
      </c>
      <c r="S512" s="42">
        <v>0</v>
      </c>
      <c r="T512" s="42">
        <v>0</v>
      </c>
    </row>
    <row r="513" spans="1:20" ht="24.75" customHeight="1" x14ac:dyDescent="0.3">
      <c r="A513" s="52">
        <v>166</v>
      </c>
      <c r="B513" s="50" t="s">
        <v>57</v>
      </c>
      <c r="C513" s="43">
        <f t="shared" si="50"/>
        <v>503367.41</v>
      </c>
      <c r="D513" s="40">
        <v>0</v>
      </c>
      <c r="E513" s="40">
        <v>0</v>
      </c>
      <c r="F513" s="40">
        <v>0</v>
      </c>
      <c r="G513" s="40">
        <v>0</v>
      </c>
      <c r="H513" s="40">
        <v>0</v>
      </c>
      <c r="I513" s="42">
        <v>443868.62</v>
      </c>
      <c r="J513" s="24">
        <v>0</v>
      </c>
      <c r="K513" s="40">
        <v>0</v>
      </c>
      <c r="L513" s="40">
        <v>0</v>
      </c>
      <c r="M513" s="40">
        <v>0</v>
      </c>
      <c r="N513" s="40">
        <v>0</v>
      </c>
      <c r="O513" s="40">
        <v>0</v>
      </c>
      <c r="P513" s="40">
        <v>0</v>
      </c>
      <c r="Q513" s="42">
        <v>50000</v>
      </c>
      <c r="R513" s="42">
        <v>9498.7900000000009</v>
      </c>
      <c r="S513" s="42">
        <v>0</v>
      </c>
      <c r="T513" s="42">
        <v>0</v>
      </c>
    </row>
    <row r="514" spans="1:20" ht="24.75" customHeight="1" x14ac:dyDescent="0.3">
      <c r="A514" s="52">
        <v>167</v>
      </c>
      <c r="B514" s="50" t="s">
        <v>58</v>
      </c>
      <c r="C514" s="43">
        <f t="shared" si="50"/>
        <v>548531.77</v>
      </c>
      <c r="D514" s="40">
        <v>0</v>
      </c>
      <c r="E514" s="40">
        <v>0</v>
      </c>
      <c r="F514" s="40">
        <v>0</v>
      </c>
      <c r="G514" s="40">
        <v>0</v>
      </c>
      <c r="H514" s="40">
        <v>0</v>
      </c>
      <c r="I514" s="42">
        <v>439134.3</v>
      </c>
      <c r="J514" s="24">
        <v>0</v>
      </c>
      <c r="K514" s="40">
        <v>0</v>
      </c>
      <c r="L514" s="40">
        <v>0</v>
      </c>
      <c r="M514" s="40">
        <v>0</v>
      </c>
      <c r="N514" s="40">
        <v>0</v>
      </c>
      <c r="O514" s="40">
        <v>0</v>
      </c>
      <c r="P514" s="40">
        <v>0</v>
      </c>
      <c r="Q514" s="42">
        <v>100000</v>
      </c>
      <c r="R514" s="42">
        <v>9397.4699999999993</v>
      </c>
      <c r="S514" s="42">
        <v>0</v>
      </c>
      <c r="T514" s="42">
        <v>0</v>
      </c>
    </row>
    <row r="515" spans="1:20" ht="24.75" customHeight="1" x14ac:dyDescent="0.3">
      <c r="A515" s="52">
        <v>168</v>
      </c>
      <c r="B515" s="50" t="s">
        <v>59</v>
      </c>
      <c r="C515" s="43">
        <f t="shared" si="50"/>
        <v>4941923.370000001</v>
      </c>
      <c r="D515" s="40">
        <v>0</v>
      </c>
      <c r="E515" s="42">
        <v>125689.03</v>
      </c>
      <c r="F515" s="40">
        <v>0</v>
      </c>
      <c r="G515" s="40">
        <v>0</v>
      </c>
      <c r="H515" s="42">
        <v>524099.53</v>
      </c>
      <c r="I515" s="40">
        <v>0</v>
      </c>
      <c r="J515" s="24">
        <v>0</v>
      </c>
      <c r="K515" s="40">
        <v>0</v>
      </c>
      <c r="L515" s="42">
        <v>2175703.91</v>
      </c>
      <c r="M515" s="40">
        <v>0</v>
      </c>
      <c r="N515" s="42">
        <v>1399082.33</v>
      </c>
      <c r="O515" s="42">
        <v>466949.94</v>
      </c>
      <c r="P515" s="40">
        <v>0</v>
      </c>
      <c r="Q515" s="42">
        <v>150000</v>
      </c>
      <c r="R515" s="84">
        <v>100398.63</v>
      </c>
      <c r="S515" s="42">
        <v>0</v>
      </c>
      <c r="T515" s="42">
        <v>0</v>
      </c>
    </row>
    <row r="516" spans="1:20" ht="24.75" customHeight="1" x14ac:dyDescent="0.3">
      <c r="A516" s="52">
        <v>169</v>
      </c>
      <c r="B516" s="50" t="s">
        <v>540</v>
      </c>
      <c r="C516" s="43">
        <f t="shared" si="50"/>
        <v>50000</v>
      </c>
      <c r="D516" s="40">
        <v>0</v>
      </c>
      <c r="E516" s="40">
        <v>0</v>
      </c>
      <c r="F516" s="40">
        <v>0</v>
      </c>
      <c r="G516" s="40">
        <v>0</v>
      </c>
      <c r="H516" s="40">
        <v>0</v>
      </c>
      <c r="I516" s="40">
        <v>0</v>
      </c>
      <c r="J516" s="24">
        <v>0</v>
      </c>
      <c r="K516" s="40">
        <v>0</v>
      </c>
      <c r="L516" s="40">
        <v>0</v>
      </c>
      <c r="M516" s="40">
        <v>0</v>
      </c>
      <c r="N516" s="40">
        <v>0</v>
      </c>
      <c r="O516" s="40">
        <v>0</v>
      </c>
      <c r="P516" s="40">
        <v>0</v>
      </c>
      <c r="Q516" s="42">
        <v>50000</v>
      </c>
      <c r="R516" s="40">
        <v>0</v>
      </c>
      <c r="S516" s="42">
        <v>0</v>
      </c>
      <c r="T516" s="42">
        <v>0</v>
      </c>
    </row>
    <row r="517" spans="1:20" ht="24.75" customHeight="1" x14ac:dyDescent="0.3">
      <c r="A517" s="35" t="s">
        <v>60</v>
      </c>
      <c r="B517" s="29"/>
      <c r="C517" s="96">
        <f t="shared" ref="C517:T517" si="51">SUM(C518:C527)</f>
        <v>27685061.590000004</v>
      </c>
      <c r="D517" s="96">
        <f t="shared" si="51"/>
        <v>0</v>
      </c>
      <c r="E517" s="96">
        <f t="shared" si="51"/>
        <v>1064117.55</v>
      </c>
      <c r="F517" s="96">
        <f t="shared" si="51"/>
        <v>0</v>
      </c>
      <c r="G517" s="96">
        <f t="shared" si="51"/>
        <v>1523733.31</v>
      </c>
      <c r="H517" s="96">
        <f t="shared" si="51"/>
        <v>2488360.39</v>
      </c>
      <c r="I517" s="96">
        <f t="shared" si="51"/>
        <v>0</v>
      </c>
      <c r="J517" s="97">
        <f t="shared" si="51"/>
        <v>0</v>
      </c>
      <c r="K517" s="96">
        <f t="shared" si="51"/>
        <v>0</v>
      </c>
      <c r="L517" s="96">
        <f t="shared" si="51"/>
        <v>10329975.699999999</v>
      </c>
      <c r="M517" s="96">
        <f t="shared" si="51"/>
        <v>0</v>
      </c>
      <c r="N517" s="96">
        <f t="shared" si="51"/>
        <v>9238975.6000000015</v>
      </c>
      <c r="O517" s="96">
        <f t="shared" si="51"/>
        <v>2017056.73</v>
      </c>
      <c r="P517" s="96">
        <f t="shared" si="51"/>
        <v>0</v>
      </c>
      <c r="Q517" s="96">
        <f t="shared" si="51"/>
        <v>450000</v>
      </c>
      <c r="R517" s="96">
        <f t="shared" si="51"/>
        <v>572842.31000000006</v>
      </c>
      <c r="S517" s="96">
        <f t="shared" si="51"/>
        <v>0</v>
      </c>
      <c r="T517" s="96">
        <f t="shared" si="51"/>
        <v>0</v>
      </c>
    </row>
    <row r="518" spans="1:20" ht="24.75" customHeight="1" x14ac:dyDescent="0.3">
      <c r="A518" s="36">
        <v>170</v>
      </c>
      <c r="B518" s="50" t="s">
        <v>230</v>
      </c>
      <c r="C518" s="43">
        <f t="shared" ref="C518:C527" si="52">D518+E518+F518+G518+H518+I518+K518+L518+M518+N518+O518+P518+Q518+R518</f>
        <v>5205957.7</v>
      </c>
      <c r="D518" s="40">
        <v>0</v>
      </c>
      <c r="E518" s="42">
        <v>113531.22</v>
      </c>
      <c r="F518" s="40">
        <v>0</v>
      </c>
      <c r="G518" s="42">
        <v>365227.78</v>
      </c>
      <c r="H518" s="42">
        <v>473403.75</v>
      </c>
      <c r="I518" s="40">
        <v>0</v>
      </c>
      <c r="J518" s="24">
        <v>0</v>
      </c>
      <c r="K518" s="40">
        <v>0</v>
      </c>
      <c r="L518" s="42">
        <v>1965249.6</v>
      </c>
      <c r="M518" s="40">
        <v>0</v>
      </c>
      <c r="N518" s="42">
        <v>1757689.82</v>
      </c>
      <c r="O518" s="42">
        <v>421782.2</v>
      </c>
      <c r="P518" s="40">
        <v>0</v>
      </c>
      <c r="Q518" s="40">
        <v>0</v>
      </c>
      <c r="R518" s="42">
        <v>109073.33</v>
      </c>
      <c r="S518" s="42">
        <v>0</v>
      </c>
      <c r="T518" s="42">
        <v>0</v>
      </c>
    </row>
    <row r="519" spans="1:20" ht="24.75" customHeight="1" x14ac:dyDescent="0.3">
      <c r="A519" s="36">
        <v>171</v>
      </c>
      <c r="B519" s="50" t="s">
        <v>231</v>
      </c>
      <c r="C519" s="43">
        <f t="shared" si="52"/>
        <v>9833751.3600000013</v>
      </c>
      <c r="D519" s="40">
        <v>0</v>
      </c>
      <c r="E519" s="42">
        <v>231007.16</v>
      </c>
      <c r="F519" s="40">
        <v>0</v>
      </c>
      <c r="G519" s="40">
        <v>0</v>
      </c>
      <c r="H519" s="42">
        <v>963256.28</v>
      </c>
      <c r="I519" s="40">
        <v>0</v>
      </c>
      <c r="J519" s="24">
        <v>0</v>
      </c>
      <c r="K519" s="40">
        <v>0</v>
      </c>
      <c r="L519" s="42">
        <v>3998783.3</v>
      </c>
      <c r="M519" s="40">
        <v>0</v>
      </c>
      <c r="N519" s="42">
        <v>3576451.91</v>
      </c>
      <c r="O519" s="42">
        <v>858219.54</v>
      </c>
      <c r="P519" s="40">
        <v>0</v>
      </c>
      <c r="Q519" s="40">
        <v>0</v>
      </c>
      <c r="R519" s="42">
        <v>206033.17</v>
      </c>
      <c r="S519" s="42">
        <v>0</v>
      </c>
      <c r="T519" s="42">
        <v>0</v>
      </c>
    </row>
    <row r="520" spans="1:20" ht="24.75" customHeight="1" x14ac:dyDescent="0.3">
      <c r="A520" s="36">
        <v>172</v>
      </c>
      <c r="B520" s="50" t="s">
        <v>541</v>
      </c>
      <c r="C520" s="43">
        <f t="shared" si="52"/>
        <v>4953279.08</v>
      </c>
      <c r="D520" s="40">
        <v>0</v>
      </c>
      <c r="E520" s="40">
        <v>0</v>
      </c>
      <c r="F520" s="40">
        <v>0</v>
      </c>
      <c r="G520" s="40">
        <v>0</v>
      </c>
      <c r="H520" s="42">
        <v>502338.04</v>
      </c>
      <c r="I520" s="40">
        <v>0</v>
      </c>
      <c r="J520" s="24">
        <v>0</v>
      </c>
      <c r="K520" s="40">
        <v>0</v>
      </c>
      <c r="L520" s="42">
        <v>2085365.01</v>
      </c>
      <c r="M520" s="40">
        <v>0</v>
      </c>
      <c r="N520" s="42">
        <v>1865119.24</v>
      </c>
      <c r="O520" s="42">
        <v>247597</v>
      </c>
      <c r="P520" s="40">
        <v>0</v>
      </c>
      <c r="Q520" s="42">
        <v>150000</v>
      </c>
      <c r="R520" s="42">
        <v>102859.79</v>
      </c>
      <c r="S520" s="42">
        <v>0</v>
      </c>
      <c r="T520" s="42">
        <v>0</v>
      </c>
    </row>
    <row r="521" spans="1:20" ht="24.75" customHeight="1" x14ac:dyDescent="0.3">
      <c r="A521" s="36">
        <v>173</v>
      </c>
      <c r="B521" s="50" t="s">
        <v>542</v>
      </c>
      <c r="C521" s="43">
        <f t="shared" si="52"/>
        <v>149134.97999999998</v>
      </c>
      <c r="D521" s="40">
        <v>0</v>
      </c>
      <c r="E521" s="42">
        <v>146010.35999999999</v>
      </c>
      <c r="F521" s="40">
        <v>0</v>
      </c>
      <c r="G521" s="40">
        <v>0</v>
      </c>
      <c r="H521" s="40">
        <v>0</v>
      </c>
      <c r="I521" s="40">
        <v>0</v>
      </c>
      <c r="J521" s="24">
        <v>0</v>
      </c>
      <c r="K521" s="40">
        <v>0</v>
      </c>
      <c r="L521" s="40">
        <v>0</v>
      </c>
      <c r="M521" s="40">
        <v>0</v>
      </c>
      <c r="N521" s="40">
        <v>0</v>
      </c>
      <c r="O521" s="40">
        <v>0</v>
      </c>
      <c r="P521" s="40">
        <v>0</v>
      </c>
      <c r="Q521" s="40">
        <v>0</v>
      </c>
      <c r="R521" s="42">
        <v>3124.62</v>
      </c>
      <c r="S521" s="42">
        <v>0</v>
      </c>
      <c r="T521" s="42">
        <v>0</v>
      </c>
    </row>
    <row r="522" spans="1:20" ht="24.75" customHeight="1" x14ac:dyDescent="0.3">
      <c r="A522" s="36">
        <v>174</v>
      </c>
      <c r="B522" s="50" t="s">
        <v>543</v>
      </c>
      <c r="C522" s="43">
        <f t="shared" si="52"/>
        <v>218014.61000000002</v>
      </c>
      <c r="D522" s="40">
        <v>0</v>
      </c>
      <c r="E522" s="42">
        <v>213446.85</v>
      </c>
      <c r="F522" s="40">
        <v>0</v>
      </c>
      <c r="G522" s="40">
        <v>0</v>
      </c>
      <c r="H522" s="40">
        <v>0</v>
      </c>
      <c r="I522" s="40">
        <v>0</v>
      </c>
      <c r="J522" s="24">
        <v>0</v>
      </c>
      <c r="K522" s="40">
        <v>0</v>
      </c>
      <c r="L522" s="40">
        <v>0</v>
      </c>
      <c r="M522" s="40">
        <v>0</v>
      </c>
      <c r="N522" s="40">
        <v>0</v>
      </c>
      <c r="O522" s="40">
        <v>0</v>
      </c>
      <c r="P522" s="40">
        <v>0</v>
      </c>
      <c r="Q522" s="40">
        <v>0</v>
      </c>
      <c r="R522" s="42">
        <v>4567.76</v>
      </c>
      <c r="S522" s="42">
        <v>0</v>
      </c>
      <c r="T522" s="42">
        <v>0</v>
      </c>
    </row>
    <row r="523" spans="1:20" ht="24.75" customHeight="1" x14ac:dyDescent="0.3">
      <c r="A523" s="36">
        <v>175</v>
      </c>
      <c r="B523" s="50" t="s">
        <v>544</v>
      </c>
      <c r="C523" s="43">
        <f t="shared" si="52"/>
        <v>6191263.9200000009</v>
      </c>
      <c r="D523" s="40">
        <v>0</v>
      </c>
      <c r="E523" s="42">
        <v>131747.53</v>
      </c>
      <c r="F523" s="40">
        <v>0</v>
      </c>
      <c r="G523" s="42">
        <v>423829.3</v>
      </c>
      <c r="H523" s="42">
        <v>549362.31999999995</v>
      </c>
      <c r="I523" s="40">
        <v>0</v>
      </c>
      <c r="J523" s="24">
        <v>0</v>
      </c>
      <c r="K523" s="40">
        <v>0</v>
      </c>
      <c r="L523" s="42">
        <v>2280577.79</v>
      </c>
      <c r="M523" s="40">
        <v>0</v>
      </c>
      <c r="N523" s="42">
        <v>2039714.63</v>
      </c>
      <c r="O523" s="42">
        <v>489457.99</v>
      </c>
      <c r="P523" s="40">
        <v>0</v>
      </c>
      <c r="Q523" s="42">
        <v>150000</v>
      </c>
      <c r="R523" s="42">
        <v>126574.36</v>
      </c>
      <c r="S523" s="42">
        <v>0</v>
      </c>
      <c r="T523" s="42">
        <v>0</v>
      </c>
    </row>
    <row r="524" spans="1:20" ht="24.75" customHeight="1" x14ac:dyDescent="0.3">
      <c r="A524" s="36">
        <v>176</v>
      </c>
      <c r="B524" s="50" t="s">
        <v>232</v>
      </c>
      <c r="C524" s="43">
        <f t="shared" si="52"/>
        <v>983659.94</v>
      </c>
      <c r="D524" s="40">
        <v>0</v>
      </c>
      <c r="E524" s="42">
        <v>228374.43</v>
      </c>
      <c r="F524" s="40">
        <v>0</v>
      </c>
      <c r="G524" s="42">
        <v>734676.23</v>
      </c>
      <c r="H524" s="40">
        <v>0</v>
      </c>
      <c r="I524" s="40">
        <v>0</v>
      </c>
      <c r="J524" s="24">
        <v>0</v>
      </c>
      <c r="K524" s="40">
        <v>0</v>
      </c>
      <c r="L524" s="40">
        <v>0</v>
      </c>
      <c r="M524" s="40">
        <v>0</v>
      </c>
      <c r="N524" s="40">
        <v>0</v>
      </c>
      <c r="O524" s="40">
        <v>0</v>
      </c>
      <c r="P524" s="40">
        <v>0</v>
      </c>
      <c r="Q524" s="40">
        <v>0</v>
      </c>
      <c r="R524" s="42">
        <v>20609.28</v>
      </c>
      <c r="S524" s="42">
        <v>0</v>
      </c>
      <c r="T524" s="42">
        <v>0</v>
      </c>
    </row>
    <row r="525" spans="1:20" ht="24.75" customHeight="1" x14ac:dyDescent="0.3">
      <c r="A525" s="36">
        <v>177</v>
      </c>
      <c r="B525" s="50" t="s">
        <v>545</v>
      </c>
      <c r="C525" s="43">
        <f t="shared" si="52"/>
        <v>50000</v>
      </c>
      <c r="D525" s="40">
        <v>0</v>
      </c>
      <c r="E525" s="40">
        <v>0</v>
      </c>
      <c r="F525" s="40">
        <v>0</v>
      </c>
      <c r="G525" s="40">
        <v>0</v>
      </c>
      <c r="H525" s="40">
        <v>0</v>
      </c>
      <c r="I525" s="40">
        <v>0</v>
      </c>
      <c r="J525" s="24">
        <v>0</v>
      </c>
      <c r="K525" s="40">
        <v>0</v>
      </c>
      <c r="L525" s="40">
        <v>0</v>
      </c>
      <c r="M525" s="40">
        <v>0</v>
      </c>
      <c r="N525" s="40">
        <v>0</v>
      </c>
      <c r="O525" s="40">
        <v>0</v>
      </c>
      <c r="P525" s="40">
        <v>0</v>
      </c>
      <c r="Q525" s="42">
        <v>50000</v>
      </c>
      <c r="R525" s="40">
        <v>0</v>
      </c>
      <c r="S525" s="42">
        <v>0</v>
      </c>
      <c r="T525" s="42">
        <v>0</v>
      </c>
    </row>
    <row r="526" spans="1:20" ht="24.75" customHeight="1" x14ac:dyDescent="0.3">
      <c r="A526" s="36">
        <v>178</v>
      </c>
      <c r="B526" s="50" t="s">
        <v>546</v>
      </c>
      <c r="C526" s="43">
        <f t="shared" si="52"/>
        <v>50000</v>
      </c>
      <c r="D526" s="40">
        <v>0</v>
      </c>
      <c r="E526" s="40">
        <v>0</v>
      </c>
      <c r="F526" s="40">
        <v>0</v>
      </c>
      <c r="G526" s="40">
        <v>0</v>
      </c>
      <c r="H526" s="40">
        <v>0</v>
      </c>
      <c r="I526" s="40">
        <v>0</v>
      </c>
      <c r="J526" s="24">
        <v>0</v>
      </c>
      <c r="K526" s="40">
        <v>0</v>
      </c>
      <c r="L526" s="40">
        <v>0</v>
      </c>
      <c r="M526" s="40">
        <v>0</v>
      </c>
      <c r="N526" s="40">
        <v>0</v>
      </c>
      <c r="O526" s="40">
        <v>0</v>
      </c>
      <c r="P526" s="40">
        <v>0</v>
      </c>
      <c r="Q526" s="42">
        <v>50000</v>
      </c>
      <c r="R526" s="40">
        <v>0</v>
      </c>
      <c r="S526" s="42">
        <v>0</v>
      </c>
      <c r="T526" s="42">
        <v>0</v>
      </c>
    </row>
    <row r="527" spans="1:20" ht="24.75" customHeight="1" x14ac:dyDescent="0.3">
      <c r="A527" s="36">
        <v>179</v>
      </c>
      <c r="B527" s="50" t="s">
        <v>547</v>
      </c>
      <c r="C527" s="43">
        <f t="shared" si="52"/>
        <v>50000</v>
      </c>
      <c r="D527" s="40">
        <v>0</v>
      </c>
      <c r="E527" s="40">
        <v>0</v>
      </c>
      <c r="F527" s="40">
        <v>0</v>
      </c>
      <c r="G527" s="40">
        <v>0</v>
      </c>
      <c r="H527" s="40">
        <v>0</v>
      </c>
      <c r="I527" s="40">
        <v>0</v>
      </c>
      <c r="J527" s="24">
        <v>0</v>
      </c>
      <c r="K527" s="40">
        <v>0</v>
      </c>
      <c r="L527" s="40">
        <v>0</v>
      </c>
      <c r="M527" s="40">
        <v>0</v>
      </c>
      <c r="N527" s="40">
        <v>0</v>
      </c>
      <c r="O527" s="40">
        <v>0</v>
      </c>
      <c r="P527" s="40">
        <v>0</v>
      </c>
      <c r="Q527" s="42">
        <v>50000</v>
      </c>
      <c r="R527" s="40">
        <v>0</v>
      </c>
      <c r="S527" s="42">
        <v>0</v>
      </c>
      <c r="T527" s="42">
        <v>0</v>
      </c>
    </row>
    <row r="528" spans="1:20" ht="24.75" customHeight="1" x14ac:dyDescent="0.3">
      <c r="A528" s="35" t="s">
        <v>61</v>
      </c>
      <c r="B528" s="29"/>
      <c r="C528" s="96">
        <f t="shared" ref="C528:T528" si="53">SUM(C529:C582)</f>
        <v>189253849.20000002</v>
      </c>
      <c r="D528" s="96">
        <f t="shared" si="53"/>
        <v>28845539.469999999</v>
      </c>
      <c r="E528" s="96">
        <f t="shared" si="53"/>
        <v>8781883.7300000004</v>
      </c>
      <c r="F528" s="96">
        <f t="shared" si="53"/>
        <v>9799540.1700000018</v>
      </c>
      <c r="G528" s="96">
        <f t="shared" si="53"/>
        <v>19149249.550000001</v>
      </c>
      <c r="H528" s="96">
        <f t="shared" si="53"/>
        <v>11774119.429999998</v>
      </c>
      <c r="I528" s="96">
        <f t="shared" si="53"/>
        <v>0</v>
      </c>
      <c r="J528" s="97">
        <f t="shared" si="53"/>
        <v>0</v>
      </c>
      <c r="K528" s="96">
        <f t="shared" si="53"/>
        <v>0</v>
      </c>
      <c r="L528" s="96">
        <f t="shared" si="53"/>
        <v>28168527.169999998</v>
      </c>
      <c r="M528" s="96">
        <f t="shared" si="53"/>
        <v>257315.49</v>
      </c>
      <c r="N528" s="96">
        <f t="shared" si="53"/>
        <v>63642463.970000006</v>
      </c>
      <c r="O528" s="96">
        <f t="shared" si="53"/>
        <v>12742013.119999999</v>
      </c>
      <c r="P528" s="96">
        <f t="shared" si="53"/>
        <v>0</v>
      </c>
      <c r="Q528" s="96">
        <f t="shared" si="53"/>
        <v>2150000</v>
      </c>
      <c r="R528" s="96">
        <f t="shared" si="53"/>
        <v>3943197.1000000006</v>
      </c>
      <c r="S528" s="96">
        <f t="shared" si="53"/>
        <v>0</v>
      </c>
      <c r="T528" s="96">
        <f t="shared" si="53"/>
        <v>0</v>
      </c>
    </row>
    <row r="529" spans="1:20" ht="24.75" customHeight="1" x14ac:dyDescent="0.3">
      <c r="A529" s="36">
        <v>180</v>
      </c>
      <c r="B529" s="50" t="s">
        <v>235</v>
      </c>
      <c r="C529" s="43">
        <f t="shared" ref="C529:C560" si="54">D529+E529+F529+G529+H529+I529+K529+L529+M529+N529+O529+P529+Q529+R529</f>
        <v>518013.18</v>
      </c>
      <c r="D529" s="40">
        <v>0</v>
      </c>
      <c r="E529" s="42">
        <v>120266.12</v>
      </c>
      <c r="F529" s="40">
        <v>0</v>
      </c>
      <c r="G529" s="42">
        <v>386893.84</v>
      </c>
      <c r="H529" s="40">
        <v>0</v>
      </c>
      <c r="I529" s="40">
        <v>0</v>
      </c>
      <c r="J529" s="24">
        <v>0</v>
      </c>
      <c r="K529" s="40">
        <v>0</v>
      </c>
      <c r="L529" s="40">
        <v>0</v>
      </c>
      <c r="M529" s="40">
        <v>0</v>
      </c>
      <c r="N529" s="40">
        <v>0</v>
      </c>
      <c r="O529" s="40">
        <v>0</v>
      </c>
      <c r="P529" s="40">
        <v>0</v>
      </c>
      <c r="Q529" s="40">
        <v>0</v>
      </c>
      <c r="R529" s="42">
        <v>10853.22</v>
      </c>
      <c r="S529" s="42">
        <v>0</v>
      </c>
      <c r="T529" s="42">
        <v>0</v>
      </c>
    </row>
    <row r="530" spans="1:20" ht="24.75" customHeight="1" x14ac:dyDescent="0.3">
      <c r="A530" s="36">
        <v>181</v>
      </c>
      <c r="B530" s="50" t="s">
        <v>236</v>
      </c>
      <c r="C530" s="43">
        <f t="shared" si="54"/>
        <v>1864185.32</v>
      </c>
      <c r="D530" s="40">
        <v>0</v>
      </c>
      <c r="E530" s="40">
        <v>0</v>
      </c>
      <c r="F530" s="40">
        <v>0</v>
      </c>
      <c r="G530" s="40">
        <v>0</v>
      </c>
      <c r="H530" s="40">
        <v>0</v>
      </c>
      <c r="I530" s="40">
        <v>0</v>
      </c>
      <c r="J530" s="24">
        <v>0</v>
      </c>
      <c r="K530" s="40">
        <v>0</v>
      </c>
      <c r="L530" s="40">
        <v>0</v>
      </c>
      <c r="M530" s="40">
        <v>0</v>
      </c>
      <c r="N530" s="42">
        <v>1368413.51</v>
      </c>
      <c r="O530" s="42">
        <v>456714.08</v>
      </c>
      <c r="P530" s="40">
        <v>0</v>
      </c>
      <c r="Q530" s="40">
        <v>0</v>
      </c>
      <c r="R530" s="42">
        <v>39057.730000000003</v>
      </c>
      <c r="S530" s="42">
        <v>0</v>
      </c>
      <c r="T530" s="42">
        <v>0</v>
      </c>
    </row>
    <row r="531" spans="1:20" ht="24.75" customHeight="1" x14ac:dyDescent="0.3">
      <c r="A531" s="36">
        <v>182</v>
      </c>
      <c r="B531" s="50" t="s">
        <v>238</v>
      </c>
      <c r="C531" s="43">
        <f t="shared" si="54"/>
        <v>792591.85</v>
      </c>
      <c r="D531" s="40">
        <v>0</v>
      </c>
      <c r="E531" s="42">
        <v>92524.73</v>
      </c>
      <c r="F531" s="40">
        <v>0</v>
      </c>
      <c r="G531" s="42">
        <v>297650.33</v>
      </c>
      <c r="H531" s="42">
        <v>385810.69</v>
      </c>
      <c r="I531" s="40">
        <v>0</v>
      </c>
      <c r="J531" s="24">
        <v>0</v>
      </c>
      <c r="K531" s="40">
        <v>0</v>
      </c>
      <c r="L531" s="40">
        <v>0</v>
      </c>
      <c r="M531" s="40">
        <v>0</v>
      </c>
      <c r="N531" s="40">
        <v>0</v>
      </c>
      <c r="O531" s="40">
        <v>0</v>
      </c>
      <c r="P531" s="40">
        <v>0</v>
      </c>
      <c r="Q531" s="40">
        <v>0</v>
      </c>
      <c r="R531" s="42">
        <v>16606.099999999999</v>
      </c>
      <c r="S531" s="42">
        <v>0</v>
      </c>
      <c r="T531" s="42">
        <v>0</v>
      </c>
    </row>
    <row r="532" spans="1:20" ht="24.75" customHeight="1" x14ac:dyDescent="0.3">
      <c r="A532" s="36">
        <v>183</v>
      </c>
      <c r="B532" s="50" t="s">
        <v>239</v>
      </c>
      <c r="C532" s="43">
        <f t="shared" si="54"/>
        <v>862664.60999999987</v>
      </c>
      <c r="D532" s="40">
        <v>0</v>
      </c>
      <c r="E532" s="42">
        <v>200283.18</v>
      </c>
      <c r="F532" s="40">
        <v>0</v>
      </c>
      <c r="G532" s="42">
        <v>644307.19999999995</v>
      </c>
      <c r="H532" s="40">
        <v>0</v>
      </c>
      <c r="I532" s="40">
        <v>0</v>
      </c>
      <c r="J532" s="24">
        <v>0</v>
      </c>
      <c r="K532" s="40">
        <v>0</v>
      </c>
      <c r="L532" s="40">
        <v>0</v>
      </c>
      <c r="M532" s="40">
        <v>0</v>
      </c>
      <c r="N532" s="40">
        <v>0</v>
      </c>
      <c r="O532" s="40">
        <v>0</v>
      </c>
      <c r="P532" s="40">
        <v>0</v>
      </c>
      <c r="Q532" s="40">
        <v>0</v>
      </c>
      <c r="R532" s="42">
        <v>18074.23</v>
      </c>
      <c r="S532" s="42">
        <v>0</v>
      </c>
      <c r="T532" s="42">
        <v>0</v>
      </c>
    </row>
    <row r="533" spans="1:20" ht="24.75" customHeight="1" x14ac:dyDescent="0.3">
      <c r="A533" s="36">
        <v>184</v>
      </c>
      <c r="B533" s="50" t="s">
        <v>240</v>
      </c>
      <c r="C533" s="43">
        <f t="shared" si="54"/>
        <v>5520040.96</v>
      </c>
      <c r="D533" s="40">
        <v>0</v>
      </c>
      <c r="E533" s="42">
        <v>230817.65</v>
      </c>
      <c r="F533" s="40">
        <v>0</v>
      </c>
      <c r="G533" s="42">
        <v>742536.03</v>
      </c>
      <c r="H533" s="40">
        <v>0</v>
      </c>
      <c r="I533" s="40">
        <v>0</v>
      </c>
      <c r="J533" s="24">
        <v>0</v>
      </c>
      <c r="K533" s="40">
        <v>0</v>
      </c>
      <c r="L533" s="40">
        <v>0</v>
      </c>
      <c r="M533" s="40">
        <v>0</v>
      </c>
      <c r="N533" s="42">
        <v>3573517.91</v>
      </c>
      <c r="O533" s="42">
        <v>857515.49</v>
      </c>
      <c r="P533" s="40">
        <v>0</v>
      </c>
      <c r="Q533" s="40">
        <v>0</v>
      </c>
      <c r="R533" s="42">
        <v>115653.88</v>
      </c>
      <c r="S533" s="42">
        <v>0</v>
      </c>
      <c r="T533" s="42">
        <v>0</v>
      </c>
    </row>
    <row r="534" spans="1:20" ht="24.75" customHeight="1" x14ac:dyDescent="0.3">
      <c r="A534" s="36">
        <v>185</v>
      </c>
      <c r="B534" s="50" t="s">
        <v>241</v>
      </c>
      <c r="C534" s="43">
        <f t="shared" si="54"/>
        <v>885042.78</v>
      </c>
      <c r="D534" s="40">
        <v>0</v>
      </c>
      <c r="E534" s="42">
        <v>205478.67</v>
      </c>
      <c r="F534" s="40">
        <v>0</v>
      </c>
      <c r="G534" s="42">
        <v>661021.02</v>
      </c>
      <c r="H534" s="40">
        <v>0</v>
      </c>
      <c r="I534" s="40">
        <v>0</v>
      </c>
      <c r="J534" s="24">
        <v>0</v>
      </c>
      <c r="K534" s="40">
        <v>0</v>
      </c>
      <c r="L534" s="40">
        <v>0</v>
      </c>
      <c r="M534" s="40">
        <v>0</v>
      </c>
      <c r="N534" s="40">
        <v>0</v>
      </c>
      <c r="O534" s="40">
        <v>0</v>
      </c>
      <c r="P534" s="40">
        <v>0</v>
      </c>
      <c r="Q534" s="40">
        <v>0</v>
      </c>
      <c r="R534" s="42">
        <v>18543.09</v>
      </c>
      <c r="S534" s="42">
        <v>0</v>
      </c>
      <c r="T534" s="42">
        <v>0</v>
      </c>
    </row>
    <row r="535" spans="1:20" ht="24.75" customHeight="1" x14ac:dyDescent="0.3">
      <c r="A535" s="36">
        <v>186</v>
      </c>
      <c r="B535" s="50" t="s">
        <v>242</v>
      </c>
      <c r="C535" s="43">
        <f t="shared" si="54"/>
        <v>466400.23</v>
      </c>
      <c r="D535" s="40">
        <v>0</v>
      </c>
      <c r="E535" s="42">
        <v>108283.24</v>
      </c>
      <c r="F535" s="40">
        <v>0</v>
      </c>
      <c r="G535" s="42">
        <v>348345.14</v>
      </c>
      <c r="H535" s="40">
        <v>0</v>
      </c>
      <c r="I535" s="40">
        <v>0</v>
      </c>
      <c r="J535" s="24">
        <v>0</v>
      </c>
      <c r="K535" s="40">
        <v>0</v>
      </c>
      <c r="L535" s="40">
        <v>0</v>
      </c>
      <c r="M535" s="40">
        <v>0</v>
      </c>
      <c r="N535" s="40">
        <v>0</v>
      </c>
      <c r="O535" s="40">
        <v>0</v>
      </c>
      <c r="P535" s="40">
        <v>0</v>
      </c>
      <c r="Q535" s="40">
        <v>0</v>
      </c>
      <c r="R535" s="42">
        <v>9771.85</v>
      </c>
      <c r="S535" s="42">
        <v>0</v>
      </c>
      <c r="T535" s="42">
        <v>0</v>
      </c>
    </row>
    <row r="536" spans="1:20" ht="24.75" customHeight="1" x14ac:dyDescent="0.3">
      <c r="A536" s="36">
        <v>187</v>
      </c>
      <c r="B536" s="50" t="s">
        <v>71</v>
      </c>
      <c r="C536" s="43">
        <f t="shared" si="54"/>
        <v>10291471.029999999</v>
      </c>
      <c r="D536" s="42">
        <v>5922813.9100000001</v>
      </c>
      <c r="E536" s="42">
        <v>743605.01</v>
      </c>
      <c r="F536" s="42">
        <v>1635931.02</v>
      </c>
      <c r="G536" s="42">
        <v>1773497.95</v>
      </c>
      <c r="H536" s="40">
        <v>0</v>
      </c>
      <c r="I536" s="40">
        <v>0</v>
      </c>
      <c r="J536" s="24">
        <v>0</v>
      </c>
      <c r="K536" s="40">
        <v>0</v>
      </c>
      <c r="L536" s="40">
        <v>0</v>
      </c>
      <c r="M536" s="40">
        <v>0</v>
      </c>
      <c r="N536" s="40">
        <v>0</v>
      </c>
      <c r="O536" s="40">
        <v>0</v>
      </c>
      <c r="P536" s="40">
        <v>0</v>
      </c>
      <c r="Q536" s="40">
        <v>0</v>
      </c>
      <c r="R536" s="42">
        <v>215623.14</v>
      </c>
      <c r="S536" s="42">
        <v>0</v>
      </c>
      <c r="T536" s="42">
        <v>0</v>
      </c>
    </row>
    <row r="537" spans="1:20" ht="24.75" customHeight="1" x14ac:dyDescent="0.3">
      <c r="A537" s="36">
        <v>188</v>
      </c>
      <c r="B537" s="50" t="s">
        <v>70</v>
      </c>
      <c r="C537" s="43">
        <f t="shared" si="54"/>
        <v>6826911.8499999996</v>
      </c>
      <c r="D537" s="40">
        <v>0</v>
      </c>
      <c r="E537" s="42">
        <v>242310.72</v>
      </c>
      <c r="F537" s="40">
        <v>0</v>
      </c>
      <c r="G537" s="42">
        <v>779509.02</v>
      </c>
      <c r="H537" s="42">
        <v>1010389.98</v>
      </c>
      <c r="I537" s="40">
        <v>0</v>
      </c>
      <c r="J537" s="24">
        <v>0</v>
      </c>
      <c r="K537" s="40">
        <v>0</v>
      </c>
      <c r="L537" s="40">
        <v>0</v>
      </c>
      <c r="M537" s="40">
        <v>0</v>
      </c>
      <c r="N537" s="42">
        <v>3751453.54</v>
      </c>
      <c r="O537" s="42">
        <v>900213.62</v>
      </c>
      <c r="P537" s="40">
        <v>0</v>
      </c>
      <c r="Q537" s="40">
        <v>0</v>
      </c>
      <c r="R537" s="42">
        <v>143034.97</v>
      </c>
      <c r="S537" s="42">
        <v>0</v>
      </c>
      <c r="T537" s="42">
        <v>0</v>
      </c>
    </row>
    <row r="538" spans="1:20" ht="24.75" customHeight="1" x14ac:dyDescent="0.3">
      <c r="A538" s="36">
        <v>189</v>
      </c>
      <c r="B538" s="50" t="s">
        <v>72</v>
      </c>
      <c r="C538" s="43">
        <f t="shared" si="54"/>
        <v>18424506.619999997</v>
      </c>
      <c r="D538" s="42">
        <v>12868474.5</v>
      </c>
      <c r="E538" s="42">
        <v>1615627.68</v>
      </c>
      <c r="F538" s="42">
        <v>3554380.9</v>
      </c>
      <c r="G538" s="40">
        <v>0</v>
      </c>
      <c r="H538" s="40">
        <v>0</v>
      </c>
      <c r="I538" s="40">
        <v>0</v>
      </c>
      <c r="J538" s="24">
        <v>0</v>
      </c>
      <c r="K538" s="40">
        <v>0</v>
      </c>
      <c r="L538" s="40">
        <v>0</v>
      </c>
      <c r="M538" s="40">
        <v>0</v>
      </c>
      <c r="N538" s="40">
        <v>0</v>
      </c>
      <c r="O538" s="40">
        <v>0</v>
      </c>
      <c r="P538" s="40">
        <v>0</v>
      </c>
      <c r="Q538" s="40">
        <v>0</v>
      </c>
      <c r="R538" s="42">
        <v>386023.54</v>
      </c>
      <c r="S538" s="42">
        <v>0</v>
      </c>
      <c r="T538" s="42">
        <v>0</v>
      </c>
    </row>
    <row r="539" spans="1:20" ht="24.75" customHeight="1" x14ac:dyDescent="0.3">
      <c r="A539" s="36">
        <v>190</v>
      </c>
      <c r="B539" s="50" t="s">
        <v>548</v>
      </c>
      <c r="C539" s="43">
        <f t="shared" si="54"/>
        <v>190200.71</v>
      </c>
      <c r="D539" s="40">
        <v>0</v>
      </c>
      <c r="E539" s="42">
        <v>186215.69</v>
      </c>
      <c r="F539" s="40">
        <v>0</v>
      </c>
      <c r="G539" s="40">
        <v>0</v>
      </c>
      <c r="H539" s="40">
        <v>0</v>
      </c>
      <c r="I539" s="40">
        <v>0</v>
      </c>
      <c r="J539" s="24">
        <v>0</v>
      </c>
      <c r="K539" s="40">
        <v>0</v>
      </c>
      <c r="L539" s="40">
        <v>0</v>
      </c>
      <c r="M539" s="40">
        <v>0</v>
      </c>
      <c r="N539" s="40">
        <v>0</v>
      </c>
      <c r="O539" s="40">
        <v>0</v>
      </c>
      <c r="P539" s="40">
        <v>0</v>
      </c>
      <c r="Q539" s="40">
        <v>0</v>
      </c>
      <c r="R539" s="42">
        <v>3985.02</v>
      </c>
      <c r="S539" s="42">
        <v>0</v>
      </c>
      <c r="T539" s="42">
        <v>0</v>
      </c>
    </row>
    <row r="540" spans="1:20" ht="24.75" customHeight="1" x14ac:dyDescent="0.3">
      <c r="A540" s="36">
        <v>191</v>
      </c>
      <c r="B540" s="50" t="s">
        <v>549</v>
      </c>
      <c r="C540" s="43">
        <f t="shared" si="54"/>
        <v>485864.97</v>
      </c>
      <c r="D540" s="40">
        <v>0</v>
      </c>
      <c r="E540" s="42">
        <v>112802.33</v>
      </c>
      <c r="F540" s="40">
        <v>0</v>
      </c>
      <c r="G540" s="42">
        <v>362882.97</v>
      </c>
      <c r="H540" s="40">
        <v>0</v>
      </c>
      <c r="I540" s="40">
        <v>0</v>
      </c>
      <c r="J540" s="24">
        <v>0</v>
      </c>
      <c r="K540" s="40">
        <v>0</v>
      </c>
      <c r="L540" s="40">
        <v>0</v>
      </c>
      <c r="M540" s="40">
        <v>0</v>
      </c>
      <c r="N540" s="40">
        <v>0</v>
      </c>
      <c r="O540" s="40">
        <v>0</v>
      </c>
      <c r="P540" s="40">
        <v>0</v>
      </c>
      <c r="Q540" s="40">
        <v>0</v>
      </c>
      <c r="R540" s="42">
        <v>10179.67</v>
      </c>
      <c r="S540" s="42">
        <v>0</v>
      </c>
      <c r="T540" s="42">
        <v>0</v>
      </c>
    </row>
    <row r="541" spans="1:20" ht="24.75" customHeight="1" x14ac:dyDescent="0.3">
      <c r="A541" s="36">
        <v>192</v>
      </c>
      <c r="B541" s="50" t="s">
        <v>550</v>
      </c>
      <c r="C541" s="43">
        <f t="shared" si="54"/>
        <v>2088552.54</v>
      </c>
      <c r="D541" s="40">
        <v>0</v>
      </c>
      <c r="E541" s="42">
        <v>107262.8</v>
      </c>
      <c r="F541" s="40">
        <v>0</v>
      </c>
      <c r="G541" s="42">
        <v>345062.41</v>
      </c>
      <c r="H541" s="40">
        <v>0</v>
      </c>
      <c r="I541" s="40">
        <v>0</v>
      </c>
      <c r="J541" s="24">
        <v>0</v>
      </c>
      <c r="K541" s="40">
        <v>0</v>
      </c>
      <c r="L541" s="40">
        <v>0</v>
      </c>
      <c r="M541" s="40">
        <v>0</v>
      </c>
      <c r="N541" s="42">
        <v>1193974.46</v>
      </c>
      <c r="O541" s="42">
        <v>398494.28</v>
      </c>
      <c r="P541" s="40">
        <v>0</v>
      </c>
      <c r="Q541" s="40">
        <v>0</v>
      </c>
      <c r="R541" s="42">
        <v>43758.59</v>
      </c>
      <c r="S541" s="42">
        <v>0</v>
      </c>
      <c r="T541" s="42">
        <v>0</v>
      </c>
    </row>
    <row r="542" spans="1:20" ht="24.75" customHeight="1" x14ac:dyDescent="0.3">
      <c r="A542" s="36">
        <v>193</v>
      </c>
      <c r="B542" s="50" t="s">
        <v>551</v>
      </c>
      <c r="C542" s="43">
        <f t="shared" si="54"/>
        <v>2436050.19</v>
      </c>
      <c r="D542" s="40">
        <v>0</v>
      </c>
      <c r="E542" s="42">
        <v>110790.61</v>
      </c>
      <c r="F542" s="40">
        <v>0</v>
      </c>
      <c r="G542" s="42">
        <v>356411.29</v>
      </c>
      <c r="H542" s="40">
        <v>0</v>
      </c>
      <c r="I542" s="40">
        <v>0</v>
      </c>
      <c r="J542" s="24">
        <v>0</v>
      </c>
      <c r="K542" s="40">
        <v>0</v>
      </c>
      <c r="L542" s="42">
        <v>1917809.06</v>
      </c>
      <c r="M542" s="40">
        <v>0</v>
      </c>
      <c r="N542" s="40">
        <v>0</v>
      </c>
      <c r="O542" s="40">
        <v>0</v>
      </c>
      <c r="P542" s="40">
        <v>0</v>
      </c>
      <c r="Q542" s="40">
        <v>0</v>
      </c>
      <c r="R542" s="42">
        <v>51039.23</v>
      </c>
      <c r="S542" s="42">
        <v>0</v>
      </c>
      <c r="T542" s="42">
        <v>0</v>
      </c>
    </row>
    <row r="543" spans="1:20" ht="24.75" customHeight="1" x14ac:dyDescent="0.3">
      <c r="A543" s="36">
        <v>194</v>
      </c>
      <c r="B543" s="50" t="s">
        <v>552</v>
      </c>
      <c r="C543" s="43">
        <f t="shared" si="54"/>
        <v>2288665.27</v>
      </c>
      <c r="D543" s="40">
        <v>0</v>
      </c>
      <c r="E543" s="42">
        <v>117540.09</v>
      </c>
      <c r="F543" s="40">
        <v>0</v>
      </c>
      <c r="G543" s="42">
        <v>378124.24</v>
      </c>
      <c r="H543" s="40">
        <v>0</v>
      </c>
      <c r="I543" s="40">
        <v>0</v>
      </c>
      <c r="J543" s="24">
        <v>0</v>
      </c>
      <c r="K543" s="40">
        <v>0</v>
      </c>
      <c r="L543" s="40">
        <v>0</v>
      </c>
      <c r="M543" s="40">
        <v>0</v>
      </c>
      <c r="N543" s="42">
        <v>1308374.02</v>
      </c>
      <c r="O543" s="42">
        <v>436675.64</v>
      </c>
      <c r="P543" s="40">
        <v>0</v>
      </c>
      <c r="Q543" s="40">
        <v>0</v>
      </c>
      <c r="R543" s="42">
        <v>47951.28</v>
      </c>
      <c r="S543" s="42">
        <v>0</v>
      </c>
      <c r="T543" s="42">
        <v>0</v>
      </c>
    </row>
    <row r="544" spans="1:20" ht="24.75" customHeight="1" x14ac:dyDescent="0.3">
      <c r="A544" s="36">
        <v>195</v>
      </c>
      <c r="B544" s="50" t="s">
        <v>553</v>
      </c>
      <c r="C544" s="43">
        <f t="shared" si="54"/>
        <v>3965979.02</v>
      </c>
      <c r="D544" s="40">
        <v>0</v>
      </c>
      <c r="E544" s="42">
        <v>203682.7</v>
      </c>
      <c r="F544" s="40">
        <v>0</v>
      </c>
      <c r="G544" s="42">
        <v>655243.4</v>
      </c>
      <c r="H544" s="40">
        <v>0</v>
      </c>
      <c r="I544" s="40">
        <v>0</v>
      </c>
      <c r="J544" s="24">
        <v>0</v>
      </c>
      <c r="K544" s="40">
        <v>0</v>
      </c>
      <c r="L544" s="40">
        <v>0</v>
      </c>
      <c r="M544" s="40">
        <v>0</v>
      </c>
      <c r="N544" s="42">
        <v>2267253.3199999998</v>
      </c>
      <c r="O544" s="42">
        <v>756705.86</v>
      </c>
      <c r="P544" s="40">
        <v>0</v>
      </c>
      <c r="Q544" s="40">
        <v>0</v>
      </c>
      <c r="R544" s="42">
        <v>83093.740000000005</v>
      </c>
      <c r="S544" s="42">
        <v>0</v>
      </c>
      <c r="T544" s="42">
        <v>0</v>
      </c>
    </row>
    <row r="545" spans="1:20" ht="24.75" customHeight="1" x14ac:dyDescent="0.3">
      <c r="A545" s="36">
        <v>196</v>
      </c>
      <c r="B545" s="50" t="s">
        <v>554</v>
      </c>
      <c r="C545" s="43">
        <f t="shared" si="54"/>
        <v>7719734.0899999999</v>
      </c>
      <c r="D545" s="40">
        <v>0</v>
      </c>
      <c r="E545" s="42">
        <v>207787.78</v>
      </c>
      <c r="F545" s="40">
        <v>0</v>
      </c>
      <c r="G545" s="42">
        <v>668449.38</v>
      </c>
      <c r="H545" s="40">
        <v>0</v>
      </c>
      <c r="I545" s="40">
        <v>0</v>
      </c>
      <c r="J545" s="24">
        <v>0</v>
      </c>
      <c r="K545" s="40">
        <v>0</v>
      </c>
      <c r="L545" s="42">
        <v>3596850.9</v>
      </c>
      <c r="M545" s="40">
        <v>0</v>
      </c>
      <c r="N545" s="42">
        <v>2312948.2400000002</v>
      </c>
      <c r="O545" s="42">
        <v>771956.74</v>
      </c>
      <c r="P545" s="40">
        <v>0</v>
      </c>
      <c r="Q545" s="40">
        <v>0</v>
      </c>
      <c r="R545" s="42">
        <v>161741.04999999999</v>
      </c>
      <c r="S545" s="42">
        <v>0</v>
      </c>
      <c r="T545" s="42">
        <v>0</v>
      </c>
    </row>
    <row r="546" spans="1:20" ht="24.75" customHeight="1" x14ac:dyDescent="0.3">
      <c r="A546" s="36">
        <v>197</v>
      </c>
      <c r="B546" s="50" t="s">
        <v>555</v>
      </c>
      <c r="C546" s="43">
        <f t="shared" si="54"/>
        <v>871769.10000000009</v>
      </c>
      <c r="D546" s="40">
        <v>0</v>
      </c>
      <c r="E546" s="42">
        <v>202396.95</v>
      </c>
      <c r="F546" s="40">
        <v>0</v>
      </c>
      <c r="G546" s="42">
        <v>651107.16</v>
      </c>
      <c r="H546" s="40">
        <v>0</v>
      </c>
      <c r="I546" s="40">
        <v>0</v>
      </c>
      <c r="J546" s="24">
        <v>0</v>
      </c>
      <c r="K546" s="40">
        <v>0</v>
      </c>
      <c r="L546" s="40">
        <v>0</v>
      </c>
      <c r="M546" s="40">
        <v>0</v>
      </c>
      <c r="N546" s="40">
        <v>0</v>
      </c>
      <c r="O546" s="40">
        <v>0</v>
      </c>
      <c r="P546" s="40">
        <v>0</v>
      </c>
      <c r="Q546" s="40">
        <v>0</v>
      </c>
      <c r="R546" s="42">
        <v>18264.990000000002</v>
      </c>
      <c r="S546" s="42">
        <v>0</v>
      </c>
      <c r="T546" s="42">
        <v>0</v>
      </c>
    </row>
    <row r="547" spans="1:20" ht="24.75" customHeight="1" x14ac:dyDescent="0.3">
      <c r="A547" s="36">
        <v>198</v>
      </c>
      <c r="B547" s="50" t="s">
        <v>64</v>
      </c>
      <c r="C547" s="43">
        <f t="shared" si="54"/>
        <v>162893.51</v>
      </c>
      <c r="D547" s="40">
        <v>0</v>
      </c>
      <c r="E547" s="42">
        <v>110528.21</v>
      </c>
      <c r="F547" s="40">
        <v>0</v>
      </c>
      <c r="G547" s="40">
        <v>0</v>
      </c>
      <c r="H547" s="40">
        <v>0</v>
      </c>
      <c r="I547" s="40">
        <v>0</v>
      </c>
      <c r="J547" s="24">
        <v>0</v>
      </c>
      <c r="K547" s="40">
        <v>0</v>
      </c>
      <c r="L547" s="40">
        <v>0</v>
      </c>
      <c r="M547" s="40">
        <v>0</v>
      </c>
      <c r="N547" s="40">
        <v>0</v>
      </c>
      <c r="O547" s="40">
        <v>0</v>
      </c>
      <c r="P547" s="40">
        <v>0</v>
      </c>
      <c r="Q547" s="42">
        <v>50000</v>
      </c>
      <c r="R547" s="42">
        <v>2365.3000000000002</v>
      </c>
      <c r="S547" s="42">
        <v>0</v>
      </c>
      <c r="T547" s="42">
        <v>0</v>
      </c>
    </row>
    <row r="548" spans="1:20" ht="24.75" customHeight="1" x14ac:dyDescent="0.3">
      <c r="A548" s="36">
        <v>199</v>
      </c>
      <c r="B548" s="50" t="s">
        <v>556</v>
      </c>
      <c r="C548" s="43">
        <f t="shared" si="54"/>
        <v>2533938.29</v>
      </c>
      <c r="D548" s="40">
        <v>0</v>
      </c>
      <c r="E548" s="42">
        <v>122831.8</v>
      </c>
      <c r="F548" s="40">
        <v>0</v>
      </c>
      <c r="G548" s="40">
        <v>0</v>
      </c>
      <c r="H548" s="40">
        <v>0</v>
      </c>
      <c r="I548" s="40">
        <v>0</v>
      </c>
      <c r="J548" s="24">
        <v>0</v>
      </c>
      <c r="K548" s="40">
        <v>0</v>
      </c>
      <c r="L548" s="40">
        <v>0</v>
      </c>
      <c r="M548" s="40">
        <v>0</v>
      </c>
      <c r="N548" s="42">
        <v>1901681.36</v>
      </c>
      <c r="O548" s="42">
        <v>456334.98</v>
      </c>
      <c r="P548" s="40">
        <v>0</v>
      </c>
      <c r="Q548" s="40">
        <v>0</v>
      </c>
      <c r="R548" s="42">
        <v>53090.15</v>
      </c>
      <c r="S548" s="42">
        <v>0</v>
      </c>
      <c r="T548" s="42">
        <v>0</v>
      </c>
    </row>
    <row r="549" spans="1:20" ht="24.75" customHeight="1" x14ac:dyDescent="0.3">
      <c r="A549" s="36">
        <v>200</v>
      </c>
      <c r="B549" s="50" t="s">
        <v>557</v>
      </c>
      <c r="C549" s="43">
        <f t="shared" si="54"/>
        <v>2649575.04</v>
      </c>
      <c r="D549" s="40">
        <v>0</v>
      </c>
      <c r="E549" s="42">
        <v>110790.61</v>
      </c>
      <c r="F549" s="40">
        <v>0</v>
      </c>
      <c r="G549" s="42">
        <v>356411.29</v>
      </c>
      <c r="H549" s="40">
        <v>0</v>
      </c>
      <c r="I549" s="40">
        <v>0</v>
      </c>
      <c r="J549" s="24">
        <v>0</v>
      </c>
      <c r="K549" s="40">
        <v>0</v>
      </c>
      <c r="L549" s="40">
        <v>0</v>
      </c>
      <c r="M549" s="40">
        <v>0</v>
      </c>
      <c r="N549" s="42">
        <v>1715259.71</v>
      </c>
      <c r="O549" s="42">
        <v>411600.5</v>
      </c>
      <c r="P549" s="40">
        <v>0</v>
      </c>
      <c r="Q549" s="40">
        <v>0</v>
      </c>
      <c r="R549" s="42">
        <v>55512.93</v>
      </c>
      <c r="S549" s="42">
        <v>0</v>
      </c>
      <c r="T549" s="42">
        <v>0</v>
      </c>
    </row>
    <row r="550" spans="1:20" ht="24.75" customHeight="1" x14ac:dyDescent="0.3">
      <c r="A550" s="36">
        <v>201</v>
      </c>
      <c r="B550" s="50" t="s">
        <v>558</v>
      </c>
      <c r="C550" s="43">
        <f t="shared" si="54"/>
        <v>22108691.68</v>
      </c>
      <c r="D550" s="42">
        <v>3500983.23</v>
      </c>
      <c r="E550" s="42">
        <v>455495.17</v>
      </c>
      <c r="F550" s="42">
        <v>1604975.92</v>
      </c>
      <c r="G550" s="40">
        <v>0</v>
      </c>
      <c r="H550" s="40">
        <v>0</v>
      </c>
      <c r="I550" s="40">
        <v>0</v>
      </c>
      <c r="J550" s="24">
        <v>0</v>
      </c>
      <c r="K550" s="40">
        <v>0</v>
      </c>
      <c r="L550" s="42">
        <v>7884718.6799999997</v>
      </c>
      <c r="M550" s="40">
        <v>0</v>
      </c>
      <c r="N550" s="42">
        <v>7051974.3300000001</v>
      </c>
      <c r="O550" s="42">
        <v>1137120.6000000001</v>
      </c>
      <c r="P550" s="40">
        <v>0</v>
      </c>
      <c r="Q550" s="40">
        <v>0</v>
      </c>
      <c r="R550" s="42">
        <v>473423.75</v>
      </c>
      <c r="S550" s="42">
        <v>0</v>
      </c>
      <c r="T550" s="42">
        <v>0</v>
      </c>
    </row>
    <row r="551" spans="1:20" ht="24.75" customHeight="1" x14ac:dyDescent="0.3">
      <c r="A551" s="36">
        <v>202</v>
      </c>
      <c r="B551" s="50" t="s">
        <v>559</v>
      </c>
      <c r="C551" s="43">
        <f t="shared" si="54"/>
        <v>2741123.9199999995</v>
      </c>
      <c r="D551" s="40">
        <v>0</v>
      </c>
      <c r="E551" s="40">
        <v>0</v>
      </c>
      <c r="F551" s="40">
        <v>0</v>
      </c>
      <c r="G551" s="40">
        <v>0</v>
      </c>
      <c r="H551" s="40">
        <v>0</v>
      </c>
      <c r="I551" s="40">
        <v>0</v>
      </c>
      <c r="J551" s="24">
        <v>0</v>
      </c>
      <c r="K551" s="40">
        <v>0</v>
      </c>
      <c r="L551" s="40">
        <v>0</v>
      </c>
      <c r="M551" s="40">
        <v>0</v>
      </c>
      <c r="N551" s="42">
        <v>2012134.18</v>
      </c>
      <c r="O551" s="42">
        <v>671558.71</v>
      </c>
      <c r="P551" s="40">
        <v>0</v>
      </c>
      <c r="Q551" s="40">
        <v>0</v>
      </c>
      <c r="R551" s="42">
        <v>57431.03</v>
      </c>
      <c r="S551" s="42">
        <v>0</v>
      </c>
      <c r="T551" s="42">
        <v>0</v>
      </c>
    </row>
    <row r="552" spans="1:20" ht="24.75" customHeight="1" x14ac:dyDescent="0.3">
      <c r="A552" s="36">
        <v>203</v>
      </c>
      <c r="B552" s="50" t="s">
        <v>65</v>
      </c>
      <c r="C552" s="43">
        <f t="shared" si="54"/>
        <v>2990626.67</v>
      </c>
      <c r="D552" s="40">
        <v>0</v>
      </c>
      <c r="E552" s="42">
        <v>118438.07</v>
      </c>
      <c r="F552" s="40">
        <v>0</v>
      </c>
      <c r="G552" s="42">
        <v>381013.05</v>
      </c>
      <c r="H552" s="40">
        <v>0</v>
      </c>
      <c r="I552" s="40">
        <v>0</v>
      </c>
      <c r="J552" s="24">
        <v>0</v>
      </c>
      <c r="K552" s="40">
        <v>0</v>
      </c>
      <c r="L552" s="40">
        <v>0</v>
      </c>
      <c r="M552" s="42">
        <v>154847.49</v>
      </c>
      <c r="N552" s="42">
        <v>1833657.77</v>
      </c>
      <c r="O552" s="42">
        <v>440011.77</v>
      </c>
      <c r="P552" s="40">
        <v>0</v>
      </c>
      <c r="Q552" s="40">
        <v>0</v>
      </c>
      <c r="R552" s="42">
        <v>62658.52</v>
      </c>
      <c r="S552" s="42">
        <v>0</v>
      </c>
      <c r="T552" s="42">
        <v>0</v>
      </c>
    </row>
    <row r="553" spans="1:20" ht="24.75" customHeight="1" x14ac:dyDescent="0.3">
      <c r="A553" s="36">
        <v>204</v>
      </c>
      <c r="B553" s="50" t="s">
        <v>560</v>
      </c>
      <c r="C553" s="43">
        <f t="shared" si="54"/>
        <v>1597821.2</v>
      </c>
      <c r="D553" s="40">
        <v>0</v>
      </c>
      <c r="E553" s="42">
        <v>186524.73</v>
      </c>
      <c r="F553" s="40">
        <v>0</v>
      </c>
      <c r="G553" s="42">
        <v>600046.55000000005</v>
      </c>
      <c r="H553" s="42">
        <v>777772.95</v>
      </c>
      <c r="I553" s="40">
        <v>0</v>
      </c>
      <c r="J553" s="24">
        <v>0</v>
      </c>
      <c r="K553" s="40">
        <v>0</v>
      </c>
      <c r="L553" s="40">
        <v>0</v>
      </c>
      <c r="M553" s="40">
        <v>0</v>
      </c>
      <c r="N553" s="40">
        <v>0</v>
      </c>
      <c r="O553" s="40">
        <v>0</v>
      </c>
      <c r="P553" s="40">
        <v>0</v>
      </c>
      <c r="Q553" s="40">
        <v>0</v>
      </c>
      <c r="R553" s="42">
        <v>33476.97</v>
      </c>
      <c r="S553" s="42">
        <v>0</v>
      </c>
      <c r="T553" s="42">
        <v>0</v>
      </c>
    </row>
    <row r="554" spans="1:20" ht="24.75" customHeight="1" x14ac:dyDescent="0.3">
      <c r="A554" s="36">
        <v>205</v>
      </c>
      <c r="B554" s="50" t="s">
        <v>561</v>
      </c>
      <c r="C554" s="43">
        <f t="shared" si="54"/>
        <v>6095897.6100000003</v>
      </c>
      <c r="D554" s="42">
        <v>1182464.2</v>
      </c>
      <c r="E554" s="42">
        <v>153844.42000000001</v>
      </c>
      <c r="F554" s="42">
        <v>542083.88</v>
      </c>
      <c r="G554" s="42">
        <v>494914.6</v>
      </c>
      <c r="H554" s="42">
        <v>641502.21</v>
      </c>
      <c r="I554" s="40">
        <v>0</v>
      </c>
      <c r="J554" s="24">
        <v>0</v>
      </c>
      <c r="K554" s="40">
        <v>0</v>
      </c>
      <c r="L554" s="40">
        <v>0</v>
      </c>
      <c r="M554" s="40">
        <v>0</v>
      </c>
      <c r="N554" s="42">
        <v>2381818.66</v>
      </c>
      <c r="O554" s="42">
        <v>571550.62</v>
      </c>
      <c r="P554" s="40">
        <v>0</v>
      </c>
      <c r="Q554" s="40">
        <v>0</v>
      </c>
      <c r="R554" s="42">
        <v>127719.02</v>
      </c>
      <c r="S554" s="42">
        <v>0</v>
      </c>
      <c r="T554" s="42">
        <v>0</v>
      </c>
    </row>
    <row r="555" spans="1:20" ht="24.75" customHeight="1" x14ac:dyDescent="0.3">
      <c r="A555" s="36">
        <v>206</v>
      </c>
      <c r="B555" s="50" t="s">
        <v>66</v>
      </c>
      <c r="C555" s="43">
        <f t="shared" si="54"/>
        <v>2690406.0900000003</v>
      </c>
      <c r="D555" s="40">
        <v>0</v>
      </c>
      <c r="E555" s="42">
        <v>108108.31</v>
      </c>
      <c r="F555" s="40">
        <v>0</v>
      </c>
      <c r="G555" s="42">
        <v>347782.39</v>
      </c>
      <c r="H555" s="40">
        <v>0</v>
      </c>
      <c r="I555" s="40">
        <v>0</v>
      </c>
      <c r="J555" s="24">
        <v>0</v>
      </c>
      <c r="K555" s="40">
        <v>0</v>
      </c>
      <c r="L555" s="40">
        <v>0</v>
      </c>
      <c r="M555" s="42">
        <v>102468</v>
      </c>
      <c r="N555" s="42">
        <v>1673732.37</v>
      </c>
      <c r="O555" s="42">
        <v>401635.44</v>
      </c>
      <c r="P555" s="40">
        <v>0</v>
      </c>
      <c r="Q555" s="40">
        <v>0</v>
      </c>
      <c r="R555" s="42">
        <v>56679.58</v>
      </c>
      <c r="S555" s="42">
        <v>0</v>
      </c>
      <c r="T555" s="42">
        <v>0</v>
      </c>
    </row>
    <row r="556" spans="1:20" ht="24.75" customHeight="1" x14ac:dyDescent="0.3">
      <c r="A556" s="36">
        <v>207</v>
      </c>
      <c r="B556" s="50" t="s">
        <v>562</v>
      </c>
      <c r="C556" s="43">
        <f t="shared" si="54"/>
        <v>1721174.3199999998</v>
      </c>
      <c r="D556" s="40">
        <v>0</v>
      </c>
      <c r="E556" s="42">
        <v>200924.6</v>
      </c>
      <c r="F556" s="40">
        <v>0</v>
      </c>
      <c r="G556" s="42">
        <v>646370.64</v>
      </c>
      <c r="H556" s="42">
        <v>837817.66</v>
      </c>
      <c r="I556" s="40">
        <v>0</v>
      </c>
      <c r="J556" s="24">
        <v>0</v>
      </c>
      <c r="K556" s="40">
        <v>0</v>
      </c>
      <c r="L556" s="40">
        <v>0</v>
      </c>
      <c r="M556" s="40">
        <v>0</v>
      </c>
      <c r="N556" s="40">
        <v>0</v>
      </c>
      <c r="O556" s="40">
        <v>0</v>
      </c>
      <c r="P556" s="40">
        <v>0</v>
      </c>
      <c r="Q556" s="40">
        <v>0</v>
      </c>
      <c r="R556" s="42">
        <v>36061.42</v>
      </c>
      <c r="S556" s="42">
        <v>0</v>
      </c>
      <c r="T556" s="42">
        <v>0</v>
      </c>
    </row>
    <row r="557" spans="1:20" ht="24.75" customHeight="1" x14ac:dyDescent="0.3">
      <c r="A557" s="36">
        <v>208</v>
      </c>
      <c r="B557" s="50" t="s">
        <v>67</v>
      </c>
      <c r="C557" s="43">
        <f t="shared" si="54"/>
        <v>5007322.8800000008</v>
      </c>
      <c r="D557" s="40">
        <v>0</v>
      </c>
      <c r="E557" s="40">
        <v>0</v>
      </c>
      <c r="F557" s="40">
        <v>0</v>
      </c>
      <c r="G557" s="40">
        <v>0</v>
      </c>
      <c r="H557" s="42">
        <v>502216.46</v>
      </c>
      <c r="I557" s="40">
        <v>0</v>
      </c>
      <c r="J557" s="24">
        <v>0</v>
      </c>
      <c r="K557" s="40">
        <v>0</v>
      </c>
      <c r="L557" s="42">
        <v>2084860.33</v>
      </c>
      <c r="M557" s="40">
        <v>0</v>
      </c>
      <c r="N557" s="42">
        <v>1864667.86</v>
      </c>
      <c r="O557" s="42">
        <v>447453.07</v>
      </c>
      <c r="P557" s="40">
        <v>0</v>
      </c>
      <c r="Q557" s="40">
        <v>0</v>
      </c>
      <c r="R557" s="42">
        <v>108125.16</v>
      </c>
      <c r="S557" s="42">
        <v>0</v>
      </c>
      <c r="T557" s="42">
        <v>0</v>
      </c>
    </row>
    <row r="558" spans="1:20" ht="24.75" customHeight="1" x14ac:dyDescent="0.3">
      <c r="A558" s="36">
        <v>209</v>
      </c>
      <c r="B558" s="50" t="s">
        <v>563</v>
      </c>
      <c r="C558" s="43">
        <f t="shared" si="54"/>
        <v>1565952.6800000002</v>
      </c>
      <c r="D558" s="40">
        <v>0</v>
      </c>
      <c r="E558" s="42">
        <v>182804.5</v>
      </c>
      <c r="F558" s="40">
        <v>0</v>
      </c>
      <c r="G558" s="42">
        <v>588078.63</v>
      </c>
      <c r="H558" s="42">
        <v>762260.28</v>
      </c>
      <c r="I558" s="40">
        <v>0</v>
      </c>
      <c r="J558" s="24">
        <v>0</v>
      </c>
      <c r="K558" s="40">
        <v>0</v>
      </c>
      <c r="L558" s="40">
        <v>0</v>
      </c>
      <c r="M558" s="40">
        <v>0</v>
      </c>
      <c r="N558" s="40">
        <v>0</v>
      </c>
      <c r="O558" s="40">
        <v>0</v>
      </c>
      <c r="P558" s="40">
        <v>0</v>
      </c>
      <c r="Q558" s="40">
        <v>0</v>
      </c>
      <c r="R558" s="42">
        <v>32809.269999999997</v>
      </c>
      <c r="S558" s="42">
        <v>0</v>
      </c>
      <c r="T558" s="42">
        <v>0</v>
      </c>
    </row>
    <row r="559" spans="1:20" ht="24.75" customHeight="1" x14ac:dyDescent="0.3">
      <c r="A559" s="36">
        <v>210</v>
      </c>
      <c r="B559" s="50" t="s">
        <v>564</v>
      </c>
      <c r="C559" s="43">
        <f t="shared" si="54"/>
        <v>5099757.09</v>
      </c>
      <c r="D559" s="42">
        <v>2487640.9700000002</v>
      </c>
      <c r="E559" s="42">
        <v>323654.34999999998</v>
      </c>
      <c r="F559" s="42">
        <v>1140423.58</v>
      </c>
      <c r="G559" s="42">
        <v>1041189.94</v>
      </c>
      <c r="H559" s="40">
        <v>0</v>
      </c>
      <c r="I559" s="40">
        <v>0</v>
      </c>
      <c r="J559" s="24">
        <v>0</v>
      </c>
      <c r="K559" s="40">
        <v>0</v>
      </c>
      <c r="L559" s="40">
        <v>0</v>
      </c>
      <c r="M559" s="40">
        <v>0</v>
      </c>
      <c r="N559" s="40">
        <v>0</v>
      </c>
      <c r="O559" s="40">
        <v>0</v>
      </c>
      <c r="P559" s="40">
        <v>0</v>
      </c>
      <c r="Q559" s="40">
        <v>0</v>
      </c>
      <c r="R559" s="42">
        <v>106848.25</v>
      </c>
      <c r="S559" s="42">
        <v>0</v>
      </c>
      <c r="T559" s="42">
        <v>0</v>
      </c>
    </row>
    <row r="560" spans="1:20" ht="24.75" customHeight="1" x14ac:dyDescent="0.3">
      <c r="A560" s="36">
        <v>211</v>
      </c>
      <c r="B560" s="50" t="s">
        <v>68</v>
      </c>
      <c r="C560" s="43">
        <f t="shared" si="54"/>
        <v>5705262.4699999997</v>
      </c>
      <c r="D560" s="42">
        <v>826673.95</v>
      </c>
      <c r="E560" s="42">
        <v>107554.36</v>
      </c>
      <c r="F560" s="42">
        <v>378976.9</v>
      </c>
      <c r="G560" s="42">
        <v>346000.33</v>
      </c>
      <c r="H560" s="40">
        <v>0</v>
      </c>
      <c r="I560" s="40">
        <v>0</v>
      </c>
      <c r="J560" s="24">
        <v>0</v>
      </c>
      <c r="K560" s="40">
        <v>0</v>
      </c>
      <c r="L560" s="42">
        <v>1861788.85</v>
      </c>
      <c r="M560" s="40">
        <v>0</v>
      </c>
      <c r="N560" s="42">
        <v>1665156.07</v>
      </c>
      <c r="O560" s="42">
        <v>399577.43</v>
      </c>
      <c r="P560" s="40">
        <v>0</v>
      </c>
      <c r="Q560" s="40">
        <v>0</v>
      </c>
      <c r="R560" s="42">
        <v>119534.58</v>
      </c>
      <c r="S560" s="42">
        <v>0</v>
      </c>
      <c r="T560" s="42">
        <v>0</v>
      </c>
    </row>
    <row r="561" spans="1:20" ht="24.75" customHeight="1" x14ac:dyDescent="0.3">
      <c r="A561" s="36">
        <v>212</v>
      </c>
      <c r="B561" s="50" t="s">
        <v>565</v>
      </c>
      <c r="C561" s="43">
        <f t="shared" ref="C561:C582" si="55">D561+E561+F561+G561+H561+I561+K561+L561+M561+N561+O561+P561+Q561+R561</f>
        <v>5366936.870000001</v>
      </c>
      <c r="D561" s="40">
        <v>0</v>
      </c>
      <c r="E561" s="42">
        <v>230910.95</v>
      </c>
      <c r="F561" s="40">
        <v>0</v>
      </c>
      <c r="G561" s="42">
        <v>272127.03000000003</v>
      </c>
      <c r="H561" s="42">
        <v>750000</v>
      </c>
      <c r="I561" s="40">
        <v>0</v>
      </c>
      <c r="J561" s="24">
        <v>0</v>
      </c>
      <c r="K561" s="40">
        <v>0</v>
      </c>
      <c r="L561" s="40">
        <v>0</v>
      </c>
      <c r="M561" s="40">
        <v>0</v>
      </c>
      <c r="N561" s="42">
        <v>3574962.34</v>
      </c>
      <c r="O561" s="42">
        <v>270302.90000000002</v>
      </c>
      <c r="P561" s="40">
        <v>0</v>
      </c>
      <c r="Q561" s="42">
        <v>150000</v>
      </c>
      <c r="R561" s="42">
        <v>118633.65</v>
      </c>
      <c r="S561" s="42">
        <v>0</v>
      </c>
      <c r="T561" s="42">
        <v>0</v>
      </c>
    </row>
    <row r="562" spans="1:20" ht="24.75" customHeight="1" x14ac:dyDescent="0.3">
      <c r="A562" s="36">
        <v>213</v>
      </c>
      <c r="B562" s="50" t="s">
        <v>566</v>
      </c>
      <c r="C562" s="43">
        <f t="shared" si="55"/>
        <v>1537980.32</v>
      </c>
      <c r="D562" s="40">
        <v>0</v>
      </c>
      <c r="E562" s="42">
        <v>179539.09</v>
      </c>
      <c r="F562" s="40">
        <v>0</v>
      </c>
      <c r="G562" s="42">
        <v>577573.88</v>
      </c>
      <c r="H562" s="42">
        <v>748644.15</v>
      </c>
      <c r="I562" s="40">
        <v>0</v>
      </c>
      <c r="J562" s="24">
        <v>0</v>
      </c>
      <c r="K562" s="40">
        <v>0</v>
      </c>
      <c r="L562" s="40">
        <v>0</v>
      </c>
      <c r="M562" s="40">
        <v>0</v>
      </c>
      <c r="N562" s="40">
        <v>0</v>
      </c>
      <c r="O562" s="40">
        <v>0</v>
      </c>
      <c r="P562" s="40">
        <v>0</v>
      </c>
      <c r="Q562" s="40">
        <v>0</v>
      </c>
      <c r="R562" s="42">
        <v>32223.200000000001</v>
      </c>
      <c r="S562" s="42">
        <v>0</v>
      </c>
      <c r="T562" s="42">
        <v>0</v>
      </c>
    </row>
    <row r="563" spans="1:20" ht="24.75" customHeight="1" x14ac:dyDescent="0.3">
      <c r="A563" s="36">
        <v>214</v>
      </c>
      <c r="B563" s="50" t="s">
        <v>567</v>
      </c>
      <c r="C563" s="43">
        <f t="shared" si="55"/>
        <v>4943464.04</v>
      </c>
      <c r="D563" s="40">
        <v>0</v>
      </c>
      <c r="E563" s="42">
        <v>182629.57</v>
      </c>
      <c r="F563" s="40">
        <v>0</v>
      </c>
      <c r="G563" s="42">
        <v>587515.88</v>
      </c>
      <c r="H563" s="42">
        <v>761530.85</v>
      </c>
      <c r="I563" s="40">
        <v>0</v>
      </c>
      <c r="J563" s="24">
        <v>0</v>
      </c>
      <c r="K563" s="40">
        <v>0</v>
      </c>
      <c r="L563" s="42">
        <v>3161356.83</v>
      </c>
      <c r="M563" s="40">
        <v>0</v>
      </c>
      <c r="N563" s="40">
        <v>0</v>
      </c>
      <c r="O563" s="40">
        <v>0</v>
      </c>
      <c r="P563" s="40">
        <v>0</v>
      </c>
      <c r="Q563" s="42">
        <v>150000</v>
      </c>
      <c r="R563" s="42">
        <v>100430.91</v>
      </c>
      <c r="S563" s="42">
        <v>0</v>
      </c>
      <c r="T563" s="42">
        <v>0</v>
      </c>
    </row>
    <row r="564" spans="1:20" ht="24.75" customHeight="1" x14ac:dyDescent="0.3">
      <c r="A564" s="36">
        <v>215</v>
      </c>
      <c r="B564" s="50" t="s">
        <v>568</v>
      </c>
      <c r="C564" s="43">
        <f t="shared" si="55"/>
        <v>4968716.96</v>
      </c>
      <c r="D564" s="40">
        <v>0</v>
      </c>
      <c r="E564" s="42">
        <v>183591.7</v>
      </c>
      <c r="F564" s="40">
        <v>0</v>
      </c>
      <c r="G564" s="42">
        <v>590611.03</v>
      </c>
      <c r="H564" s="42">
        <v>765542.74</v>
      </c>
      <c r="I564" s="40">
        <v>0</v>
      </c>
      <c r="J564" s="24">
        <v>0</v>
      </c>
      <c r="K564" s="40">
        <v>0</v>
      </c>
      <c r="L564" s="42">
        <v>3178011.49</v>
      </c>
      <c r="M564" s="40">
        <v>0</v>
      </c>
      <c r="N564" s="40">
        <v>0</v>
      </c>
      <c r="O564" s="40">
        <v>0</v>
      </c>
      <c r="P564" s="40">
        <v>0</v>
      </c>
      <c r="Q564" s="42">
        <v>150000</v>
      </c>
      <c r="R564" s="42">
        <v>100960</v>
      </c>
      <c r="S564" s="42">
        <v>0</v>
      </c>
      <c r="T564" s="42">
        <v>0</v>
      </c>
    </row>
    <row r="565" spans="1:20" ht="24.75" customHeight="1" x14ac:dyDescent="0.3">
      <c r="A565" s="36">
        <v>216</v>
      </c>
      <c r="B565" s="50" t="s">
        <v>569</v>
      </c>
      <c r="C565" s="43">
        <f t="shared" si="55"/>
        <v>5280014.6500000004</v>
      </c>
      <c r="D565" s="40">
        <v>0</v>
      </c>
      <c r="E565" s="40">
        <v>0</v>
      </c>
      <c r="F565" s="40">
        <v>0</v>
      </c>
      <c r="G565" s="40">
        <v>0</v>
      </c>
      <c r="H565" s="40">
        <v>0</v>
      </c>
      <c r="I565" s="40">
        <v>0</v>
      </c>
      <c r="J565" s="24">
        <v>0</v>
      </c>
      <c r="K565" s="40">
        <v>0</v>
      </c>
      <c r="L565" s="40">
        <v>0</v>
      </c>
      <c r="M565" s="40">
        <v>0</v>
      </c>
      <c r="N565" s="42">
        <v>4168983.86</v>
      </c>
      <c r="O565" s="42">
        <v>1000405.85</v>
      </c>
      <c r="P565" s="40">
        <v>0</v>
      </c>
      <c r="Q565" s="40">
        <v>0</v>
      </c>
      <c r="R565" s="42">
        <v>110624.94</v>
      </c>
      <c r="S565" s="42">
        <v>0</v>
      </c>
      <c r="T565" s="42">
        <v>0</v>
      </c>
    </row>
    <row r="566" spans="1:20" ht="24.75" customHeight="1" x14ac:dyDescent="0.3">
      <c r="A566" s="36">
        <v>217</v>
      </c>
      <c r="B566" s="50" t="s">
        <v>570</v>
      </c>
      <c r="C566" s="43">
        <f t="shared" si="55"/>
        <v>10601711.74</v>
      </c>
      <c r="D566" s="42">
        <v>2056488.71</v>
      </c>
      <c r="E566" s="42">
        <v>267559.32</v>
      </c>
      <c r="F566" s="42">
        <v>942767.97</v>
      </c>
      <c r="G566" s="42">
        <v>860733.27</v>
      </c>
      <c r="H566" s="42">
        <v>1115671.8700000001</v>
      </c>
      <c r="I566" s="40">
        <v>0</v>
      </c>
      <c r="J566" s="24">
        <v>0</v>
      </c>
      <c r="K566" s="40">
        <v>0</v>
      </c>
      <c r="L566" s="40">
        <v>0</v>
      </c>
      <c r="M566" s="40">
        <v>0</v>
      </c>
      <c r="N566" s="42">
        <v>4142352.2</v>
      </c>
      <c r="O566" s="42">
        <v>994015.21</v>
      </c>
      <c r="P566" s="40">
        <v>0</v>
      </c>
      <c r="Q566" s="40">
        <v>0</v>
      </c>
      <c r="R566" s="42">
        <v>222123.19</v>
      </c>
      <c r="S566" s="42">
        <v>0</v>
      </c>
      <c r="T566" s="42">
        <v>0</v>
      </c>
    </row>
    <row r="567" spans="1:20" ht="24.75" customHeight="1" x14ac:dyDescent="0.3">
      <c r="A567" s="36">
        <v>218</v>
      </c>
      <c r="B567" s="50" t="s">
        <v>571</v>
      </c>
      <c r="C567" s="43">
        <f t="shared" si="55"/>
        <v>5415689.7299999986</v>
      </c>
      <c r="D567" s="40">
        <v>0</v>
      </c>
      <c r="E567" s="40">
        <v>0</v>
      </c>
      <c r="F567" s="40">
        <v>0</v>
      </c>
      <c r="G567" s="40">
        <v>0</v>
      </c>
      <c r="H567" s="42">
        <v>528476.15</v>
      </c>
      <c r="I567" s="40">
        <v>0</v>
      </c>
      <c r="J567" s="24">
        <v>0</v>
      </c>
      <c r="K567" s="40">
        <v>0</v>
      </c>
      <c r="L567" s="42">
        <v>2193872.63</v>
      </c>
      <c r="M567" s="40">
        <v>0</v>
      </c>
      <c r="N567" s="42">
        <v>1962166.83</v>
      </c>
      <c r="O567" s="42">
        <v>470849.31</v>
      </c>
      <c r="P567" s="40">
        <v>0</v>
      </c>
      <c r="Q567" s="42">
        <v>150000</v>
      </c>
      <c r="R567" s="42">
        <v>110324.81</v>
      </c>
      <c r="S567" s="42">
        <v>0</v>
      </c>
      <c r="T567" s="42">
        <v>0</v>
      </c>
    </row>
    <row r="568" spans="1:20" ht="24.75" customHeight="1" x14ac:dyDescent="0.3">
      <c r="A568" s="36">
        <v>219</v>
      </c>
      <c r="B568" s="50" t="s">
        <v>572</v>
      </c>
      <c r="C568" s="43">
        <f t="shared" si="55"/>
        <v>1023276.04</v>
      </c>
      <c r="D568" s="40">
        <v>0</v>
      </c>
      <c r="E568" s="42">
        <v>202746.81</v>
      </c>
      <c r="F568" s="40">
        <v>0</v>
      </c>
      <c r="G568" s="42">
        <v>652232.67000000004</v>
      </c>
      <c r="H568" s="40">
        <v>0</v>
      </c>
      <c r="I568" s="40">
        <v>0</v>
      </c>
      <c r="J568" s="24">
        <v>0</v>
      </c>
      <c r="K568" s="40">
        <v>0</v>
      </c>
      <c r="L568" s="40">
        <v>0</v>
      </c>
      <c r="M568" s="40">
        <v>0</v>
      </c>
      <c r="N568" s="40">
        <v>0</v>
      </c>
      <c r="O568" s="40">
        <v>0</v>
      </c>
      <c r="P568" s="40">
        <v>0</v>
      </c>
      <c r="Q568" s="42">
        <v>150000</v>
      </c>
      <c r="R568" s="42">
        <v>18296.560000000001</v>
      </c>
      <c r="S568" s="42">
        <v>0</v>
      </c>
      <c r="T568" s="42">
        <v>0</v>
      </c>
    </row>
    <row r="569" spans="1:20" ht="24.75" customHeight="1" x14ac:dyDescent="0.3">
      <c r="A569" s="36">
        <v>220</v>
      </c>
      <c r="B569" s="50" t="s">
        <v>246</v>
      </c>
      <c r="C569" s="43">
        <f t="shared" si="55"/>
        <v>913798.42999999993</v>
      </c>
      <c r="D569" s="40">
        <v>0</v>
      </c>
      <c r="E569" s="40">
        <v>0</v>
      </c>
      <c r="F569" s="40">
        <v>0</v>
      </c>
      <c r="G569" s="40">
        <v>0</v>
      </c>
      <c r="H569" s="42">
        <v>894652.86</v>
      </c>
      <c r="I569" s="40">
        <v>0</v>
      </c>
      <c r="J569" s="24">
        <v>0</v>
      </c>
      <c r="K569" s="40">
        <v>0</v>
      </c>
      <c r="L569" s="40">
        <v>0</v>
      </c>
      <c r="M569" s="40">
        <v>0</v>
      </c>
      <c r="N569" s="40">
        <v>0</v>
      </c>
      <c r="O569" s="40">
        <v>0</v>
      </c>
      <c r="P569" s="40">
        <v>0</v>
      </c>
      <c r="Q569" s="40">
        <v>0</v>
      </c>
      <c r="R569" s="42">
        <v>19145.57</v>
      </c>
      <c r="S569" s="42">
        <v>0</v>
      </c>
      <c r="T569" s="42">
        <v>0</v>
      </c>
    </row>
    <row r="570" spans="1:20" ht="24.75" customHeight="1" x14ac:dyDescent="0.3">
      <c r="A570" s="36">
        <v>221</v>
      </c>
      <c r="B570" s="50" t="s">
        <v>573</v>
      </c>
      <c r="C570" s="43">
        <f t="shared" si="55"/>
        <v>1670997.1099999999</v>
      </c>
      <c r="D570" s="40">
        <v>0</v>
      </c>
      <c r="E570" s="42">
        <v>177556.53</v>
      </c>
      <c r="F570" s="40">
        <v>0</v>
      </c>
      <c r="G570" s="42">
        <v>571195.99</v>
      </c>
      <c r="H570" s="42">
        <v>740377.21</v>
      </c>
      <c r="I570" s="40">
        <v>0</v>
      </c>
      <c r="J570" s="24">
        <v>0</v>
      </c>
      <c r="K570" s="40">
        <v>0</v>
      </c>
      <c r="L570" s="40">
        <v>0</v>
      </c>
      <c r="M570" s="40">
        <v>0</v>
      </c>
      <c r="N570" s="40">
        <v>0</v>
      </c>
      <c r="O570" s="40">
        <v>0</v>
      </c>
      <c r="P570" s="40">
        <v>0</v>
      </c>
      <c r="Q570" s="42">
        <v>150000</v>
      </c>
      <c r="R570" s="42">
        <v>31867.38</v>
      </c>
      <c r="S570" s="42">
        <v>0</v>
      </c>
      <c r="T570" s="42">
        <v>0</v>
      </c>
    </row>
    <row r="571" spans="1:20" ht="24.75" customHeight="1" x14ac:dyDescent="0.3">
      <c r="A571" s="36">
        <v>222</v>
      </c>
      <c r="B571" s="50" t="s">
        <v>574</v>
      </c>
      <c r="C571" s="43">
        <f t="shared" si="55"/>
        <v>300000</v>
      </c>
      <c r="D571" s="40">
        <v>0</v>
      </c>
      <c r="E571" s="40">
        <v>0</v>
      </c>
      <c r="F571" s="40">
        <v>0</v>
      </c>
      <c r="G571" s="40">
        <v>0</v>
      </c>
      <c r="H571" s="40">
        <v>0</v>
      </c>
      <c r="I571" s="40">
        <v>0</v>
      </c>
      <c r="J571" s="24">
        <v>0</v>
      </c>
      <c r="K571" s="40">
        <v>0</v>
      </c>
      <c r="L571" s="40">
        <v>0</v>
      </c>
      <c r="M571" s="40">
        <v>0</v>
      </c>
      <c r="N571" s="40">
        <v>0</v>
      </c>
      <c r="O571" s="40">
        <v>0</v>
      </c>
      <c r="P571" s="40">
        <v>0</v>
      </c>
      <c r="Q571" s="42">
        <v>300000</v>
      </c>
      <c r="R571" s="40">
        <v>0</v>
      </c>
      <c r="S571" s="42">
        <v>0</v>
      </c>
      <c r="T571" s="42">
        <v>0</v>
      </c>
    </row>
    <row r="572" spans="1:20" ht="24.75" customHeight="1" x14ac:dyDescent="0.3">
      <c r="A572" s="36">
        <v>223</v>
      </c>
      <c r="B572" s="50" t="s">
        <v>575</v>
      </c>
      <c r="C572" s="43">
        <f t="shared" si="55"/>
        <v>50000</v>
      </c>
      <c r="D572" s="40">
        <v>0</v>
      </c>
      <c r="E572" s="40">
        <v>0</v>
      </c>
      <c r="F572" s="40">
        <v>0</v>
      </c>
      <c r="G572" s="40">
        <v>0</v>
      </c>
      <c r="H572" s="40">
        <v>0</v>
      </c>
      <c r="I572" s="40">
        <v>0</v>
      </c>
      <c r="J572" s="24">
        <v>0</v>
      </c>
      <c r="K572" s="40">
        <v>0</v>
      </c>
      <c r="L572" s="40">
        <v>0</v>
      </c>
      <c r="M572" s="40">
        <v>0</v>
      </c>
      <c r="N572" s="40">
        <v>0</v>
      </c>
      <c r="O572" s="40">
        <v>0</v>
      </c>
      <c r="P572" s="40">
        <v>0</v>
      </c>
      <c r="Q572" s="42">
        <v>50000</v>
      </c>
      <c r="R572" s="40">
        <v>0</v>
      </c>
      <c r="S572" s="42">
        <v>0</v>
      </c>
      <c r="T572" s="42">
        <v>0</v>
      </c>
    </row>
    <row r="573" spans="1:20" ht="24.75" customHeight="1" x14ac:dyDescent="0.3">
      <c r="A573" s="36">
        <v>224</v>
      </c>
      <c r="B573" s="50" t="s">
        <v>576</v>
      </c>
      <c r="C573" s="43">
        <f t="shared" si="55"/>
        <v>50000</v>
      </c>
      <c r="D573" s="40">
        <v>0</v>
      </c>
      <c r="E573" s="40">
        <v>0</v>
      </c>
      <c r="F573" s="40">
        <v>0</v>
      </c>
      <c r="G573" s="40">
        <v>0</v>
      </c>
      <c r="H573" s="40">
        <v>0</v>
      </c>
      <c r="I573" s="40">
        <v>0</v>
      </c>
      <c r="J573" s="24">
        <v>0</v>
      </c>
      <c r="K573" s="40">
        <v>0</v>
      </c>
      <c r="L573" s="40">
        <v>0</v>
      </c>
      <c r="M573" s="40">
        <v>0</v>
      </c>
      <c r="N573" s="40">
        <v>0</v>
      </c>
      <c r="O573" s="40">
        <v>0</v>
      </c>
      <c r="P573" s="40">
        <v>0</v>
      </c>
      <c r="Q573" s="42">
        <v>50000</v>
      </c>
      <c r="R573" s="40">
        <v>0</v>
      </c>
      <c r="S573" s="42">
        <v>0</v>
      </c>
      <c r="T573" s="42">
        <v>0</v>
      </c>
    </row>
    <row r="574" spans="1:20" ht="24.75" customHeight="1" x14ac:dyDescent="0.3">
      <c r="A574" s="36">
        <v>225</v>
      </c>
      <c r="B574" s="50" t="s">
        <v>577</v>
      </c>
      <c r="C574" s="43">
        <f t="shared" si="55"/>
        <v>50000</v>
      </c>
      <c r="D574" s="40">
        <v>0</v>
      </c>
      <c r="E574" s="40">
        <v>0</v>
      </c>
      <c r="F574" s="40">
        <v>0</v>
      </c>
      <c r="G574" s="40">
        <v>0</v>
      </c>
      <c r="H574" s="40">
        <v>0</v>
      </c>
      <c r="I574" s="40">
        <v>0</v>
      </c>
      <c r="J574" s="24">
        <v>0</v>
      </c>
      <c r="K574" s="40">
        <v>0</v>
      </c>
      <c r="L574" s="40">
        <v>0</v>
      </c>
      <c r="M574" s="40">
        <v>0</v>
      </c>
      <c r="N574" s="40">
        <v>0</v>
      </c>
      <c r="O574" s="40">
        <v>0</v>
      </c>
      <c r="P574" s="40">
        <v>0</v>
      </c>
      <c r="Q574" s="42">
        <v>50000</v>
      </c>
      <c r="R574" s="40">
        <v>0</v>
      </c>
      <c r="S574" s="42">
        <v>0</v>
      </c>
      <c r="T574" s="42">
        <v>0</v>
      </c>
    </row>
    <row r="575" spans="1:20" ht="24.75" customHeight="1" x14ac:dyDescent="0.3">
      <c r="A575" s="36">
        <v>226</v>
      </c>
      <c r="B575" s="50" t="s">
        <v>578</v>
      </c>
      <c r="C575" s="43">
        <f t="shared" si="55"/>
        <v>200000</v>
      </c>
      <c r="D575" s="40">
        <v>0</v>
      </c>
      <c r="E575" s="40">
        <v>0</v>
      </c>
      <c r="F575" s="40">
        <v>0</v>
      </c>
      <c r="G575" s="40">
        <v>0</v>
      </c>
      <c r="H575" s="40">
        <v>0</v>
      </c>
      <c r="I575" s="40">
        <v>0</v>
      </c>
      <c r="J575" s="24">
        <v>0</v>
      </c>
      <c r="K575" s="40">
        <v>0</v>
      </c>
      <c r="L575" s="40">
        <v>0</v>
      </c>
      <c r="M575" s="40">
        <v>0</v>
      </c>
      <c r="N575" s="40">
        <v>0</v>
      </c>
      <c r="O575" s="40">
        <v>0</v>
      </c>
      <c r="P575" s="40">
        <v>0</v>
      </c>
      <c r="Q575" s="42">
        <v>200000</v>
      </c>
      <c r="R575" s="40">
        <v>0</v>
      </c>
      <c r="S575" s="42">
        <v>0</v>
      </c>
      <c r="T575" s="42">
        <v>0</v>
      </c>
    </row>
    <row r="576" spans="1:20" ht="24.75" customHeight="1" x14ac:dyDescent="0.3">
      <c r="A576" s="36">
        <v>227</v>
      </c>
      <c r="B576" s="50" t="s">
        <v>579</v>
      </c>
      <c r="C576" s="43">
        <f t="shared" si="55"/>
        <v>50000</v>
      </c>
      <c r="D576" s="40">
        <v>0</v>
      </c>
      <c r="E576" s="40">
        <v>0</v>
      </c>
      <c r="F576" s="40">
        <v>0</v>
      </c>
      <c r="G576" s="40">
        <v>0</v>
      </c>
      <c r="H576" s="40">
        <v>0</v>
      </c>
      <c r="I576" s="40">
        <v>0</v>
      </c>
      <c r="J576" s="24">
        <v>0</v>
      </c>
      <c r="K576" s="40">
        <v>0</v>
      </c>
      <c r="L576" s="40">
        <v>0</v>
      </c>
      <c r="M576" s="40">
        <v>0</v>
      </c>
      <c r="N576" s="40">
        <v>0</v>
      </c>
      <c r="O576" s="40">
        <v>0</v>
      </c>
      <c r="P576" s="40">
        <v>0</v>
      </c>
      <c r="Q576" s="42">
        <v>50000</v>
      </c>
      <c r="R576" s="40">
        <v>0</v>
      </c>
      <c r="S576" s="42">
        <v>0</v>
      </c>
      <c r="T576" s="42">
        <v>0</v>
      </c>
    </row>
    <row r="577" spans="1:20" ht="24.75" customHeight="1" x14ac:dyDescent="0.3">
      <c r="A577" s="36">
        <v>228</v>
      </c>
      <c r="B577" s="50" t="s">
        <v>73</v>
      </c>
      <c r="C577" s="43">
        <f t="shared" si="55"/>
        <v>11097916.65</v>
      </c>
      <c r="D577" s="40">
        <v>0</v>
      </c>
      <c r="E577" s="42">
        <v>235925.68</v>
      </c>
      <c r="F577" s="40">
        <v>0</v>
      </c>
      <c r="G577" s="42">
        <v>758968.47</v>
      </c>
      <c r="H577" s="40">
        <v>0</v>
      </c>
      <c r="I577" s="40">
        <v>0</v>
      </c>
      <c r="J577" s="24">
        <v>0</v>
      </c>
      <c r="K577" s="40">
        <v>0</v>
      </c>
      <c r="L577" s="40">
        <v>0</v>
      </c>
      <c r="M577" s="40">
        <v>0</v>
      </c>
      <c r="N577" s="42">
        <v>9870503</v>
      </c>
      <c r="O577" s="40">
        <v>0</v>
      </c>
      <c r="P577" s="40">
        <v>0</v>
      </c>
      <c r="Q577" s="40">
        <v>0</v>
      </c>
      <c r="R577" s="42">
        <v>232519.5</v>
      </c>
      <c r="S577" s="42">
        <v>0</v>
      </c>
      <c r="T577" s="42">
        <v>0</v>
      </c>
    </row>
    <row r="578" spans="1:20" ht="24.75" customHeight="1" x14ac:dyDescent="0.3">
      <c r="A578" s="36">
        <v>229</v>
      </c>
      <c r="B578" s="50" t="s">
        <v>580</v>
      </c>
      <c r="C578" s="43">
        <f t="shared" si="55"/>
        <v>50000</v>
      </c>
      <c r="D578" s="40">
        <v>0</v>
      </c>
      <c r="E578" s="40">
        <v>0</v>
      </c>
      <c r="F578" s="40">
        <v>0</v>
      </c>
      <c r="G578" s="40">
        <v>0</v>
      </c>
      <c r="H578" s="40">
        <v>0</v>
      </c>
      <c r="I578" s="40">
        <v>0</v>
      </c>
      <c r="J578" s="24">
        <v>0</v>
      </c>
      <c r="K578" s="40">
        <v>0</v>
      </c>
      <c r="L578" s="40">
        <v>0</v>
      </c>
      <c r="M578" s="40">
        <v>0</v>
      </c>
      <c r="N578" s="40">
        <v>0</v>
      </c>
      <c r="O578" s="40">
        <v>0</v>
      </c>
      <c r="P578" s="40">
        <v>0</v>
      </c>
      <c r="Q578" s="42">
        <v>50000</v>
      </c>
      <c r="R578" s="40">
        <v>0</v>
      </c>
      <c r="S578" s="42">
        <v>0</v>
      </c>
      <c r="T578" s="42">
        <v>0</v>
      </c>
    </row>
    <row r="579" spans="1:20" ht="24.75" customHeight="1" x14ac:dyDescent="0.3">
      <c r="A579" s="36">
        <v>230</v>
      </c>
      <c r="B579" s="50" t="s">
        <v>581</v>
      </c>
      <c r="C579" s="43">
        <f t="shared" si="55"/>
        <v>350000</v>
      </c>
      <c r="D579" s="40">
        <v>0</v>
      </c>
      <c r="E579" s="40">
        <v>0</v>
      </c>
      <c r="F579" s="40">
        <v>0</v>
      </c>
      <c r="G579" s="40">
        <v>0</v>
      </c>
      <c r="H579" s="40">
        <v>0</v>
      </c>
      <c r="I579" s="40">
        <v>0</v>
      </c>
      <c r="J579" s="24">
        <v>0</v>
      </c>
      <c r="K579" s="40">
        <v>0</v>
      </c>
      <c r="L579" s="40">
        <v>0</v>
      </c>
      <c r="M579" s="40">
        <v>0</v>
      </c>
      <c r="N579" s="40">
        <v>0</v>
      </c>
      <c r="O579" s="40">
        <v>0</v>
      </c>
      <c r="P579" s="40">
        <v>0</v>
      </c>
      <c r="Q579" s="42">
        <v>350000</v>
      </c>
      <c r="R579" s="40">
        <v>0</v>
      </c>
      <c r="S579" s="42">
        <v>0</v>
      </c>
      <c r="T579" s="42">
        <v>0</v>
      </c>
    </row>
    <row r="580" spans="1:20" ht="24.75" customHeight="1" x14ac:dyDescent="0.3">
      <c r="A580" s="36">
        <v>231</v>
      </c>
      <c r="B580" s="50" t="s">
        <v>69</v>
      </c>
      <c r="C580" s="43">
        <f t="shared" si="55"/>
        <v>6064258.8899999997</v>
      </c>
      <c r="D580" s="40">
        <v>0</v>
      </c>
      <c r="E580" s="42">
        <v>132249</v>
      </c>
      <c r="F580" s="40">
        <v>0</v>
      </c>
      <c r="G580" s="42">
        <v>425442.53</v>
      </c>
      <c r="H580" s="42">
        <v>551453.37</v>
      </c>
      <c r="I580" s="40">
        <v>0</v>
      </c>
      <c r="J580" s="24">
        <v>0</v>
      </c>
      <c r="K580" s="40">
        <v>0</v>
      </c>
      <c r="L580" s="42">
        <v>2289258.4</v>
      </c>
      <c r="M580" s="40">
        <v>0</v>
      </c>
      <c r="N580" s="42">
        <v>2047478.43</v>
      </c>
      <c r="O580" s="42">
        <v>491321.02</v>
      </c>
      <c r="P580" s="40">
        <v>0</v>
      </c>
      <c r="Q580" s="40">
        <v>0</v>
      </c>
      <c r="R580" s="84">
        <v>127056.14</v>
      </c>
      <c r="S580" s="42">
        <v>0</v>
      </c>
      <c r="T580" s="42">
        <v>0</v>
      </c>
    </row>
    <row r="581" spans="1:20" ht="24.75" customHeight="1" x14ac:dyDescent="0.3">
      <c r="A581" s="36">
        <v>232</v>
      </c>
      <c r="B581" s="50" t="s">
        <v>582</v>
      </c>
      <c r="C581" s="43">
        <f t="shared" si="55"/>
        <v>50000</v>
      </c>
      <c r="D581" s="40">
        <v>0</v>
      </c>
      <c r="E581" s="40">
        <v>0</v>
      </c>
      <c r="F581" s="40">
        <v>0</v>
      </c>
      <c r="G581" s="40">
        <v>0</v>
      </c>
      <c r="H581" s="40">
        <v>0</v>
      </c>
      <c r="I581" s="40">
        <v>0</v>
      </c>
      <c r="J581" s="24">
        <v>0</v>
      </c>
      <c r="K581" s="40">
        <v>0</v>
      </c>
      <c r="L581" s="40">
        <v>0</v>
      </c>
      <c r="M581" s="40">
        <v>0</v>
      </c>
      <c r="N581" s="40">
        <v>0</v>
      </c>
      <c r="O581" s="40">
        <v>0</v>
      </c>
      <c r="P581" s="40">
        <v>0</v>
      </c>
      <c r="Q581" s="42">
        <v>50000</v>
      </c>
      <c r="R581" s="40">
        <v>0</v>
      </c>
      <c r="S581" s="42">
        <v>0</v>
      </c>
      <c r="T581" s="42">
        <v>0</v>
      </c>
    </row>
    <row r="582" spans="1:20" ht="24.75" customHeight="1" x14ac:dyDescent="0.3">
      <c r="A582" s="36">
        <v>233</v>
      </c>
      <c r="B582" s="50" t="s">
        <v>583</v>
      </c>
      <c r="C582" s="43">
        <f t="shared" si="55"/>
        <v>50000</v>
      </c>
      <c r="D582" s="40">
        <v>0</v>
      </c>
      <c r="E582" s="40">
        <v>0</v>
      </c>
      <c r="F582" s="40">
        <v>0</v>
      </c>
      <c r="G582" s="40">
        <v>0</v>
      </c>
      <c r="H582" s="40">
        <v>0</v>
      </c>
      <c r="I582" s="40">
        <v>0</v>
      </c>
      <c r="J582" s="24">
        <v>0</v>
      </c>
      <c r="K582" s="40">
        <v>0</v>
      </c>
      <c r="L582" s="40">
        <v>0</v>
      </c>
      <c r="M582" s="40">
        <v>0</v>
      </c>
      <c r="N582" s="40">
        <v>0</v>
      </c>
      <c r="O582" s="40">
        <v>0</v>
      </c>
      <c r="P582" s="40">
        <v>0</v>
      </c>
      <c r="Q582" s="42">
        <v>50000</v>
      </c>
      <c r="R582" s="40">
        <v>0</v>
      </c>
      <c r="S582" s="42">
        <v>0</v>
      </c>
      <c r="T582" s="42">
        <v>0</v>
      </c>
    </row>
    <row r="583" spans="1:20" ht="24.75" customHeight="1" x14ac:dyDescent="0.3">
      <c r="A583" s="35" t="s">
        <v>74</v>
      </c>
      <c r="B583" s="29"/>
      <c r="C583" s="96">
        <f t="shared" ref="C583:T583" si="56">SUM(C584:C589)</f>
        <v>20992254.839999996</v>
      </c>
      <c r="D583" s="96">
        <f t="shared" si="56"/>
        <v>0</v>
      </c>
      <c r="E583" s="96">
        <f t="shared" si="56"/>
        <v>739906.32</v>
      </c>
      <c r="F583" s="96">
        <f t="shared" si="56"/>
        <v>0</v>
      </c>
      <c r="G583" s="96">
        <f t="shared" si="56"/>
        <v>395147.57</v>
      </c>
      <c r="H583" s="96">
        <f t="shared" si="56"/>
        <v>2441785.9299999997</v>
      </c>
      <c r="I583" s="96">
        <f t="shared" si="56"/>
        <v>498681.51</v>
      </c>
      <c r="J583" s="97">
        <f t="shared" si="56"/>
        <v>0</v>
      </c>
      <c r="K583" s="96">
        <f t="shared" si="56"/>
        <v>0</v>
      </c>
      <c r="L583" s="96">
        <f t="shared" si="56"/>
        <v>7488539.6999999993</v>
      </c>
      <c r="M583" s="96">
        <f t="shared" si="56"/>
        <v>161975.59</v>
      </c>
      <c r="N583" s="96">
        <f t="shared" si="56"/>
        <v>6518341.1200000001</v>
      </c>
      <c r="O583" s="96">
        <f t="shared" si="56"/>
        <v>2010891.1800000002</v>
      </c>
      <c r="P583" s="96">
        <f t="shared" si="56"/>
        <v>0</v>
      </c>
      <c r="Q583" s="96">
        <f t="shared" si="56"/>
        <v>300000</v>
      </c>
      <c r="R583" s="96">
        <f t="shared" si="56"/>
        <v>436985.92000000004</v>
      </c>
      <c r="S583" s="96">
        <f t="shared" si="56"/>
        <v>0</v>
      </c>
      <c r="T583" s="96">
        <f t="shared" si="56"/>
        <v>0</v>
      </c>
    </row>
    <row r="584" spans="1:20" ht="24.75" customHeight="1" x14ac:dyDescent="0.3">
      <c r="A584" s="46">
        <v>234</v>
      </c>
      <c r="B584" s="50" t="s">
        <v>251</v>
      </c>
      <c r="C584" s="43">
        <f t="shared" ref="C584:C589" si="57">D584+E584+F584+G584+H584+I584+K584+L584+M584+N584+O584+P584+Q584+R584</f>
        <v>3127581.26</v>
      </c>
      <c r="D584" s="40">
        <v>0</v>
      </c>
      <c r="E584" s="42">
        <v>152978.5</v>
      </c>
      <c r="F584" s="40">
        <v>0</v>
      </c>
      <c r="G584" s="40">
        <v>0</v>
      </c>
      <c r="H584" s="42">
        <v>637891.5</v>
      </c>
      <c r="I584" s="40">
        <v>0</v>
      </c>
      <c r="J584" s="24">
        <v>0</v>
      </c>
      <c r="K584" s="40">
        <v>0</v>
      </c>
      <c r="L584" s="40">
        <v>0</v>
      </c>
      <c r="M584" s="40">
        <v>0</v>
      </c>
      <c r="N584" s="42">
        <v>1702849.68</v>
      </c>
      <c r="O584" s="42">
        <v>568333.64</v>
      </c>
      <c r="P584" s="40">
        <v>0</v>
      </c>
      <c r="Q584" s="40">
        <v>0</v>
      </c>
      <c r="R584" s="42">
        <v>65527.94</v>
      </c>
      <c r="S584" s="42">
        <v>0</v>
      </c>
      <c r="T584" s="42">
        <v>0</v>
      </c>
    </row>
    <row r="585" spans="1:20" ht="24.75" customHeight="1" x14ac:dyDescent="0.3">
      <c r="A585" s="46">
        <v>235</v>
      </c>
      <c r="B585" s="50" t="s">
        <v>252</v>
      </c>
      <c r="C585" s="43">
        <f t="shared" si="57"/>
        <v>6021182.0699999994</v>
      </c>
      <c r="D585" s="40">
        <v>0</v>
      </c>
      <c r="E585" s="42">
        <v>162249.93</v>
      </c>
      <c r="F585" s="40">
        <v>0</v>
      </c>
      <c r="G585" s="40">
        <v>0</v>
      </c>
      <c r="H585" s="42">
        <v>676551.59</v>
      </c>
      <c r="I585" s="40">
        <v>0</v>
      </c>
      <c r="J585" s="24">
        <v>0</v>
      </c>
      <c r="K585" s="40">
        <v>0</v>
      </c>
      <c r="L585" s="42">
        <v>2808580.9</v>
      </c>
      <c r="M585" s="40">
        <v>0</v>
      </c>
      <c r="N585" s="42">
        <v>1806052.69</v>
      </c>
      <c r="O585" s="42">
        <v>438144</v>
      </c>
      <c r="P585" s="40">
        <v>0</v>
      </c>
      <c r="Q585" s="40">
        <v>0</v>
      </c>
      <c r="R585" s="42">
        <v>129602.96</v>
      </c>
      <c r="S585" s="42">
        <v>0</v>
      </c>
      <c r="T585" s="42">
        <v>0</v>
      </c>
    </row>
    <row r="586" spans="1:20" ht="24.75" customHeight="1" x14ac:dyDescent="0.3">
      <c r="A586" s="46">
        <v>236</v>
      </c>
      <c r="B586" s="50" t="s">
        <v>253</v>
      </c>
      <c r="C586" s="43">
        <f t="shared" si="57"/>
        <v>509353.29000000004</v>
      </c>
      <c r="D586" s="40">
        <v>0</v>
      </c>
      <c r="E586" s="40">
        <v>0</v>
      </c>
      <c r="F586" s="40">
        <v>0</v>
      </c>
      <c r="G586" s="40">
        <v>0</v>
      </c>
      <c r="H586" s="40">
        <v>0</v>
      </c>
      <c r="I586" s="42">
        <v>498681.51</v>
      </c>
      <c r="J586" s="24">
        <v>0</v>
      </c>
      <c r="K586" s="40">
        <v>0</v>
      </c>
      <c r="L586" s="40">
        <v>0</v>
      </c>
      <c r="M586" s="40">
        <v>0</v>
      </c>
      <c r="N586" s="40">
        <v>0</v>
      </c>
      <c r="O586" s="40">
        <v>0</v>
      </c>
      <c r="P586" s="40">
        <v>0</v>
      </c>
      <c r="Q586" s="40">
        <v>0</v>
      </c>
      <c r="R586" s="42">
        <v>10671.78</v>
      </c>
      <c r="S586" s="42">
        <v>0</v>
      </c>
      <c r="T586" s="42">
        <v>0</v>
      </c>
    </row>
    <row r="587" spans="1:20" ht="24.75" customHeight="1" x14ac:dyDescent="0.3">
      <c r="A587" s="46">
        <v>237</v>
      </c>
      <c r="B587" s="50" t="s">
        <v>584</v>
      </c>
      <c r="C587" s="43">
        <f t="shared" si="57"/>
        <v>5402036.3699999992</v>
      </c>
      <c r="D587" s="40">
        <v>0</v>
      </c>
      <c r="E587" s="42">
        <v>122831.8</v>
      </c>
      <c r="F587" s="40">
        <v>0</v>
      </c>
      <c r="G587" s="42">
        <v>395147.57</v>
      </c>
      <c r="H587" s="42">
        <v>512185.42</v>
      </c>
      <c r="I587" s="40">
        <v>0</v>
      </c>
      <c r="J587" s="24">
        <v>0</v>
      </c>
      <c r="K587" s="40">
        <v>0</v>
      </c>
      <c r="L587" s="42">
        <v>2126244.63</v>
      </c>
      <c r="M587" s="42">
        <v>161975.59</v>
      </c>
      <c r="N587" s="42">
        <v>1367277.63</v>
      </c>
      <c r="O587" s="42">
        <v>456334.98</v>
      </c>
      <c r="P587" s="40">
        <v>0</v>
      </c>
      <c r="Q587" s="42">
        <v>150000</v>
      </c>
      <c r="R587" s="42">
        <v>110038.75</v>
      </c>
      <c r="S587" s="42">
        <v>0</v>
      </c>
      <c r="T587" s="42">
        <v>0</v>
      </c>
    </row>
    <row r="588" spans="1:20" ht="24.75" customHeight="1" x14ac:dyDescent="0.3">
      <c r="A588" s="46">
        <v>238</v>
      </c>
      <c r="B588" s="50" t="s">
        <v>585</v>
      </c>
      <c r="C588" s="43">
        <f t="shared" si="57"/>
        <v>5774479.7600000007</v>
      </c>
      <c r="D588" s="40">
        <v>0</v>
      </c>
      <c r="E588" s="42">
        <v>147526.44</v>
      </c>
      <c r="F588" s="40">
        <v>0</v>
      </c>
      <c r="G588" s="40">
        <v>0</v>
      </c>
      <c r="H588" s="42">
        <v>615157.42000000004</v>
      </c>
      <c r="I588" s="40">
        <v>0</v>
      </c>
      <c r="J588" s="24">
        <v>0</v>
      </c>
      <c r="K588" s="40">
        <v>0</v>
      </c>
      <c r="L588" s="42">
        <v>2553714.17</v>
      </c>
      <c r="M588" s="40">
        <v>0</v>
      </c>
      <c r="N588" s="42">
        <v>1642161.12</v>
      </c>
      <c r="O588" s="42">
        <v>548078.56000000006</v>
      </c>
      <c r="P588" s="40">
        <v>0</v>
      </c>
      <c r="Q588" s="42">
        <v>150000</v>
      </c>
      <c r="R588" s="42">
        <v>117842.05</v>
      </c>
      <c r="S588" s="42">
        <v>0</v>
      </c>
      <c r="T588" s="42">
        <v>0</v>
      </c>
    </row>
    <row r="589" spans="1:20" ht="24.75" customHeight="1" x14ac:dyDescent="0.3">
      <c r="A589" s="46">
        <v>239</v>
      </c>
      <c r="B589" s="50" t="s">
        <v>586</v>
      </c>
      <c r="C589" s="43">
        <f t="shared" si="57"/>
        <v>157622.09</v>
      </c>
      <c r="D589" s="40">
        <v>0</v>
      </c>
      <c r="E589" s="42">
        <v>154319.65</v>
      </c>
      <c r="F589" s="40">
        <v>0</v>
      </c>
      <c r="G589" s="40">
        <v>0</v>
      </c>
      <c r="H589" s="40">
        <v>0</v>
      </c>
      <c r="I589" s="40">
        <v>0</v>
      </c>
      <c r="J589" s="24">
        <v>0</v>
      </c>
      <c r="K589" s="40">
        <v>0</v>
      </c>
      <c r="L589" s="40">
        <v>0</v>
      </c>
      <c r="M589" s="40">
        <v>0</v>
      </c>
      <c r="N589" s="40">
        <v>0</v>
      </c>
      <c r="O589" s="40">
        <v>0</v>
      </c>
      <c r="P589" s="40">
        <v>0</v>
      </c>
      <c r="Q589" s="40">
        <v>0</v>
      </c>
      <c r="R589" s="42">
        <v>3302.44</v>
      </c>
      <c r="S589" s="42">
        <v>0</v>
      </c>
      <c r="T589" s="42">
        <v>0</v>
      </c>
    </row>
    <row r="590" spans="1:20" ht="24.75" customHeight="1" x14ac:dyDescent="0.3">
      <c r="A590" s="47" t="s">
        <v>75</v>
      </c>
      <c r="B590" s="29"/>
      <c r="C590" s="96">
        <f t="shared" ref="C590:T590" si="58">SUM(C591:C785)</f>
        <v>2341118758.2099991</v>
      </c>
      <c r="D590" s="96">
        <f t="shared" si="58"/>
        <v>416511411.48999989</v>
      </c>
      <c r="E590" s="96">
        <f t="shared" si="58"/>
        <v>63473787.370000005</v>
      </c>
      <c r="F590" s="96">
        <f t="shared" si="58"/>
        <v>135036234.08000001</v>
      </c>
      <c r="G590" s="96">
        <f t="shared" si="58"/>
        <v>163554513.96000004</v>
      </c>
      <c r="H590" s="96">
        <f t="shared" si="58"/>
        <v>187929009.17999998</v>
      </c>
      <c r="I590" s="96">
        <f t="shared" si="58"/>
        <v>15126894.140000001</v>
      </c>
      <c r="J590" s="97">
        <f t="shared" si="58"/>
        <v>39</v>
      </c>
      <c r="K590" s="96">
        <f t="shared" si="58"/>
        <v>133510359</v>
      </c>
      <c r="L590" s="96">
        <f t="shared" si="58"/>
        <v>343144742.66000009</v>
      </c>
      <c r="M590" s="96">
        <f t="shared" si="58"/>
        <v>25106554.190000001</v>
      </c>
      <c r="N590" s="96">
        <f t="shared" si="58"/>
        <v>716472408.79000008</v>
      </c>
      <c r="O590" s="96">
        <f t="shared" si="58"/>
        <v>66386334.45000001</v>
      </c>
      <c r="P590" s="96">
        <f t="shared" si="58"/>
        <v>0</v>
      </c>
      <c r="Q590" s="96">
        <f t="shared" si="58"/>
        <v>25731500</v>
      </c>
      <c r="R590" s="96">
        <f t="shared" si="58"/>
        <v>49135008.899999984</v>
      </c>
      <c r="S590" s="96">
        <f t="shared" si="58"/>
        <v>0</v>
      </c>
      <c r="T590" s="96">
        <f t="shared" si="58"/>
        <v>0</v>
      </c>
    </row>
    <row r="591" spans="1:20" ht="24.75" customHeight="1" x14ac:dyDescent="0.3">
      <c r="A591" s="62">
        <v>240</v>
      </c>
      <c r="B591" s="55" t="s">
        <v>292</v>
      </c>
      <c r="C591" s="43">
        <f t="shared" ref="C591:C622" si="59">D591+E591+F591+G591+H591+I591+K591+L591+M591+N591+O591+P591+Q591+R591</f>
        <v>10178194.800000001</v>
      </c>
      <c r="D591" s="40">
        <v>0</v>
      </c>
      <c r="E591" s="40">
        <v>0</v>
      </c>
      <c r="F591" s="40">
        <v>0</v>
      </c>
      <c r="G591" s="40">
        <v>0</v>
      </c>
      <c r="H591" s="40">
        <v>0</v>
      </c>
      <c r="I591" s="40">
        <v>0</v>
      </c>
      <c r="J591" s="24">
        <v>0</v>
      </c>
      <c r="K591" s="40">
        <v>0</v>
      </c>
      <c r="L591" s="40">
        <v>0</v>
      </c>
      <c r="M591" s="40">
        <v>0</v>
      </c>
      <c r="N591" s="42">
        <v>8019944.0099999998</v>
      </c>
      <c r="O591" s="42">
        <v>1945000.97</v>
      </c>
      <c r="P591" s="40">
        <v>0</v>
      </c>
      <c r="Q591" s="40">
        <v>0</v>
      </c>
      <c r="R591" s="42">
        <v>213249.82</v>
      </c>
      <c r="S591" s="42">
        <v>0</v>
      </c>
      <c r="T591" s="42">
        <v>0</v>
      </c>
    </row>
    <row r="592" spans="1:20" ht="24.75" customHeight="1" x14ac:dyDescent="0.3">
      <c r="A592" s="62">
        <v>241</v>
      </c>
      <c r="B592" s="50" t="s">
        <v>293</v>
      </c>
      <c r="C592" s="43">
        <f t="shared" si="59"/>
        <v>7513765.2199999988</v>
      </c>
      <c r="D592" s="40">
        <v>0</v>
      </c>
      <c r="E592" s="42">
        <v>651114.31000000006</v>
      </c>
      <c r="F592" s="42">
        <v>2018036.98</v>
      </c>
      <c r="G592" s="42">
        <v>1920995.9</v>
      </c>
      <c r="H592" s="42">
        <v>2766192.36</v>
      </c>
      <c r="I592" s="40">
        <v>0</v>
      </c>
      <c r="J592" s="24">
        <v>0</v>
      </c>
      <c r="K592" s="40">
        <v>0</v>
      </c>
      <c r="L592" s="40">
        <v>0</v>
      </c>
      <c r="M592" s="40">
        <v>0</v>
      </c>
      <c r="N592" s="40">
        <v>0</v>
      </c>
      <c r="O592" s="40">
        <v>0</v>
      </c>
      <c r="P592" s="40">
        <v>0</v>
      </c>
      <c r="Q592" s="40">
        <v>0</v>
      </c>
      <c r="R592" s="42">
        <v>157425.67000000001</v>
      </c>
      <c r="S592" s="42">
        <v>0</v>
      </c>
      <c r="T592" s="42">
        <v>0</v>
      </c>
    </row>
    <row r="593" spans="1:20" ht="24.75" customHeight="1" x14ac:dyDescent="0.3">
      <c r="A593" s="62">
        <v>242</v>
      </c>
      <c r="B593" s="50" t="s">
        <v>76</v>
      </c>
      <c r="C593" s="43">
        <f t="shared" si="59"/>
        <v>12972179.630000001</v>
      </c>
      <c r="D593" s="42">
        <v>2256378.42</v>
      </c>
      <c r="E593" s="42">
        <v>293565.95</v>
      </c>
      <c r="F593" s="42">
        <v>577941</v>
      </c>
      <c r="G593" s="42">
        <v>524132.7</v>
      </c>
      <c r="H593" s="42">
        <v>1224114.6399999999</v>
      </c>
      <c r="I593" s="40">
        <v>0</v>
      </c>
      <c r="J593" s="24">
        <v>0</v>
      </c>
      <c r="K593" s="40">
        <v>0</v>
      </c>
      <c r="L593" s="42">
        <v>2744223.3</v>
      </c>
      <c r="M593" s="40">
        <v>0</v>
      </c>
      <c r="N593" s="42">
        <v>4544986.8499999996</v>
      </c>
      <c r="O593" s="42">
        <v>520479.05</v>
      </c>
      <c r="P593" s="40">
        <v>0</v>
      </c>
      <c r="Q593" s="40">
        <v>0</v>
      </c>
      <c r="R593" s="42">
        <v>286357.71999999997</v>
      </c>
      <c r="S593" s="42">
        <v>0</v>
      </c>
      <c r="T593" s="42">
        <v>0</v>
      </c>
    </row>
    <row r="594" spans="1:20" ht="24.75" customHeight="1" x14ac:dyDescent="0.3">
      <c r="A594" s="62">
        <v>243</v>
      </c>
      <c r="B594" s="50" t="s">
        <v>295</v>
      </c>
      <c r="C594" s="43">
        <f t="shared" si="59"/>
        <v>5658889.6100000003</v>
      </c>
      <c r="D594" s="42">
        <v>5540326.6200000001</v>
      </c>
      <c r="E594" s="40">
        <v>0</v>
      </c>
      <c r="F594" s="40">
        <v>0</v>
      </c>
      <c r="G594" s="40">
        <v>0</v>
      </c>
      <c r="H594" s="40">
        <v>0</v>
      </c>
      <c r="I594" s="40">
        <v>0</v>
      </c>
      <c r="J594" s="24">
        <v>0</v>
      </c>
      <c r="K594" s="40">
        <v>0</v>
      </c>
      <c r="L594" s="40">
        <v>0</v>
      </c>
      <c r="M594" s="40">
        <v>0</v>
      </c>
      <c r="N594" s="40">
        <v>0</v>
      </c>
      <c r="O594" s="40">
        <v>0</v>
      </c>
      <c r="P594" s="40">
        <v>0</v>
      </c>
      <c r="Q594" s="40">
        <v>0</v>
      </c>
      <c r="R594" s="42">
        <v>118562.99</v>
      </c>
      <c r="S594" s="42">
        <v>0</v>
      </c>
      <c r="T594" s="42">
        <v>0</v>
      </c>
    </row>
    <row r="595" spans="1:20" ht="24.75" customHeight="1" x14ac:dyDescent="0.3">
      <c r="A595" s="62">
        <v>244</v>
      </c>
      <c r="B595" s="50" t="s">
        <v>297</v>
      </c>
      <c r="C595" s="43">
        <f t="shared" si="59"/>
        <v>6217575.8799999999</v>
      </c>
      <c r="D595" s="40">
        <v>0</v>
      </c>
      <c r="E595" s="42">
        <v>236887.81</v>
      </c>
      <c r="F595" s="40">
        <v>0</v>
      </c>
      <c r="G595" s="42">
        <v>762063.62</v>
      </c>
      <c r="H595" s="42">
        <v>987777.48</v>
      </c>
      <c r="I595" s="40">
        <v>0</v>
      </c>
      <c r="J595" s="24">
        <v>0</v>
      </c>
      <c r="K595" s="40">
        <v>0</v>
      </c>
      <c r="L595" s="42">
        <v>4100578.59</v>
      </c>
      <c r="M595" s="40">
        <v>0</v>
      </c>
      <c r="N595" s="40">
        <v>0</v>
      </c>
      <c r="O595" s="40">
        <v>0</v>
      </c>
      <c r="P595" s="40">
        <v>0</v>
      </c>
      <c r="Q595" s="40">
        <v>0</v>
      </c>
      <c r="R595" s="42">
        <v>130268.38</v>
      </c>
      <c r="S595" s="42">
        <v>0</v>
      </c>
      <c r="T595" s="42">
        <v>0</v>
      </c>
    </row>
    <row r="596" spans="1:20" ht="24.75" customHeight="1" x14ac:dyDescent="0.3">
      <c r="A596" s="62">
        <v>245</v>
      </c>
      <c r="B596" s="50" t="s">
        <v>298</v>
      </c>
      <c r="C596" s="43">
        <f t="shared" si="59"/>
        <v>3855326.44</v>
      </c>
      <c r="D596" s="40">
        <v>0</v>
      </c>
      <c r="E596" s="40">
        <v>0</v>
      </c>
      <c r="F596" s="40">
        <v>0</v>
      </c>
      <c r="G596" s="40">
        <v>0</v>
      </c>
      <c r="H596" s="40">
        <v>0</v>
      </c>
      <c r="I596" s="40">
        <v>0</v>
      </c>
      <c r="J596" s="24">
        <v>0</v>
      </c>
      <c r="K596" s="40">
        <v>0</v>
      </c>
      <c r="L596" s="42">
        <v>3774551.05</v>
      </c>
      <c r="M596" s="40">
        <v>0</v>
      </c>
      <c r="N596" s="40">
        <v>0</v>
      </c>
      <c r="O596" s="40">
        <v>0</v>
      </c>
      <c r="P596" s="40">
        <v>0</v>
      </c>
      <c r="Q596" s="40">
        <v>0</v>
      </c>
      <c r="R596" s="42">
        <v>80775.39</v>
      </c>
      <c r="S596" s="42">
        <v>0</v>
      </c>
      <c r="T596" s="42">
        <v>0</v>
      </c>
    </row>
    <row r="597" spans="1:20" ht="24.75" customHeight="1" x14ac:dyDescent="0.3">
      <c r="A597" s="62">
        <v>246</v>
      </c>
      <c r="B597" s="50" t="s">
        <v>587</v>
      </c>
      <c r="C597" s="43">
        <f t="shared" si="59"/>
        <v>51070</v>
      </c>
      <c r="D597" s="40">
        <v>0</v>
      </c>
      <c r="E597" s="40">
        <v>0</v>
      </c>
      <c r="F597" s="40">
        <v>0</v>
      </c>
      <c r="G597" s="40">
        <v>0</v>
      </c>
      <c r="H597" s="40">
        <v>0</v>
      </c>
      <c r="I597" s="42">
        <v>50000</v>
      </c>
      <c r="J597" s="24">
        <v>0</v>
      </c>
      <c r="K597" s="40">
        <v>0</v>
      </c>
      <c r="L597" s="40">
        <v>0</v>
      </c>
      <c r="M597" s="40">
        <v>0</v>
      </c>
      <c r="N597" s="40">
        <v>0</v>
      </c>
      <c r="O597" s="40">
        <v>0</v>
      </c>
      <c r="P597" s="40">
        <v>0</v>
      </c>
      <c r="Q597" s="40">
        <v>0</v>
      </c>
      <c r="R597" s="42">
        <v>1070</v>
      </c>
      <c r="S597" s="42">
        <v>0</v>
      </c>
      <c r="T597" s="42">
        <v>0</v>
      </c>
    </row>
    <row r="598" spans="1:20" ht="24.75" customHeight="1" x14ac:dyDescent="0.3">
      <c r="A598" s="62">
        <v>247</v>
      </c>
      <c r="B598" s="50" t="s">
        <v>124</v>
      </c>
      <c r="C598" s="43">
        <f t="shared" si="59"/>
        <v>7708354.5800000001</v>
      </c>
      <c r="D598" s="42">
        <v>7546851.9500000002</v>
      </c>
      <c r="E598" s="40">
        <v>0</v>
      </c>
      <c r="F598" s="40">
        <v>0</v>
      </c>
      <c r="G598" s="40">
        <v>0</v>
      </c>
      <c r="H598" s="40">
        <v>0</v>
      </c>
      <c r="I598" s="40">
        <v>0</v>
      </c>
      <c r="J598" s="24">
        <v>0</v>
      </c>
      <c r="K598" s="40">
        <v>0</v>
      </c>
      <c r="L598" s="40">
        <v>0</v>
      </c>
      <c r="M598" s="40">
        <v>0</v>
      </c>
      <c r="N598" s="40">
        <v>0</v>
      </c>
      <c r="O598" s="40">
        <v>0</v>
      </c>
      <c r="P598" s="40">
        <v>0</v>
      </c>
      <c r="Q598" s="40">
        <v>0</v>
      </c>
      <c r="R598" s="42">
        <v>161502.63</v>
      </c>
      <c r="S598" s="42">
        <v>0</v>
      </c>
      <c r="T598" s="42">
        <v>0</v>
      </c>
    </row>
    <row r="599" spans="1:20" ht="24.75" customHeight="1" x14ac:dyDescent="0.3">
      <c r="A599" s="62">
        <v>248</v>
      </c>
      <c r="B599" s="50" t="s">
        <v>309</v>
      </c>
      <c r="C599" s="43">
        <f t="shared" si="59"/>
        <v>4781779.4899999993</v>
      </c>
      <c r="D599" s="40">
        <v>0</v>
      </c>
      <c r="E599" s="40">
        <v>0</v>
      </c>
      <c r="F599" s="40">
        <v>0</v>
      </c>
      <c r="G599" s="40">
        <v>0</v>
      </c>
      <c r="H599" s="42">
        <v>4681593.3899999997</v>
      </c>
      <c r="I599" s="40">
        <v>0</v>
      </c>
      <c r="J599" s="24">
        <v>0</v>
      </c>
      <c r="K599" s="40">
        <v>0</v>
      </c>
      <c r="L599" s="40">
        <v>0</v>
      </c>
      <c r="M599" s="40">
        <v>0</v>
      </c>
      <c r="N599" s="40">
        <v>0</v>
      </c>
      <c r="O599" s="40">
        <v>0</v>
      </c>
      <c r="P599" s="40">
        <v>0</v>
      </c>
      <c r="Q599" s="40">
        <v>0</v>
      </c>
      <c r="R599" s="42">
        <v>100186.1</v>
      </c>
      <c r="S599" s="42">
        <v>0</v>
      </c>
      <c r="T599" s="42">
        <v>0</v>
      </c>
    </row>
    <row r="600" spans="1:20" ht="24.75" customHeight="1" x14ac:dyDescent="0.3">
      <c r="A600" s="62">
        <v>249</v>
      </c>
      <c r="B600" s="50" t="s">
        <v>87</v>
      </c>
      <c r="C600" s="43">
        <f t="shared" si="59"/>
        <v>30042779.780000001</v>
      </c>
      <c r="D600" s="42">
        <v>11889520.15</v>
      </c>
      <c r="E600" s="42">
        <v>1492720.67</v>
      </c>
      <c r="F600" s="40">
        <v>0</v>
      </c>
      <c r="G600" s="42">
        <v>3560138.8</v>
      </c>
      <c r="H600" s="40">
        <v>0</v>
      </c>
      <c r="I600" s="40">
        <v>0</v>
      </c>
      <c r="J600" s="24">
        <v>0</v>
      </c>
      <c r="K600" s="40">
        <v>0</v>
      </c>
      <c r="L600" s="42">
        <v>12470954.800000001</v>
      </c>
      <c r="M600" s="40">
        <v>0</v>
      </c>
      <c r="N600" s="40">
        <v>0</v>
      </c>
      <c r="O600" s="40">
        <v>0</v>
      </c>
      <c r="P600" s="40">
        <v>0</v>
      </c>
      <c r="Q600" s="40">
        <v>0</v>
      </c>
      <c r="R600" s="42">
        <v>629445.36</v>
      </c>
      <c r="S600" s="42">
        <v>0</v>
      </c>
      <c r="T600" s="42">
        <v>0</v>
      </c>
    </row>
    <row r="601" spans="1:20" ht="24.75" customHeight="1" x14ac:dyDescent="0.3">
      <c r="A601" s="62">
        <v>250</v>
      </c>
      <c r="B601" s="50" t="s">
        <v>318</v>
      </c>
      <c r="C601" s="43">
        <f t="shared" si="59"/>
        <v>3497886.5500000003</v>
      </c>
      <c r="D601" s="40">
        <v>0</v>
      </c>
      <c r="E601" s="42">
        <v>287530.78000000003</v>
      </c>
      <c r="F601" s="42">
        <v>1013139.12</v>
      </c>
      <c r="G601" s="42">
        <v>924981.1</v>
      </c>
      <c r="H601" s="42">
        <v>1198949.1100000001</v>
      </c>
      <c r="I601" s="40">
        <v>0</v>
      </c>
      <c r="J601" s="24">
        <v>0</v>
      </c>
      <c r="K601" s="40">
        <v>0</v>
      </c>
      <c r="L601" s="40">
        <v>0</v>
      </c>
      <c r="M601" s="40">
        <v>0</v>
      </c>
      <c r="N601" s="40">
        <v>0</v>
      </c>
      <c r="O601" s="40">
        <v>0</v>
      </c>
      <c r="P601" s="40">
        <v>0</v>
      </c>
      <c r="Q601" s="40">
        <v>0</v>
      </c>
      <c r="R601" s="42">
        <v>73286.44</v>
      </c>
      <c r="S601" s="42">
        <v>0</v>
      </c>
      <c r="T601" s="42">
        <v>0</v>
      </c>
    </row>
    <row r="602" spans="1:20" ht="24.75" customHeight="1" x14ac:dyDescent="0.3">
      <c r="A602" s="62">
        <v>251</v>
      </c>
      <c r="B602" s="50" t="s">
        <v>127</v>
      </c>
      <c r="C602" s="43">
        <f t="shared" si="59"/>
        <v>37707007.980000004</v>
      </c>
      <c r="D602" s="42">
        <v>9254686.4199999999</v>
      </c>
      <c r="E602" s="42">
        <v>1161919.2</v>
      </c>
      <c r="F602" s="40">
        <v>0</v>
      </c>
      <c r="G602" s="42">
        <v>2771177.29</v>
      </c>
      <c r="H602" s="40">
        <v>0</v>
      </c>
      <c r="I602" s="40">
        <v>0</v>
      </c>
      <c r="J602" s="24">
        <v>0</v>
      </c>
      <c r="K602" s="40">
        <v>0</v>
      </c>
      <c r="L602" s="42">
        <v>8809620.3699999992</v>
      </c>
      <c r="M602" s="42">
        <v>1063727.77</v>
      </c>
      <c r="N602" s="42">
        <v>12026196.32</v>
      </c>
      <c r="O602" s="42">
        <v>1813374.36</v>
      </c>
      <c r="P602" s="40">
        <v>0</v>
      </c>
      <c r="Q602" s="40">
        <v>0</v>
      </c>
      <c r="R602" s="42">
        <v>806306.25</v>
      </c>
      <c r="S602" s="42">
        <v>0</v>
      </c>
      <c r="T602" s="42">
        <v>0</v>
      </c>
    </row>
    <row r="603" spans="1:20" ht="24.75" customHeight="1" x14ac:dyDescent="0.3">
      <c r="A603" s="62">
        <v>252</v>
      </c>
      <c r="B603" s="50" t="s">
        <v>321</v>
      </c>
      <c r="C603" s="43">
        <f t="shared" si="59"/>
        <v>15437116.959999999</v>
      </c>
      <c r="D603" s="40">
        <v>0</v>
      </c>
      <c r="E603" s="40">
        <v>0</v>
      </c>
      <c r="F603" s="40">
        <v>0</v>
      </c>
      <c r="G603" s="40">
        <v>0</v>
      </c>
      <c r="H603" s="40">
        <v>0</v>
      </c>
      <c r="I603" s="40">
        <v>0</v>
      </c>
      <c r="J603" s="24">
        <v>0</v>
      </c>
      <c r="K603" s="40">
        <v>0</v>
      </c>
      <c r="L603" s="40">
        <v>0</v>
      </c>
      <c r="M603" s="40">
        <v>0</v>
      </c>
      <c r="N603" s="42">
        <v>13211755.33</v>
      </c>
      <c r="O603" s="42">
        <v>1885002.84</v>
      </c>
      <c r="P603" s="40">
        <v>0</v>
      </c>
      <c r="Q603" s="40">
        <v>0</v>
      </c>
      <c r="R603" s="42">
        <v>340358.79</v>
      </c>
      <c r="S603" s="42">
        <v>0</v>
      </c>
      <c r="T603" s="42">
        <v>0</v>
      </c>
    </row>
    <row r="604" spans="1:20" ht="24.75" customHeight="1" x14ac:dyDescent="0.3">
      <c r="A604" s="62">
        <v>253</v>
      </c>
      <c r="B604" s="50" t="s">
        <v>329</v>
      </c>
      <c r="C604" s="43">
        <f t="shared" si="59"/>
        <v>12241540.280000001</v>
      </c>
      <c r="D604" s="40">
        <v>0</v>
      </c>
      <c r="E604" s="40">
        <v>0</v>
      </c>
      <c r="F604" s="40">
        <v>0</v>
      </c>
      <c r="G604" s="40">
        <v>0</v>
      </c>
      <c r="H604" s="40">
        <v>0</v>
      </c>
      <c r="I604" s="40">
        <v>0</v>
      </c>
      <c r="J604" s="24">
        <v>0</v>
      </c>
      <c r="K604" s="40">
        <v>0</v>
      </c>
      <c r="L604" s="40">
        <v>0</v>
      </c>
      <c r="M604" s="40">
        <v>0</v>
      </c>
      <c r="N604" s="42">
        <v>10758646.380000001</v>
      </c>
      <c r="O604" s="42">
        <v>1215499.32</v>
      </c>
      <c r="P604" s="40">
        <v>0</v>
      </c>
      <c r="Q604" s="40">
        <v>0</v>
      </c>
      <c r="R604" s="42">
        <v>267394.58</v>
      </c>
      <c r="S604" s="42">
        <v>0</v>
      </c>
      <c r="T604" s="42">
        <v>0</v>
      </c>
    </row>
    <row r="605" spans="1:20" ht="24.75" customHeight="1" x14ac:dyDescent="0.3">
      <c r="A605" s="62">
        <v>254</v>
      </c>
      <c r="B605" s="50" t="s">
        <v>588</v>
      </c>
      <c r="C605" s="43">
        <f t="shared" si="59"/>
        <v>9303793.2199999988</v>
      </c>
      <c r="D605" s="40">
        <v>0</v>
      </c>
      <c r="E605" s="40">
        <v>0</v>
      </c>
      <c r="F605" s="40">
        <v>0</v>
      </c>
      <c r="G605" s="40">
        <v>0</v>
      </c>
      <c r="H605" s="40">
        <v>0</v>
      </c>
      <c r="I605" s="40">
        <v>0</v>
      </c>
      <c r="J605" s="24">
        <v>0</v>
      </c>
      <c r="K605" s="40">
        <v>0</v>
      </c>
      <c r="L605" s="40">
        <v>0</v>
      </c>
      <c r="M605" s="40">
        <v>0</v>
      </c>
      <c r="N605" s="42">
        <v>9108863.5399999991</v>
      </c>
      <c r="O605" s="40">
        <v>0</v>
      </c>
      <c r="P605" s="40">
        <v>0</v>
      </c>
      <c r="Q605" s="40">
        <v>0</v>
      </c>
      <c r="R605" s="42">
        <v>194929.68</v>
      </c>
      <c r="S605" s="42">
        <v>0</v>
      </c>
      <c r="T605" s="42">
        <v>0</v>
      </c>
    </row>
    <row r="606" spans="1:20" ht="24.75" customHeight="1" x14ac:dyDescent="0.3">
      <c r="A606" s="62">
        <v>255</v>
      </c>
      <c r="B606" s="50" t="s">
        <v>589</v>
      </c>
      <c r="C606" s="43">
        <f t="shared" si="59"/>
        <v>19399485.139999997</v>
      </c>
      <c r="D606" s="40">
        <v>0</v>
      </c>
      <c r="E606" s="40">
        <v>0</v>
      </c>
      <c r="F606" s="40">
        <v>0</v>
      </c>
      <c r="G606" s="40">
        <v>0</v>
      </c>
      <c r="H606" s="40">
        <v>0</v>
      </c>
      <c r="I606" s="40">
        <v>0</v>
      </c>
      <c r="J606" s="24">
        <v>0</v>
      </c>
      <c r="K606" s="40">
        <v>0</v>
      </c>
      <c r="L606" s="40">
        <v>0</v>
      </c>
      <c r="M606" s="40">
        <v>0</v>
      </c>
      <c r="N606" s="42">
        <v>16401598.41</v>
      </c>
      <c r="O606" s="42">
        <v>2568373.67</v>
      </c>
      <c r="P606" s="40">
        <v>0</v>
      </c>
      <c r="Q606" s="40">
        <v>0</v>
      </c>
      <c r="R606" s="42">
        <v>429513.06</v>
      </c>
      <c r="S606" s="42">
        <v>0</v>
      </c>
      <c r="T606" s="42">
        <v>0</v>
      </c>
    </row>
    <row r="607" spans="1:20" ht="24.75" customHeight="1" x14ac:dyDescent="0.3">
      <c r="A607" s="62">
        <v>256</v>
      </c>
      <c r="B607" s="50" t="s">
        <v>334</v>
      </c>
      <c r="C607" s="43">
        <f t="shared" si="59"/>
        <v>10810310.119999999</v>
      </c>
      <c r="D607" s="40">
        <v>0</v>
      </c>
      <c r="E607" s="40">
        <v>0</v>
      </c>
      <c r="F607" s="40">
        <v>0</v>
      </c>
      <c r="G607" s="40">
        <v>0</v>
      </c>
      <c r="H607" s="40">
        <v>0</v>
      </c>
      <c r="I607" s="40">
        <v>0</v>
      </c>
      <c r="J607" s="24">
        <v>0</v>
      </c>
      <c r="K607" s="40">
        <v>0</v>
      </c>
      <c r="L607" s="40">
        <v>0</v>
      </c>
      <c r="M607" s="42">
        <v>722042.7</v>
      </c>
      <c r="N607" s="42">
        <v>9861773.75</v>
      </c>
      <c r="O607" s="40">
        <v>0</v>
      </c>
      <c r="P607" s="40">
        <v>0</v>
      </c>
      <c r="Q607" s="40">
        <v>0</v>
      </c>
      <c r="R607" s="42">
        <v>226493.67</v>
      </c>
      <c r="S607" s="42">
        <v>0</v>
      </c>
      <c r="T607" s="42">
        <v>0</v>
      </c>
    </row>
    <row r="608" spans="1:20" ht="24.75" customHeight="1" x14ac:dyDescent="0.3">
      <c r="A608" s="62">
        <v>257</v>
      </c>
      <c r="B608" s="50" t="s">
        <v>123</v>
      </c>
      <c r="C608" s="43">
        <f t="shared" si="59"/>
        <v>17522204.859999999</v>
      </c>
      <c r="D608" s="42">
        <v>5703378.6299999999</v>
      </c>
      <c r="E608" s="42">
        <v>1106125.82</v>
      </c>
      <c r="F608" s="42">
        <v>3050439.41</v>
      </c>
      <c r="G608" s="42">
        <v>2621209.71</v>
      </c>
      <c r="H608" s="40">
        <v>0</v>
      </c>
      <c r="I608" s="40">
        <v>0</v>
      </c>
      <c r="J608" s="24">
        <v>0</v>
      </c>
      <c r="K608" s="40">
        <v>0</v>
      </c>
      <c r="L608" s="42">
        <v>4673932.45</v>
      </c>
      <c r="M608" s="40">
        <v>0</v>
      </c>
      <c r="N608" s="40">
        <v>0</v>
      </c>
      <c r="O608" s="40">
        <v>0</v>
      </c>
      <c r="P608" s="40">
        <v>0</v>
      </c>
      <c r="Q608" s="40">
        <v>0</v>
      </c>
      <c r="R608" s="42">
        <v>367118.84</v>
      </c>
      <c r="S608" s="42">
        <v>0</v>
      </c>
      <c r="T608" s="42">
        <v>0</v>
      </c>
    </row>
    <row r="609" spans="1:20" ht="24.75" customHeight="1" x14ac:dyDescent="0.3">
      <c r="A609" s="62">
        <v>258</v>
      </c>
      <c r="B609" s="50" t="s">
        <v>125</v>
      </c>
      <c r="C609" s="43">
        <f t="shared" si="59"/>
        <v>33987606.050000004</v>
      </c>
      <c r="D609" s="42">
        <v>10775611.960000001</v>
      </c>
      <c r="E609" s="42">
        <v>1352870.3</v>
      </c>
      <c r="F609" s="42">
        <v>2976314.67</v>
      </c>
      <c r="G609" s="42">
        <v>3226595.67</v>
      </c>
      <c r="H609" s="40">
        <v>0</v>
      </c>
      <c r="I609" s="40">
        <v>0</v>
      </c>
      <c r="J609" s="24">
        <v>0</v>
      </c>
      <c r="K609" s="40">
        <v>0</v>
      </c>
      <c r="L609" s="40">
        <v>0</v>
      </c>
      <c r="M609" s="42">
        <v>831378.3</v>
      </c>
      <c r="N609" s="42">
        <v>12682733.09</v>
      </c>
      <c r="O609" s="42">
        <v>1417280</v>
      </c>
      <c r="P609" s="40">
        <v>0</v>
      </c>
      <c r="Q609" s="40">
        <v>0</v>
      </c>
      <c r="R609" s="42">
        <v>724822.06</v>
      </c>
      <c r="S609" s="42">
        <v>0</v>
      </c>
      <c r="T609" s="42">
        <v>0</v>
      </c>
    </row>
    <row r="610" spans="1:20" ht="24.75" customHeight="1" x14ac:dyDescent="0.3">
      <c r="A610" s="62">
        <v>259</v>
      </c>
      <c r="B610" s="50" t="s">
        <v>340</v>
      </c>
      <c r="C610" s="43">
        <f t="shared" si="59"/>
        <v>13988083.800000001</v>
      </c>
      <c r="D610" s="40">
        <v>0</v>
      </c>
      <c r="E610" s="40">
        <v>0</v>
      </c>
      <c r="F610" s="40">
        <v>0</v>
      </c>
      <c r="G610" s="40">
        <v>0</v>
      </c>
      <c r="H610" s="40">
        <v>0</v>
      </c>
      <c r="I610" s="40">
        <v>0</v>
      </c>
      <c r="J610" s="24">
        <v>0</v>
      </c>
      <c r="K610" s="40">
        <v>0</v>
      </c>
      <c r="L610" s="40">
        <v>0</v>
      </c>
      <c r="M610" s="40">
        <v>0</v>
      </c>
      <c r="N610" s="42">
        <v>11843736.779999999</v>
      </c>
      <c r="O610" s="42">
        <v>1834798.64</v>
      </c>
      <c r="P610" s="40">
        <v>0</v>
      </c>
      <c r="Q610" s="40">
        <v>0</v>
      </c>
      <c r="R610" s="42">
        <v>309548.38</v>
      </c>
      <c r="S610" s="42">
        <v>0</v>
      </c>
      <c r="T610" s="42">
        <v>0</v>
      </c>
    </row>
    <row r="611" spans="1:20" ht="24.75" customHeight="1" x14ac:dyDescent="0.3">
      <c r="A611" s="62">
        <v>260</v>
      </c>
      <c r="B611" s="50" t="s">
        <v>122</v>
      </c>
      <c r="C611" s="43">
        <f t="shared" si="59"/>
        <v>28802234.690000001</v>
      </c>
      <c r="D611" s="42">
        <v>5635499.5</v>
      </c>
      <c r="E611" s="42">
        <v>1092961.19</v>
      </c>
      <c r="F611" s="42">
        <v>3014134.41</v>
      </c>
      <c r="G611" s="42">
        <v>2590013.21</v>
      </c>
      <c r="H611" s="40">
        <v>0</v>
      </c>
      <c r="I611" s="40">
        <v>0</v>
      </c>
      <c r="J611" s="24">
        <v>0</v>
      </c>
      <c r="K611" s="40">
        <v>0</v>
      </c>
      <c r="L611" s="42">
        <v>4618305.34</v>
      </c>
      <c r="M611" s="42">
        <v>746099.76</v>
      </c>
      <c r="N611" s="42">
        <v>9238352.4499999993</v>
      </c>
      <c r="O611" s="42">
        <v>1263414.92</v>
      </c>
      <c r="P611" s="40">
        <v>0</v>
      </c>
      <c r="Q611" s="40">
        <v>0</v>
      </c>
      <c r="R611" s="42">
        <v>603453.91</v>
      </c>
      <c r="S611" s="42">
        <v>0</v>
      </c>
      <c r="T611" s="42">
        <v>0</v>
      </c>
    </row>
    <row r="612" spans="1:20" ht="24.75" customHeight="1" x14ac:dyDescent="0.3">
      <c r="A612" s="62">
        <v>261</v>
      </c>
      <c r="B612" s="50" t="s">
        <v>349</v>
      </c>
      <c r="C612" s="43">
        <f t="shared" si="59"/>
        <v>22373221.620000001</v>
      </c>
      <c r="D612" s="40">
        <v>0</v>
      </c>
      <c r="E612" s="40">
        <v>0</v>
      </c>
      <c r="F612" s="40">
        <v>0</v>
      </c>
      <c r="G612" s="40">
        <v>0</v>
      </c>
      <c r="H612" s="40">
        <v>0</v>
      </c>
      <c r="I612" s="40">
        <v>0</v>
      </c>
      <c r="J612" s="24">
        <v>0</v>
      </c>
      <c r="K612" s="40">
        <v>0</v>
      </c>
      <c r="L612" s="40">
        <v>0</v>
      </c>
      <c r="M612" s="40">
        <v>0</v>
      </c>
      <c r="N612" s="42">
        <v>19255908.850000001</v>
      </c>
      <c r="O612" s="42">
        <v>2624986.73</v>
      </c>
      <c r="P612" s="40">
        <v>0</v>
      </c>
      <c r="Q612" s="40">
        <v>0</v>
      </c>
      <c r="R612" s="42">
        <v>492326.04</v>
      </c>
      <c r="S612" s="42">
        <v>0</v>
      </c>
      <c r="T612" s="42">
        <v>0</v>
      </c>
    </row>
    <row r="613" spans="1:20" ht="24.75" customHeight="1" x14ac:dyDescent="0.3">
      <c r="A613" s="62">
        <v>262</v>
      </c>
      <c r="B613" s="50" t="s">
        <v>120</v>
      </c>
      <c r="C613" s="43">
        <f t="shared" si="59"/>
        <v>51509329.400000006</v>
      </c>
      <c r="D613" s="42">
        <v>11502206.92</v>
      </c>
      <c r="E613" s="42">
        <v>1444093.78</v>
      </c>
      <c r="F613" s="42">
        <v>3177006.31</v>
      </c>
      <c r="G613" s="42">
        <v>3444163.66</v>
      </c>
      <c r="H613" s="42">
        <v>6375674.0199999996</v>
      </c>
      <c r="I613" s="40">
        <v>0</v>
      </c>
      <c r="J613" s="24">
        <v>0</v>
      </c>
      <c r="K613" s="40">
        <v>0</v>
      </c>
      <c r="L613" s="42">
        <v>10949055.619999999</v>
      </c>
      <c r="M613" s="40">
        <v>0</v>
      </c>
      <c r="N613" s="42">
        <v>13537924.42</v>
      </c>
      <c r="O613" s="40">
        <v>0</v>
      </c>
      <c r="P613" s="40">
        <v>0</v>
      </c>
      <c r="Q613" s="40">
        <v>0</v>
      </c>
      <c r="R613" s="42">
        <v>1079204.67</v>
      </c>
      <c r="S613" s="42">
        <v>0</v>
      </c>
      <c r="T613" s="42">
        <v>0</v>
      </c>
    </row>
    <row r="614" spans="1:20" ht="24.75" customHeight="1" x14ac:dyDescent="0.3">
      <c r="A614" s="62">
        <v>263</v>
      </c>
      <c r="B614" s="50" t="s">
        <v>126</v>
      </c>
      <c r="C614" s="43">
        <f t="shared" si="59"/>
        <v>47034974.280000001</v>
      </c>
      <c r="D614" s="42">
        <v>11331358.800000001</v>
      </c>
      <c r="E614" s="42">
        <v>1422643.92</v>
      </c>
      <c r="F614" s="42">
        <v>3129816.62</v>
      </c>
      <c r="G614" s="42">
        <v>3393005.74</v>
      </c>
      <c r="H614" s="40">
        <v>0</v>
      </c>
      <c r="I614" s="40">
        <v>0</v>
      </c>
      <c r="J614" s="24">
        <v>0</v>
      </c>
      <c r="K614" s="40">
        <v>0</v>
      </c>
      <c r="L614" s="42">
        <v>10786423.74</v>
      </c>
      <c r="M614" s="42">
        <v>974038.8</v>
      </c>
      <c r="N614" s="42">
        <v>13336838.76</v>
      </c>
      <c r="O614" s="42">
        <v>1660478.4</v>
      </c>
      <c r="P614" s="40">
        <v>0</v>
      </c>
      <c r="Q614" s="40">
        <v>0</v>
      </c>
      <c r="R614" s="42">
        <v>1000369.5</v>
      </c>
      <c r="S614" s="42">
        <v>0</v>
      </c>
      <c r="T614" s="42">
        <v>0</v>
      </c>
    </row>
    <row r="615" spans="1:20" ht="24.75" customHeight="1" x14ac:dyDescent="0.3">
      <c r="A615" s="62">
        <v>264</v>
      </c>
      <c r="B615" s="50" t="s">
        <v>350</v>
      </c>
      <c r="C615" s="43">
        <f t="shared" si="59"/>
        <v>14156672.91</v>
      </c>
      <c r="D615" s="40">
        <v>0</v>
      </c>
      <c r="E615" s="40">
        <v>0</v>
      </c>
      <c r="F615" s="40">
        <v>0</v>
      </c>
      <c r="G615" s="40">
        <v>0</v>
      </c>
      <c r="H615" s="40">
        <v>0</v>
      </c>
      <c r="I615" s="40">
        <v>0</v>
      </c>
      <c r="J615" s="24">
        <v>0</v>
      </c>
      <c r="K615" s="40">
        <v>0</v>
      </c>
      <c r="L615" s="40">
        <v>0</v>
      </c>
      <c r="M615" s="40">
        <v>0</v>
      </c>
      <c r="N615" s="42">
        <v>13860067.470000001</v>
      </c>
      <c r="O615" s="40">
        <v>0</v>
      </c>
      <c r="P615" s="40">
        <v>0</v>
      </c>
      <c r="Q615" s="40">
        <v>0</v>
      </c>
      <c r="R615" s="42">
        <v>296605.44</v>
      </c>
      <c r="S615" s="42">
        <v>0</v>
      </c>
      <c r="T615" s="42">
        <v>0</v>
      </c>
    </row>
    <row r="616" spans="1:20" ht="24.75" customHeight="1" x14ac:dyDescent="0.3">
      <c r="A616" s="62">
        <v>265</v>
      </c>
      <c r="B616" s="50" t="s">
        <v>102</v>
      </c>
      <c r="C616" s="43">
        <f t="shared" si="59"/>
        <v>44988197.649999999</v>
      </c>
      <c r="D616" s="40">
        <v>0</v>
      </c>
      <c r="E616" s="40">
        <v>0</v>
      </c>
      <c r="F616" s="40">
        <v>0</v>
      </c>
      <c r="G616" s="40">
        <v>0</v>
      </c>
      <c r="H616" s="40">
        <v>0</v>
      </c>
      <c r="I616" s="40">
        <v>0</v>
      </c>
      <c r="J616" s="24">
        <v>0</v>
      </c>
      <c r="K616" s="40">
        <v>0</v>
      </c>
      <c r="L616" s="40">
        <v>0</v>
      </c>
      <c r="M616" s="40">
        <v>0</v>
      </c>
      <c r="N616" s="42">
        <v>40742625.140000001</v>
      </c>
      <c r="O616" s="42">
        <v>3273601.65</v>
      </c>
      <c r="P616" s="40">
        <v>0</v>
      </c>
      <c r="Q616" s="40">
        <v>0</v>
      </c>
      <c r="R616" s="42">
        <v>971970.86</v>
      </c>
      <c r="S616" s="42">
        <v>0</v>
      </c>
      <c r="T616" s="42">
        <v>0</v>
      </c>
    </row>
    <row r="617" spans="1:20" ht="24.75" customHeight="1" x14ac:dyDescent="0.3">
      <c r="A617" s="62">
        <v>266</v>
      </c>
      <c r="B617" s="50" t="s">
        <v>105</v>
      </c>
      <c r="C617" s="43">
        <f t="shared" si="59"/>
        <v>11587732.470000001</v>
      </c>
      <c r="D617" s="42">
        <v>3237686.03</v>
      </c>
      <c r="E617" s="42">
        <v>411738.38</v>
      </c>
      <c r="F617" s="42">
        <v>1094605.1499999999</v>
      </c>
      <c r="G617" s="42">
        <v>1100660.1200000001</v>
      </c>
      <c r="H617" s="40">
        <v>0</v>
      </c>
      <c r="I617" s="40">
        <v>0</v>
      </c>
      <c r="J617" s="24">
        <v>0</v>
      </c>
      <c r="K617" s="40">
        <v>0</v>
      </c>
      <c r="L617" s="40">
        <v>0</v>
      </c>
      <c r="M617" s="40">
        <v>0</v>
      </c>
      <c r="N617" s="42">
        <v>4967559.99</v>
      </c>
      <c r="O617" s="42">
        <v>527960.16</v>
      </c>
      <c r="P617" s="40">
        <v>0</v>
      </c>
      <c r="Q617" s="40">
        <v>0</v>
      </c>
      <c r="R617" s="42">
        <v>247522.64</v>
      </c>
      <c r="S617" s="42">
        <v>0</v>
      </c>
      <c r="T617" s="42">
        <v>0</v>
      </c>
    </row>
    <row r="618" spans="1:20" ht="24.75" customHeight="1" x14ac:dyDescent="0.3">
      <c r="A618" s="62">
        <v>267</v>
      </c>
      <c r="B618" s="50" t="s">
        <v>121</v>
      </c>
      <c r="C618" s="43">
        <f t="shared" si="59"/>
        <v>25701003.489999998</v>
      </c>
      <c r="D618" s="40">
        <v>0</v>
      </c>
      <c r="E618" s="40">
        <v>0</v>
      </c>
      <c r="F618" s="40">
        <v>0</v>
      </c>
      <c r="G618" s="40">
        <v>0</v>
      </c>
      <c r="H618" s="40">
        <v>0</v>
      </c>
      <c r="I618" s="40">
        <v>0</v>
      </c>
      <c r="J618" s="24">
        <v>0</v>
      </c>
      <c r="K618" s="40">
        <v>0</v>
      </c>
      <c r="L618" s="40">
        <v>0</v>
      </c>
      <c r="M618" s="40">
        <v>0</v>
      </c>
      <c r="N618" s="42">
        <v>25162525.449999999</v>
      </c>
      <c r="O618" s="40">
        <v>0</v>
      </c>
      <c r="P618" s="40">
        <v>0</v>
      </c>
      <c r="Q618" s="40">
        <v>0</v>
      </c>
      <c r="R618" s="42">
        <v>538478.04</v>
      </c>
      <c r="S618" s="42">
        <v>0</v>
      </c>
      <c r="T618" s="42">
        <v>0</v>
      </c>
    </row>
    <row r="619" spans="1:20" ht="24.75" customHeight="1" x14ac:dyDescent="0.3">
      <c r="A619" s="62">
        <v>268</v>
      </c>
      <c r="B619" s="50" t="s">
        <v>131</v>
      </c>
      <c r="C619" s="43">
        <f t="shared" si="59"/>
        <v>65861187.68</v>
      </c>
      <c r="D619" s="42">
        <v>13227847.26</v>
      </c>
      <c r="E619" s="42">
        <v>2090999.91</v>
      </c>
      <c r="F619" s="42">
        <v>4253656.32</v>
      </c>
      <c r="G619" s="42">
        <v>5363869.33</v>
      </c>
      <c r="H619" s="42">
        <v>9125396.3499999996</v>
      </c>
      <c r="I619" s="40">
        <v>0</v>
      </c>
      <c r="J619" s="24">
        <v>0</v>
      </c>
      <c r="K619" s="40">
        <v>0</v>
      </c>
      <c r="L619" s="42">
        <v>7804463.9900000002</v>
      </c>
      <c r="M619" s="42">
        <v>1121307.68</v>
      </c>
      <c r="N619" s="42">
        <v>19807678.489999998</v>
      </c>
      <c r="O619" s="42">
        <v>1633209.02</v>
      </c>
      <c r="P619" s="40">
        <v>0</v>
      </c>
      <c r="Q619" s="40">
        <v>0</v>
      </c>
      <c r="R619" s="42">
        <v>1432759.33</v>
      </c>
      <c r="S619" s="42">
        <v>0</v>
      </c>
      <c r="T619" s="42">
        <v>0</v>
      </c>
    </row>
    <row r="620" spans="1:20" ht="24.75" customHeight="1" x14ac:dyDescent="0.3">
      <c r="A620" s="62">
        <v>269</v>
      </c>
      <c r="B620" s="50" t="s">
        <v>107</v>
      </c>
      <c r="C620" s="43">
        <f t="shared" si="59"/>
        <v>27766549.720000003</v>
      </c>
      <c r="D620" s="40">
        <v>0</v>
      </c>
      <c r="E620" s="40">
        <v>0</v>
      </c>
      <c r="F620" s="40">
        <v>0</v>
      </c>
      <c r="G620" s="40">
        <v>0</v>
      </c>
      <c r="H620" s="40">
        <v>0</v>
      </c>
      <c r="I620" s="40">
        <v>0</v>
      </c>
      <c r="J620" s="24">
        <v>0</v>
      </c>
      <c r="K620" s="40">
        <v>0</v>
      </c>
      <c r="L620" s="42">
        <v>9195302.1300000008</v>
      </c>
      <c r="M620" s="40">
        <v>0</v>
      </c>
      <c r="N620" s="42">
        <v>15821729.140000001</v>
      </c>
      <c r="O620" s="42">
        <v>2167763.83</v>
      </c>
      <c r="P620" s="40">
        <v>0</v>
      </c>
      <c r="Q620" s="40">
        <v>0</v>
      </c>
      <c r="R620" s="42">
        <v>581754.62</v>
      </c>
      <c r="S620" s="42">
        <v>0</v>
      </c>
      <c r="T620" s="42">
        <v>0</v>
      </c>
    </row>
    <row r="621" spans="1:20" ht="24.75" customHeight="1" x14ac:dyDescent="0.3">
      <c r="A621" s="62">
        <v>270</v>
      </c>
      <c r="B621" s="50" t="s">
        <v>109</v>
      </c>
      <c r="C621" s="43">
        <f t="shared" si="59"/>
        <v>75310917.149999991</v>
      </c>
      <c r="D621" s="42">
        <v>36106540.710000001</v>
      </c>
      <c r="E621" s="42">
        <v>5707563.1399999997</v>
      </c>
      <c r="F621" s="42">
        <v>17277786.23</v>
      </c>
      <c r="G621" s="42">
        <v>14641140.220000001</v>
      </c>
      <c r="H621" s="40">
        <v>0</v>
      </c>
      <c r="I621" s="40">
        <v>0</v>
      </c>
      <c r="J621" s="24">
        <v>0</v>
      </c>
      <c r="K621" s="40">
        <v>0</v>
      </c>
      <c r="L621" s="40">
        <v>0</v>
      </c>
      <c r="M621" s="40">
        <v>0</v>
      </c>
      <c r="N621" s="40">
        <v>0</v>
      </c>
      <c r="O621" s="40">
        <v>0</v>
      </c>
      <c r="P621" s="40">
        <v>0</v>
      </c>
      <c r="Q621" s="40">
        <v>0</v>
      </c>
      <c r="R621" s="42">
        <v>1577886.85</v>
      </c>
      <c r="S621" s="42">
        <v>0</v>
      </c>
      <c r="T621" s="42">
        <v>0</v>
      </c>
    </row>
    <row r="622" spans="1:20" ht="24.75" customHeight="1" x14ac:dyDescent="0.3">
      <c r="A622" s="62">
        <v>271</v>
      </c>
      <c r="B622" s="50" t="s">
        <v>590</v>
      </c>
      <c r="C622" s="43">
        <f t="shared" si="59"/>
        <v>11239308.68</v>
      </c>
      <c r="D622" s="40">
        <v>0</v>
      </c>
      <c r="E622" s="40">
        <v>0</v>
      </c>
      <c r="F622" s="40">
        <v>0</v>
      </c>
      <c r="G622" s="40">
        <v>0</v>
      </c>
      <c r="H622" s="40">
        <v>0</v>
      </c>
      <c r="I622" s="40">
        <v>0</v>
      </c>
      <c r="J622" s="24">
        <v>0</v>
      </c>
      <c r="K622" s="40">
        <v>0</v>
      </c>
      <c r="L622" s="40">
        <v>0</v>
      </c>
      <c r="M622" s="40">
        <v>0</v>
      </c>
      <c r="N622" s="42">
        <v>11003826.789999999</v>
      </c>
      <c r="O622" s="40">
        <v>0</v>
      </c>
      <c r="P622" s="40">
        <v>0</v>
      </c>
      <c r="Q622" s="40">
        <v>0</v>
      </c>
      <c r="R622" s="42">
        <v>235481.89</v>
      </c>
      <c r="S622" s="42">
        <v>0</v>
      </c>
      <c r="T622" s="42">
        <v>0</v>
      </c>
    </row>
    <row r="623" spans="1:20" ht="24.75" customHeight="1" x14ac:dyDescent="0.3">
      <c r="A623" s="62">
        <v>272</v>
      </c>
      <c r="B623" s="50" t="s">
        <v>353</v>
      </c>
      <c r="C623" s="43">
        <f t="shared" ref="C623:C654" si="60">D623+E623+F623+G623+H623+I623+K623+L623+M623+N623+O623+P623+Q623+R623</f>
        <v>54786905.959999993</v>
      </c>
      <c r="D623" s="40">
        <v>0</v>
      </c>
      <c r="E623" s="40">
        <v>0</v>
      </c>
      <c r="F623" s="40">
        <v>0</v>
      </c>
      <c r="G623" s="40">
        <v>0</v>
      </c>
      <c r="H623" s="40">
        <v>0</v>
      </c>
      <c r="I623" s="40">
        <v>0</v>
      </c>
      <c r="J623" s="24">
        <v>0</v>
      </c>
      <c r="K623" s="40">
        <v>0</v>
      </c>
      <c r="L623" s="40">
        <v>0</v>
      </c>
      <c r="M623" s="40">
        <v>0</v>
      </c>
      <c r="N623" s="42">
        <v>47175438.259999998</v>
      </c>
      <c r="O623" s="42">
        <v>6463592.4400000004</v>
      </c>
      <c r="P623" s="40">
        <v>0</v>
      </c>
      <c r="Q623" s="40">
        <v>0</v>
      </c>
      <c r="R623" s="42">
        <v>1147875.26</v>
      </c>
      <c r="S623" s="42">
        <v>0</v>
      </c>
      <c r="T623" s="42">
        <v>0</v>
      </c>
    </row>
    <row r="624" spans="1:20" ht="24.75" customHeight="1" x14ac:dyDescent="0.3">
      <c r="A624" s="62">
        <v>273</v>
      </c>
      <c r="B624" s="50" t="s">
        <v>591</v>
      </c>
      <c r="C624" s="43">
        <f t="shared" si="60"/>
        <v>13610457.66</v>
      </c>
      <c r="D624" s="40">
        <v>0</v>
      </c>
      <c r="E624" s="40">
        <v>0</v>
      </c>
      <c r="F624" s="40">
        <v>0</v>
      </c>
      <c r="G624" s="40">
        <v>0</v>
      </c>
      <c r="H624" s="40">
        <v>0</v>
      </c>
      <c r="I624" s="40">
        <v>0</v>
      </c>
      <c r="J624" s="24">
        <v>0</v>
      </c>
      <c r="K624" s="40">
        <v>0</v>
      </c>
      <c r="L624" s="40">
        <v>0</v>
      </c>
      <c r="M624" s="40">
        <v>0</v>
      </c>
      <c r="N624" s="42">
        <v>13325296.32</v>
      </c>
      <c r="O624" s="40">
        <v>0</v>
      </c>
      <c r="P624" s="40">
        <v>0</v>
      </c>
      <c r="Q624" s="40">
        <v>0</v>
      </c>
      <c r="R624" s="42">
        <v>285161.34000000003</v>
      </c>
      <c r="S624" s="42">
        <v>0</v>
      </c>
      <c r="T624" s="42">
        <v>0</v>
      </c>
    </row>
    <row r="625" spans="1:20" ht="24.75" customHeight="1" x14ac:dyDescent="0.3">
      <c r="A625" s="62">
        <v>274</v>
      </c>
      <c r="B625" s="50" t="s">
        <v>111</v>
      </c>
      <c r="C625" s="43">
        <f t="shared" si="60"/>
        <v>13130675.829999998</v>
      </c>
      <c r="D625" s="42">
        <v>6540518.79</v>
      </c>
      <c r="E625" s="42">
        <v>821157.41</v>
      </c>
      <c r="F625" s="42">
        <v>1806546.31</v>
      </c>
      <c r="G625" s="42">
        <v>1958460.43</v>
      </c>
      <c r="H625" s="40">
        <v>0</v>
      </c>
      <c r="I625" s="40">
        <v>0</v>
      </c>
      <c r="J625" s="24">
        <v>0</v>
      </c>
      <c r="K625" s="40">
        <v>0</v>
      </c>
      <c r="L625" s="40">
        <v>0</v>
      </c>
      <c r="M625" s="42">
        <v>635700.44999999995</v>
      </c>
      <c r="N625" s="40">
        <v>0</v>
      </c>
      <c r="O625" s="42">
        <v>1083454.68</v>
      </c>
      <c r="P625" s="40">
        <v>0</v>
      </c>
      <c r="Q625" s="40">
        <v>0</v>
      </c>
      <c r="R625" s="42">
        <v>284837.76000000001</v>
      </c>
      <c r="S625" s="42">
        <v>0</v>
      </c>
      <c r="T625" s="42">
        <v>0</v>
      </c>
    </row>
    <row r="626" spans="1:20" ht="24.75" customHeight="1" x14ac:dyDescent="0.3">
      <c r="A626" s="62">
        <v>275</v>
      </c>
      <c r="B626" s="50" t="s">
        <v>112</v>
      </c>
      <c r="C626" s="43">
        <f t="shared" si="60"/>
        <v>10744006.940000001</v>
      </c>
      <c r="D626" s="42">
        <v>2253263.5499999998</v>
      </c>
      <c r="E626" s="42">
        <v>293160.69</v>
      </c>
      <c r="F626" s="42">
        <v>1032976.59</v>
      </c>
      <c r="G626" s="42">
        <v>943092.42</v>
      </c>
      <c r="H626" s="40">
        <v>0</v>
      </c>
      <c r="I626" s="40">
        <v>0</v>
      </c>
      <c r="J626" s="24">
        <v>0</v>
      </c>
      <c r="K626" s="40">
        <v>0</v>
      </c>
      <c r="L626" s="40">
        <v>0</v>
      </c>
      <c r="M626" s="42">
        <v>368569.15</v>
      </c>
      <c r="N626" s="42">
        <v>4538712.6100000003</v>
      </c>
      <c r="O626" s="42">
        <v>1089127.42</v>
      </c>
      <c r="P626" s="40">
        <v>0</v>
      </c>
      <c r="Q626" s="40">
        <v>0</v>
      </c>
      <c r="R626" s="42">
        <v>225104.51</v>
      </c>
      <c r="S626" s="42">
        <v>0</v>
      </c>
      <c r="T626" s="42">
        <v>0</v>
      </c>
    </row>
    <row r="627" spans="1:20" ht="24.75" customHeight="1" x14ac:dyDescent="0.3">
      <c r="A627" s="62">
        <v>276</v>
      </c>
      <c r="B627" s="50" t="s">
        <v>129</v>
      </c>
      <c r="C627" s="43">
        <f t="shared" si="60"/>
        <v>21769404.02</v>
      </c>
      <c r="D627" s="40">
        <v>0</v>
      </c>
      <c r="E627" s="40">
        <v>0</v>
      </c>
      <c r="F627" s="40">
        <v>0</v>
      </c>
      <c r="G627" s="40">
        <v>0</v>
      </c>
      <c r="H627" s="40">
        <v>0</v>
      </c>
      <c r="I627" s="40">
        <v>0</v>
      </c>
      <c r="J627" s="24">
        <v>0</v>
      </c>
      <c r="K627" s="40">
        <v>0</v>
      </c>
      <c r="L627" s="40">
        <v>0</v>
      </c>
      <c r="M627" s="40">
        <v>0</v>
      </c>
      <c r="N627" s="42">
        <v>21313299.41</v>
      </c>
      <c r="O627" s="40">
        <v>0</v>
      </c>
      <c r="P627" s="40">
        <v>0</v>
      </c>
      <c r="Q627" s="40">
        <v>0</v>
      </c>
      <c r="R627" s="42">
        <v>456104.61</v>
      </c>
      <c r="S627" s="42">
        <v>0</v>
      </c>
      <c r="T627" s="42">
        <v>0</v>
      </c>
    </row>
    <row r="628" spans="1:20" ht="24.75" customHeight="1" x14ac:dyDescent="0.3">
      <c r="A628" s="62">
        <v>277</v>
      </c>
      <c r="B628" s="50" t="s">
        <v>113</v>
      </c>
      <c r="C628" s="43">
        <f t="shared" si="60"/>
        <v>24903730.919999998</v>
      </c>
      <c r="D628" s="42">
        <v>4898904.59</v>
      </c>
      <c r="E628" s="42">
        <v>1128404.51</v>
      </c>
      <c r="F628" s="42">
        <v>2900173.48</v>
      </c>
      <c r="G628" s="42">
        <v>2520377.96</v>
      </c>
      <c r="H628" s="40">
        <v>0</v>
      </c>
      <c r="I628" s="40">
        <v>0</v>
      </c>
      <c r="J628" s="24">
        <v>0</v>
      </c>
      <c r="K628" s="40">
        <v>0</v>
      </c>
      <c r="L628" s="42">
        <v>3762263.55</v>
      </c>
      <c r="M628" s="40">
        <v>0</v>
      </c>
      <c r="N628" s="42">
        <v>9171832.9499999993</v>
      </c>
      <c r="O628" s="40">
        <v>0</v>
      </c>
      <c r="P628" s="40">
        <v>0</v>
      </c>
      <c r="Q628" s="40">
        <v>0</v>
      </c>
      <c r="R628" s="42">
        <v>521773.88</v>
      </c>
      <c r="S628" s="42">
        <v>0</v>
      </c>
      <c r="T628" s="42">
        <v>0</v>
      </c>
    </row>
    <row r="629" spans="1:20" ht="24.75" customHeight="1" x14ac:dyDescent="0.3">
      <c r="A629" s="62">
        <v>278</v>
      </c>
      <c r="B629" s="50" t="s">
        <v>592</v>
      </c>
      <c r="C629" s="43">
        <f t="shared" si="60"/>
        <v>11762388.969999999</v>
      </c>
      <c r="D629" s="40">
        <v>0</v>
      </c>
      <c r="E629" s="40">
        <v>0</v>
      </c>
      <c r="F629" s="40">
        <v>0</v>
      </c>
      <c r="G629" s="40">
        <v>0</v>
      </c>
      <c r="H629" s="40">
        <v>0</v>
      </c>
      <c r="I629" s="40">
        <v>0</v>
      </c>
      <c r="J629" s="24">
        <v>0</v>
      </c>
      <c r="K629" s="40">
        <v>0</v>
      </c>
      <c r="L629" s="40">
        <v>0</v>
      </c>
      <c r="M629" s="40">
        <v>0</v>
      </c>
      <c r="N629" s="42">
        <v>11515947.689999999</v>
      </c>
      <c r="O629" s="40">
        <v>0</v>
      </c>
      <c r="P629" s="40">
        <v>0</v>
      </c>
      <c r="Q629" s="40">
        <v>0</v>
      </c>
      <c r="R629" s="42">
        <v>246441.28</v>
      </c>
      <c r="S629" s="42">
        <v>0</v>
      </c>
      <c r="T629" s="42">
        <v>0</v>
      </c>
    </row>
    <row r="630" spans="1:20" ht="24.75" customHeight="1" x14ac:dyDescent="0.3">
      <c r="A630" s="62">
        <v>279</v>
      </c>
      <c r="B630" s="50" t="s">
        <v>130</v>
      </c>
      <c r="C630" s="43">
        <f t="shared" si="60"/>
        <v>14082869.15</v>
      </c>
      <c r="D630" s="42">
        <v>6094597.5899999999</v>
      </c>
      <c r="E630" s="40">
        <v>0</v>
      </c>
      <c r="F630" s="40">
        <v>0</v>
      </c>
      <c r="G630" s="40">
        <v>0</v>
      </c>
      <c r="H630" s="40">
        <v>0</v>
      </c>
      <c r="I630" s="40">
        <v>0</v>
      </c>
      <c r="J630" s="24">
        <v>0</v>
      </c>
      <c r="K630" s="40">
        <v>0</v>
      </c>
      <c r="L630" s="40">
        <v>0</v>
      </c>
      <c r="M630" s="40">
        <v>0</v>
      </c>
      <c r="N630" s="42">
        <v>7693212.4299999997</v>
      </c>
      <c r="O630" s="40">
        <v>0</v>
      </c>
      <c r="P630" s="40">
        <v>0</v>
      </c>
      <c r="Q630" s="40">
        <v>0</v>
      </c>
      <c r="R630" s="42">
        <v>295059.13</v>
      </c>
      <c r="S630" s="42">
        <v>0</v>
      </c>
      <c r="T630" s="42">
        <v>0</v>
      </c>
    </row>
    <row r="631" spans="1:20" ht="24.75" customHeight="1" x14ac:dyDescent="0.3">
      <c r="A631" s="62">
        <v>280</v>
      </c>
      <c r="B631" s="50" t="s">
        <v>359</v>
      </c>
      <c r="C631" s="43">
        <f t="shared" si="60"/>
        <v>13343403.92</v>
      </c>
      <c r="D631" s="40">
        <v>0</v>
      </c>
      <c r="E631" s="40">
        <v>0</v>
      </c>
      <c r="F631" s="40">
        <v>0</v>
      </c>
      <c r="G631" s="40">
        <v>0</v>
      </c>
      <c r="H631" s="40">
        <v>0</v>
      </c>
      <c r="I631" s="40">
        <v>0</v>
      </c>
      <c r="J631" s="24">
        <v>0</v>
      </c>
      <c r="K631" s="40">
        <v>0</v>
      </c>
      <c r="L631" s="40">
        <v>0</v>
      </c>
      <c r="M631" s="40">
        <v>0</v>
      </c>
      <c r="N631" s="42">
        <v>13063837.789999999</v>
      </c>
      <c r="O631" s="40">
        <v>0</v>
      </c>
      <c r="P631" s="40">
        <v>0</v>
      </c>
      <c r="Q631" s="40">
        <v>0</v>
      </c>
      <c r="R631" s="42">
        <v>279566.13</v>
      </c>
      <c r="S631" s="42">
        <v>0</v>
      </c>
      <c r="T631" s="42">
        <v>0</v>
      </c>
    </row>
    <row r="632" spans="1:20" ht="24.75" customHeight="1" x14ac:dyDescent="0.3">
      <c r="A632" s="62">
        <v>281</v>
      </c>
      <c r="B632" s="50" t="s">
        <v>115</v>
      </c>
      <c r="C632" s="43">
        <f t="shared" si="60"/>
        <v>46697601.890000001</v>
      </c>
      <c r="D632" s="42">
        <v>14470243</v>
      </c>
      <c r="E632" s="42">
        <v>1816728.56</v>
      </c>
      <c r="F632" s="42">
        <v>3996802.84</v>
      </c>
      <c r="G632" s="42">
        <v>4332897.62</v>
      </c>
      <c r="H632" s="40">
        <v>0</v>
      </c>
      <c r="I632" s="40">
        <v>0</v>
      </c>
      <c r="J632" s="24">
        <v>0</v>
      </c>
      <c r="K632" s="40">
        <v>0</v>
      </c>
      <c r="L632" s="40">
        <v>0</v>
      </c>
      <c r="M632" s="42">
        <v>1496986.05</v>
      </c>
      <c r="N632" s="42">
        <v>17031258.210000001</v>
      </c>
      <c r="O632" s="42">
        <v>2551384.92</v>
      </c>
      <c r="P632" s="40">
        <v>0</v>
      </c>
      <c r="Q632" s="40">
        <v>0</v>
      </c>
      <c r="R632" s="42">
        <v>1001300.69</v>
      </c>
      <c r="S632" s="42">
        <v>0</v>
      </c>
      <c r="T632" s="42">
        <v>0</v>
      </c>
    </row>
    <row r="633" spans="1:20" ht="24.75" customHeight="1" x14ac:dyDescent="0.3">
      <c r="A633" s="62">
        <v>282</v>
      </c>
      <c r="B633" s="50" t="s">
        <v>593</v>
      </c>
      <c r="C633" s="43">
        <f t="shared" si="60"/>
        <v>40944033.210000001</v>
      </c>
      <c r="D633" s="40">
        <v>0</v>
      </c>
      <c r="E633" s="40">
        <v>0</v>
      </c>
      <c r="F633" s="40">
        <v>0</v>
      </c>
      <c r="G633" s="40">
        <v>0</v>
      </c>
      <c r="H633" s="40">
        <v>0</v>
      </c>
      <c r="I633" s="40">
        <v>0</v>
      </c>
      <c r="J633" s="24">
        <v>0</v>
      </c>
      <c r="K633" s="40">
        <v>0</v>
      </c>
      <c r="L633" s="40">
        <v>0</v>
      </c>
      <c r="M633" s="40">
        <v>0</v>
      </c>
      <c r="N633" s="42">
        <v>40086188.770000003</v>
      </c>
      <c r="O633" s="40">
        <v>0</v>
      </c>
      <c r="P633" s="40">
        <v>0</v>
      </c>
      <c r="Q633" s="40">
        <v>0</v>
      </c>
      <c r="R633" s="42">
        <v>857844.44</v>
      </c>
      <c r="S633" s="42">
        <v>0</v>
      </c>
      <c r="T633" s="42">
        <v>0</v>
      </c>
    </row>
    <row r="634" spans="1:20" ht="24.75" customHeight="1" x14ac:dyDescent="0.3">
      <c r="A634" s="62">
        <v>283</v>
      </c>
      <c r="B634" s="68" t="s">
        <v>119</v>
      </c>
      <c r="C634" s="43">
        <f t="shared" si="60"/>
        <v>66360716.000000007</v>
      </c>
      <c r="D634" s="42">
        <v>13465558.960000001</v>
      </c>
      <c r="E634" s="42">
        <v>2128576.33</v>
      </c>
      <c r="F634" s="42">
        <v>4138466.43</v>
      </c>
      <c r="G634" s="42">
        <v>5460261.0199999996</v>
      </c>
      <c r="H634" s="42">
        <v>9289384.75</v>
      </c>
      <c r="I634" s="40">
        <v>0</v>
      </c>
      <c r="J634" s="24">
        <v>0</v>
      </c>
      <c r="K634" s="40">
        <v>0</v>
      </c>
      <c r="L634" s="42">
        <v>7593117.4900000002</v>
      </c>
      <c r="M634" s="42">
        <v>1090942.44</v>
      </c>
      <c r="N634" s="42">
        <v>20163633.390000001</v>
      </c>
      <c r="O634" s="42">
        <v>1588981.38</v>
      </c>
      <c r="P634" s="40">
        <v>0</v>
      </c>
      <c r="Q634" s="40">
        <v>0</v>
      </c>
      <c r="R634" s="42">
        <v>1441793.81</v>
      </c>
      <c r="S634" s="42">
        <v>0</v>
      </c>
      <c r="T634" s="42">
        <v>0</v>
      </c>
    </row>
    <row r="635" spans="1:20" ht="24.75" customHeight="1" x14ac:dyDescent="0.3">
      <c r="A635" s="62">
        <v>284</v>
      </c>
      <c r="B635" s="65" t="s">
        <v>117</v>
      </c>
      <c r="C635" s="43">
        <f t="shared" si="60"/>
        <v>32523894.350000005</v>
      </c>
      <c r="D635" s="42">
        <v>8957184.3300000001</v>
      </c>
      <c r="E635" s="42">
        <v>1124568.03</v>
      </c>
      <c r="F635" s="42">
        <v>2474049.66</v>
      </c>
      <c r="G635" s="42">
        <v>2682094.7400000002</v>
      </c>
      <c r="H635" s="42">
        <v>4964967.84</v>
      </c>
      <c r="I635" s="40">
        <v>0</v>
      </c>
      <c r="J635" s="24">
        <v>0</v>
      </c>
      <c r="K635" s="40">
        <v>0</v>
      </c>
      <c r="L635" s="40">
        <v>0</v>
      </c>
      <c r="M635" s="40">
        <v>0</v>
      </c>
      <c r="N635" s="42">
        <v>11639600.99</v>
      </c>
      <c r="O635" s="40">
        <v>0</v>
      </c>
      <c r="P635" s="40">
        <v>0</v>
      </c>
      <c r="Q635" s="40">
        <v>0</v>
      </c>
      <c r="R635" s="42">
        <v>681428.76</v>
      </c>
      <c r="S635" s="42">
        <v>0</v>
      </c>
      <c r="T635" s="42">
        <v>0</v>
      </c>
    </row>
    <row r="636" spans="1:20" ht="24.75" customHeight="1" x14ac:dyDescent="0.3">
      <c r="A636" s="62">
        <v>285</v>
      </c>
      <c r="B636" s="50" t="s">
        <v>594</v>
      </c>
      <c r="C636" s="43">
        <f t="shared" si="60"/>
        <v>7179215.5300000003</v>
      </c>
      <c r="D636" s="42">
        <v>1027460.03</v>
      </c>
      <c r="E636" s="42">
        <v>133677.60999999999</v>
      </c>
      <c r="F636" s="40">
        <v>0</v>
      </c>
      <c r="G636" s="42">
        <v>430038.36</v>
      </c>
      <c r="H636" s="42">
        <v>557410.43000000005</v>
      </c>
      <c r="I636" s="40">
        <v>0</v>
      </c>
      <c r="J636" s="24">
        <v>0</v>
      </c>
      <c r="K636" s="40">
        <v>0</v>
      </c>
      <c r="L636" s="42">
        <v>2313988.04</v>
      </c>
      <c r="M636" s="40">
        <v>0</v>
      </c>
      <c r="N636" s="42">
        <v>2069596.26</v>
      </c>
      <c r="O636" s="42">
        <v>496628.5</v>
      </c>
      <c r="P636" s="40">
        <v>0</v>
      </c>
      <c r="Q636" s="40">
        <v>0</v>
      </c>
      <c r="R636" s="42">
        <v>150416.29999999999</v>
      </c>
      <c r="S636" s="42">
        <v>0</v>
      </c>
      <c r="T636" s="42">
        <v>0</v>
      </c>
    </row>
    <row r="637" spans="1:20" ht="24.75" customHeight="1" x14ac:dyDescent="0.3">
      <c r="A637" s="62">
        <v>286</v>
      </c>
      <c r="B637" s="50" t="s">
        <v>256</v>
      </c>
      <c r="C637" s="43">
        <f t="shared" si="60"/>
        <v>19642046.729999997</v>
      </c>
      <c r="D637" s="40">
        <v>0</v>
      </c>
      <c r="E637" s="40">
        <v>0</v>
      </c>
      <c r="F637" s="40">
        <v>0</v>
      </c>
      <c r="G637" s="40">
        <v>0</v>
      </c>
      <c r="H637" s="40">
        <v>0</v>
      </c>
      <c r="I637" s="40">
        <v>0</v>
      </c>
      <c r="J637" s="24">
        <v>0</v>
      </c>
      <c r="K637" s="40">
        <v>0</v>
      </c>
      <c r="L637" s="42">
        <v>8780794.0099999998</v>
      </c>
      <c r="M637" s="40">
        <v>0</v>
      </c>
      <c r="N637" s="42">
        <v>8410098.3300000001</v>
      </c>
      <c r="O637" s="42">
        <v>2039621.4</v>
      </c>
      <c r="P637" s="40">
        <v>0</v>
      </c>
      <c r="Q637" s="40">
        <v>0</v>
      </c>
      <c r="R637" s="42">
        <v>411532.99</v>
      </c>
      <c r="S637" s="42">
        <v>0</v>
      </c>
      <c r="T637" s="42">
        <v>0</v>
      </c>
    </row>
    <row r="638" spans="1:20" ht="24.75" customHeight="1" x14ac:dyDescent="0.3">
      <c r="A638" s="62">
        <v>287</v>
      </c>
      <c r="B638" s="50" t="s">
        <v>595</v>
      </c>
      <c r="C638" s="43">
        <f t="shared" si="60"/>
        <v>75955191.480000004</v>
      </c>
      <c r="D638" s="40">
        <v>0</v>
      </c>
      <c r="E638" s="42">
        <v>1946077.17</v>
      </c>
      <c r="F638" s="40">
        <v>0</v>
      </c>
      <c r="G638" s="42">
        <v>4800000</v>
      </c>
      <c r="H638" s="42">
        <v>8267709.2800000003</v>
      </c>
      <c r="I638" s="42">
        <v>4387516</v>
      </c>
      <c r="J638" s="24">
        <v>0</v>
      </c>
      <c r="K638" s="40">
        <v>0</v>
      </c>
      <c r="L638" s="42">
        <v>28052358.670000002</v>
      </c>
      <c r="M638" s="40">
        <v>0</v>
      </c>
      <c r="N638" s="42">
        <v>26868082.16</v>
      </c>
      <c r="O638" s="40">
        <v>0</v>
      </c>
      <c r="P638" s="40">
        <v>0</v>
      </c>
      <c r="Q638" s="40">
        <v>0</v>
      </c>
      <c r="R638" s="42">
        <v>1633448.2</v>
      </c>
      <c r="S638" s="42">
        <v>0</v>
      </c>
      <c r="T638" s="42">
        <v>0</v>
      </c>
    </row>
    <row r="639" spans="1:20" ht="24.75" customHeight="1" x14ac:dyDescent="0.3">
      <c r="A639" s="62">
        <v>288</v>
      </c>
      <c r="B639" s="50" t="s">
        <v>596</v>
      </c>
      <c r="C639" s="43">
        <f t="shared" si="60"/>
        <v>7088398.8700000001</v>
      </c>
      <c r="D639" s="42">
        <v>1014462.72</v>
      </c>
      <c r="E639" s="42">
        <v>131986.6</v>
      </c>
      <c r="F639" s="40">
        <v>0</v>
      </c>
      <c r="G639" s="42">
        <v>424598.4</v>
      </c>
      <c r="H639" s="42">
        <v>550359.22</v>
      </c>
      <c r="I639" s="40">
        <v>0</v>
      </c>
      <c r="J639" s="24">
        <v>0</v>
      </c>
      <c r="K639" s="40">
        <v>0</v>
      </c>
      <c r="L639" s="42">
        <v>2284716.2200000002</v>
      </c>
      <c r="M639" s="40">
        <v>0</v>
      </c>
      <c r="N639" s="42">
        <v>2043415.98</v>
      </c>
      <c r="O639" s="42">
        <v>490346.18</v>
      </c>
      <c r="P639" s="40">
        <v>0</v>
      </c>
      <c r="Q639" s="40">
        <v>0</v>
      </c>
      <c r="R639" s="42">
        <v>148513.54999999999</v>
      </c>
      <c r="S639" s="42">
        <v>0</v>
      </c>
      <c r="T639" s="42">
        <v>0</v>
      </c>
    </row>
    <row r="640" spans="1:20" ht="24.75" customHeight="1" x14ac:dyDescent="0.3">
      <c r="A640" s="62">
        <v>289</v>
      </c>
      <c r="B640" s="50" t="s">
        <v>597</v>
      </c>
      <c r="C640" s="43">
        <f t="shared" si="60"/>
        <v>13010347.300000001</v>
      </c>
      <c r="D640" s="40">
        <v>0</v>
      </c>
      <c r="E640" s="40">
        <v>0</v>
      </c>
      <c r="F640" s="40">
        <v>0</v>
      </c>
      <c r="G640" s="42">
        <v>6887759.25</v>
      </c>
      <c r="H640" s="40">
        <v>0</v>
      </c>
      <c r="I640" s="42">
        <v>5850000</v>
      </c>
      <c r="J640" s="24">
        <v>0</v>
      </c>
      <c r="K640" s="40">
        <v>0</v>
      </c>
      <c r="L640" s="40">
        <v>0</v>
      </c>
      <c r="M640" s="40">
        <v>0</v>
      </c>
      <c r="N640" s="40">
        <v>0</v>
      </c>
      <c r="O640" s="40">
        <v>0</v>
      </c>
      <c r="P640" s="40">
        <v>0</v>
      </c>
      <c r="Q640" s="40">
        <v>0</v>
      </c>
      <c r="R640" s="42">
        <v>272588.05</v>
      </c>
      <c r="S640" s="42">
        <v>0</v>
      </c>
      <c r="T640" s="42">
        <v>0</v>
      </c>
    </row>
    <row r="641" spans="1:20" ht="24.75" customHeight="1" x14ac:dyDescent="0.3">
      <c r="A641" s="62">
        <v>290</v>
      </c>
      <c r="B641" s="50" t="s">
        <v>598</v>
      </c>
      <c r="C641" s="43">
        <f t="shared" si="60"/>
        <v>830750.66999999993</v>
      </c>
      <c r="D641" s="40">
        <v>0</v>
      </c>
      <c r="E641" s="40">
        <v>0</v>
      </c>
      <c r="F641" s="40">
        <v>0</v>
      </c>
      <c r="G641" s="40">
        <v>0</v>
      </c>
      <c r="H641" s="42">
        <v>813345.09</v>
      </c>
      <c r="I641" s="40">
        <v>0</v>
      </c>
      <c r="J641" s="24">
        <v>0</v>
      </c>
      <c r="K641" s="40">
        <v>0</v>
      </c>
      <c r="L641" s="40">
        <v>0</v>
      </c>
      <c r="M641" s="40">
        <v>0</v>
      </c>
      <c r="N641" s="40">
        <v>0</v>
      </c>
      <c r="O641" s="40">
        <v>0</v>
      </c>
      <c r="P641" s="40">
        <v>0</v>
      </c>
      <c r="Q641" s="40">
        <v>0</v>
      </c>
      <c r="R641" s="42">
        <v>17405.580000000002</v>
      </c>
      <c r="S641" s="42">
        <v>0</v>
      </c>
      <c r="T641" s="42">
        <v>0</v>
      </c>
    </row>
    <row r="642" spans="1:20" ht="24.75" customHeight="1" x14ac:dyDescent="0.3">
      <c r="A642" s="62">
        <v>291</v>
      </c>
      <c r="B642" s="50" t="s">
        <v>599</v>
      </c>
      <c r="C642" s="43">
        <f t="shared" si="60"/>
        <v>12647671.710000001</v>
      </c>
      <c r="D642" s="40">
        <v>0</v>
      </c>
      <c r="E642" s="40">
        <v>0</v>
      </c>
      <c r="F642" s="40">
        <v>0</v>
      </c>
      <c r="G642" s="40">
        <v>0</v>
      </c>
      <c r="H642" s="40">
        <v>0</v>
      </c>
      <c r="I642" s="40">
        <v>0</v>
      </c>
      <c r="J642" s="24">
        <v>0</v>
      </c>
      <c r="K642" s="40">
        <v>0</v>
      </c>
      <c r="L642" s="40">
        <v>0</v>
      </c>
      <c r="M642" s="42">
        <v>859774.65</v>
      </c>
      <c r="N642" s="42">
        <v>9273816.8100000005</v>
      </c>
      <c r="O642" s="42">
        <v>2249090.85</v>
      </c>
      <c r="P642" s="40">
        <v>0</v>
      </c>
      <c r="Q642" s="40">
        <v>0</v>
      </c>
      <c r="R642" s="42">
        <v>264989.40000000002</v>
      </c>
      <c r="S642" s="42">
        <v>0</v>
      </c>
      <c r="T642" s="42">
        <v>0</v>
      </c>
    </row>
    <row r="643" spans="1:20" ht="24.75" customHeight="1" x14ac:dyDescent="0.3">
      <c r="A643" s="62">
        <v>292</v>
      </c>
      <c r="B643" s="50" t="s">
        <v>78</v>
      </c>
      <c r="C643" s="43">
        <f t="shared" si="60"/>
        <v>9097662.3399999999</v>
      </c>
      <c r="D643" s="40">
        <v>0</v>
      </c>
      <c r="E643" s="42">
        <v>209569.18</v>
      </c>
      <c r="F643" s="42">
        <v>738434.8</v>
      </c>
      <c r="G643" s="42">
        <v>674180.1</v>
      </c>
      <c r="H643" s="42">
        <v>873863.94</v>
      </c>
      <c r="I643" s="40">
        <v>0</v>
      </c>
      <c r="J643" s="24">
        <v>0</v>
      </c>
      <c r="K643" s="40">
        <v>0</v>
      </c>
      <c r="L643" s="42">
        <v>3627687.25</v>
      </c>
      <c r="M643" s="40">
        <v>0</v>
      </c>
      <c r="N643" s="42">
        <v>1711026.82</v>
      </c>
      <c r="O643" s="42">
        <v>778574.84</v>
      </c>
      <c r="P643" s="40">
        <v>0</v>
      </c>
      <c r="Q643" s="42">
        <v>300000</v>
      </c>
      <c r="R643" s="42">
        <v>184325.41</v>
      </c>
      <c r="S643" s="42">
        <v>0</v>
      </c>
      <c r="T643" s="42">
        <v>0</v>
      </c>
    </row>
    <row r="644" spans="1:20" ht="24.75" customHeight="1" x14ac:dyDescent="0.3">
      <c r="A644" s="62">
        <v>293</v>
      </c>
      <c r="B644" s="50" t="s">
        <v>600</v>
      </c>
      <c r="C644" s="43">
        <f t="shared" si="60"/>
        <v>1059651.78</v>
      </c>
      <c r="D644" s="40">
        <v>0</v>
      </c>
      <c r="E644" s="42">
        <v>87104.74</v>
      </c>
      <c r="F644" s="42">
        <v>306920.95</v>
      </c>
      <c r="G644" s="42">
        <v>280214.31</v>
      </c>
      <c r="H644" s="42">
        <v>363210.34</v>
      </c>
      <c r="I644" s="40">
        <v>0</v>
      </c>
      <c r="J644" s="24">
        <v>0</v>
      </c>
      <c r="K644" s="40">
        <v>0</v>
      </c>
      <c r="L644" s="40">
        <v>0</v>
      </c>
      <c r="M644" s="40">
        <v>0</v>
      </c>
      <c r="N644" s="40">
        <v>0</v>
      </c>
      <c r="O644" s="40">
        <v>0</v>
      </c>
      <c r="P644" s="40">
        <v>0</v>
      </c>
      <c r="Q644" s="40">
        <v>0</v>
      </c>
      <c r="R644" s="42">
        <v>22201.439999999999</v>
      </c>
      <c r="S644" s="42">
        <v>0</v>
      </c>
      <c r="T644" s="42">
        <v>0</v>
      </c>
    </row>
    <row r="645" spans="1:20" ht="24.75" customHeight="1" x14ac:dyDescent="0.3">
      <c r="A645" s="62">
        <v>294</v>
      </c>
      <c r="B645" s="50" t="s">
        <v>303</v>
      </c>
      <c r="C645" s="43">
        <f t="shared" si="60"/>
        <v>7457692.8100000005</v>
      </c>
      <c r="D645" s="40">
        <v>0</v>
      </c>
      <c r="E645" s="42">
        <v>1162062.6499999999</v>
      </c>
      <c r="F645" s="42">
        <v>2556537.83</v>
      </c>
      <c r="G645" s="42">
        <v>2771519.42</v>
      </c>
      <c r="H645" s="40">
        <v>0</v>
      </c>
      <c r="I645" s="40">
        <v>0</v>
      </c>
      <c r="J645" s="24">
        <v>0</v>
      </c>
      <c r="K645" s="40">
        <v>0</v>
      </c>
      <c r="L645" s="40">
        <v>0</v>
      </c>
      <c r="M645" s="42">
        <v>811322.05</v>
      </c>
      <c r="N645" s="40">
        <v>0</v>
      </c>
      <c r="O645" s="40">
        <v>0</v>
      </c>
      <c r="P645" s="40">
        <v>0</v>
      </c>
      <c r="Q645" s="40">
        <v>0</v>
      </c>
      <c r="R645" s="42">
        <v>156250.85999999999</v>
      </c>
      <c r="S645" s="42">
        <v>0</v>
      </c>
      <c r="T645" s="42">
        <v>0</v>
      </c>
    </row>
    <row r="646" spans="1:20" ht="24.75" customHeight="1" x14ac:dyDescent="0.3">
      <c r="A646" s="62">
        <v>295</v>
      </c>
      <c r="B646" s="50" t="s">
        <v>258</v>
      </c>
      <c r="C646" s="43">
        <f t="shared" si="60"/>
        <v>13576109.110000001</v>
      </c>
      <c r="D646" s="40">
        <v>0</v>
      </c>
      <c r="E646" s="40">
        <v>0</v>
      </c>
      <c r="F646" s="40">
        <v>0</v>
      </c>
      <c r="G646" s="40">
        <v>0</v>
      </c>
      <c r="H646" s="40">
        <v>0</v>
      </c>
      <c r="I646" s="40">
        <v>0</v>
      </c>
      <c r="J646" s="24">
        <v>0</v>
      </c>
      <c r="K646" s="40">
        <v>0</v>
      </c>
      <c r="L646" s="40">
        <v>0</v>
      </c>
      <c r="M646" s="40">
        <v>0</v>
      </c>
      <c r="N646" s="42">
        <v>11716079.630000001</v>
      </c>
      <c r="O646" s="42">
        <v>1464532.52</v>
      </c>
      <c r="P646" s="40">
        <v>0</v>
      </c>
      <c r="Q646" s="42">
        <v>100000</v>
      </c>
      <c r="R646" s="42">
        <v>295496.96000000002</v>
      </c>
      <c r="S646" s="42">
        <v>0</v>
      </c>
      <c r="T646" s="42">
        <v>0</v>
      </c>
    </row>
    <row r="647" spans="1:20" ht="24.75" customHeight="1" x14ac:dyDescent="0.3">
      <c r="A647" s="62">
        <v>296</v>
      </c>
      <c r="B647" s="50" t="s">
        <v>80</v>
      </c>
      <c r="C647" s="43">
        <f t="shared" si="60"/>
        <v>4201828.1100000003</v>
      </c>
      <c r="D647" s="40">
        <v>0</v>
      </c>
      <c r="E647" s="40">
        <v>0</v>
      </c>
      <c r="F647" s="40">
        <v>0</v>
      </c>
      <c r="G647" s="40">
        <v>0</v>
      </c>
      <c r="H647" s="42">
        <v>4113792.94</v>
      </c>
      <c r="I647" s="40">
        <v>0</v>
      </c>
      <c r="J647" s="24">
        <v>0</v>
      </c>
      <c r="K647" s="40">
        <v>0</v>
      </c>
      <c r="L647" s="40">
        <v>0</v>
      </c>
      <c r="M647" s="40">
        <v>0</v>
      </c>
      <c r="N647" s="40">
        <v>0</v>
      </c>
      <c r="O647" s="40">
        <v>0</v>
      </c>
      <c r="P647" s="40">
        <v>0</v>
      </c>
      <c r="Q647" s="40">
        <v>0</v>
      </c>
      <c r="R647" s="42">
        <v>88035.17</v>
      </c>
      <c r="S647" s="42">
        <v>0</v>
      </c>
      <c r="T647" s="42">
        <v>0</v>
      </c>
    </row>
    <row r="648" spans="1:20" ht="24.75" customHeight="1" x14ac:dyDescent="0.3">
      <c r="A648" s="62">
        <v>297</v>
      </c>
      <c r="B648" s="50" t="s">
        <v>81</v>
      </c>
      <c r="C648" s="43">
        <f t="shared" si="60"/>
        <v>13635103.85</v>
      </c>
      <c r="D648" s="42">
        <v>7374171.3899999997</v>
      </c>
      <c r="E648" s="42">
        <v>925821.89</v>
      </c>
      <c r="F648" s="42">
        <v>2036808.17</v>
      </c>
      <c r="G648" s="42">
        <v>2208085.2200000002</v>
      </c>
      <c r="H648" s="40">
        <v>0</v>
      </c>
      <c r="I648" s="40">
        <v>0</v>
      </c>
      <c r="J648" s="24">
        <v>0</v>
      </c>
      <c r="K648" s="40">
        <v>0</v>
      </c>
      <c r="L648" s="40">
        <v>0</v>
      </c>
      <c r="M648" s="42">
        <v>804539.46</v>
      </c>
      <c r="N648" s="40">
        <v>0</v>
      </c>
      <c r="O648" s="40">
        <v>0</v>
      </c>
      <c r="P648" s="40">
        <v>0</v>
      </c>
      <c r="Q648" s="40">
        <v>0</v>
      </c>
      <c r="R648" s="42">
        <v>285677.71999999997</v>
      </c>
      <c r="S648" s="42">
        <v>0</v>
      </c>
      <c r="T648" s="42">
        <v>0</v>
      </c>
    </row>
    <row r="649" spans="1:20" ht="24.75" customHeight="1" x14ac:dyDescent="0.3">
      <c r="A649" s="62">
        <v>298</v>
      </c>
      <c r="B649" s="50" t="s">
        <v>601</v>
      </c>
      <c r="C649" s="43">
        <f t="shared" si="60"/>
        <v>11031715.810000001</v>
      </c>
      <c r="D649" s="42">
        <v>3701851.43</v>
      </c>
      <c r="E649" s="42">
        <v>470766.56</v>
      </c>
      <c r="F649" s="40">
        <v>0</v>
      </c>
      <c r="G649" s="42">
        <v>1258454.4099999999</v>
      </c>
      <c r="H649" s="40">
        <v>0</v>
      </c>
      <c r="I649" s="40">
        <v>0</v>
      </c>
      <c r="J649" s="24">
        <v>0</v>
      </c>
      <c r="K649" s="40">
        <v>0</v>
      </c>
      <c r="L649" s="42">
        <v>5369510.9299999997</v>
      </c>
      <c r="M649" s="40">
        <v>0</v>
      </c>
      <c r="N649" s="40">
        <v>0</v>
      </c>
      <c r="O649" s="40">
        <v>0</v>
      </c>
      <c r="P649" s="40">
        <v>0</v>
      </c>
      <c r="Q649" s="40">
        <v>0</v>
      </c>
      <c r="R649" s="42">
        <v>231132.48</v>
      </c>
      <c r="S649" s="42">
        <v>0</v>
      </c>
      <c r="T649" s="42">
        <v>0</v>
      </c>
    </row>
    <row r="650" spans="1:20" ht="24.75" customHeight="1" x14ac:dyDescent="0.3">
      <c r="A650" s="62">
        <v>299</v>
      </c>
      <c r="B650" s="50" t="s">
        <v>82</v>
      </c>
      <c r="C650" s="43">
        <f t="shared" si="60"/>
        <v>7072086.96</v>
      </c>
      <c r="D650" s="40">
        <v>0</v>
      </c>
      <c r="E650" s="42">
        <v>1239734.1399999999</v>
      </c>
      <c r="F650" s="42">
        <v>2727415.11</v>
      </c>
      <c r="G650" s="42">
        <v>2956765.93</v>
      </c>
      <c r="H650" s="40">
        <v>0</v>
      </c>
      <c r="I650" s="40">
        <v>0</v>
      </c>
      <c r="J650" s="24">
        <v>0</v>
      </c>
      <c r="K650" s="40">
        <v>0</v>
      </c>
      <c r="L650" s="40">
        <v>0</v>
      </c>
      <c r="M650" s="40">
        <v>0</v>
      </c>
      <c r="N650" s="40">
        <v>0</v>
      </c>
      <c r="O650" s="40">
        <v>0</v>
      </c>
      <c r="P650" s="40">
        <v>0</v>
      </c>
      <c r="Q650" s="40">
        <v>0</v>
      </c>
      <c r="R650" s="42">
        <v>148171.78</v>
      </c>
      <c r="S650" s="42">
        <v>0</v>
      </c>
      <c r="T650" s="42">
        <v>0</v>
      </c>
    </row>
    <row r="651" spans="1:20" ht="24.75" customHeight="1" x14ac:dyDescent="0.3">
      <c r="A651" s="62">
        <v>300</v>
      </c>
      <c r="B651" s="50" t="s">
        <v>263</v>
      </c>
      <c r="C651" s="43">
        <f t="shared" si="60"/>
        <v>23241775.490000002</v>
      </c>
      <c r="D651" s="40">
        <v>0</v>
      </c>
      <c r="E651" s="40">
        <v>0</v>
      </c>
      <c r="F651" s="40">
        <v>0</v>
      </c>
      <c r="G651" s="40">
        <v>0</v>
      </c>
      <c r="H651" s="42">
        <v>4170075.88</v>
      </c>
      <c r="I651" s="40">
        <v>0</v>
      </c>
      <c r="J651" s="24">
        <v>0</v>
      </c>
      <c r="K651" s="40">
        <v>0</v>
      </c>
      <c r="L651" s="42">
        <v>7891042.9500000002</v>
      </c>
      <c r="M651" s="42">
        <v>815415.73</v>
      </c>
      <c r="N651" s="42">
        <v>8475737.8900000006</v>
      </c>
      <c r="O651" s="42">
        <v>1390068.04</v>
      </c>
      <c r="P651" s="40">
        <v>0</v>
      </c>
      <c r="Q651" s="40">
        <v>0</v>
      </c>
      <c r="R651" s="42">
        <v>499435</v>
      </c>
      <c r="S651" s="42">
        <v>0</v>
      </c>
      <c r="T651" s="42">
        <v>0</v>
      </c>
    </row>
    <row r="652" spans="1:20" ht="24.75" customHeight="1" x14ac:dyDescent="0.3">
      <c r="A652" s="62">
        <v>301</v>
      </c>
      <c r="B652" s="50" t="s">
        <v>269</v>
      </c>
      <c r="C652" s="43">
        <f t="shared" si="60"/>
        <v>13172068.75</v>
      </c>
      <c r="D652" s="40">
        <v>0</v>
      </c>
      <c r="E652" s="42">
        <v>1190473.8999999999</v>
      </c>
      <c r="F652" s="42">
        <v>2619042.58</v>
      </c>
      <c r="G652" s="42">
        <v>2839280.25</v>
      </c>
      <c r="H652" s="42">
        <v>5255942.2699999996</v>
      </c>
      <c r="I652" s="40">
        <v>0</v>
      </c>
      <c r="J652" s="24">
        <v>0</v>
      </c>
      <c r="K652" s="40">
        <v>0</v>
      </c>
      <c r="L652" s="40">
        <v>0</v>
      </c>
      <c r="M652" s="42">
        <v>991353.37</v>
      </c>
      <c r="N652" s="40">
        <v>0</v>
      </c>
      <c r="O652" s="40">
        <v>0</v>
      </c>
      <c r="P652" s="40">
        <v>0</v>
      </c>
      <c r="Q652" s="40">
        <v>0</v>
      </c>
      <c r="R652" s="42">
        <v>275976.38</v>
      </c>
      <c r="S652" s="42">
        <v>0</v>
      </c>
      <c r="T652" s="42">
        <v>0</v>
      </c>
    </row>
    <row r="653" spans="1:20" ht="24.75" customHeight="1" x14ac:dyDescent="0.3">
      <c r="A653" s="62">
        <v>302</v>
      </c>
      <c r="B653" s="50" t="s">
        <v>270</v>
      </c>
      <c r="C653" s="43">
        <f t="shared" si="60"/>
        <v>17338101.799999997</v>
      </c>
      <c r="D653" s="42">
        <v>9406671.1799999997</v>
      </c>
      <c r="E653" s="42">
        <v>1181000.78</v>
      </c>
      <c r="F653" s="42">
        <v>2598201.71</v>
      </c>
      <c r="G653" s="42">
        <v>2816686.85</v>
      </c>
      <c r="H653" s="40">
        <v>0</v>
      </c>
      <c r="I653" s="40">
        <v>0</v>
      </c>
      <c r="J653" s="24">
        <v>0</v>
      </c>
      <c r="K653" s="40">
        <v>0</v>
      </c>
      <c r="L653" s="40">
        <v>0</v>
      </c>
      <c r="M653" s="42">
        <v>972279.7</v>
      </c>
      <c r="N653" s="40">
        <v>0</v>
      </c>
      <c r="O653" s="40">
        <v>0</v>
      </c>
      <c r="P653" s="40">
        <v>0</v>
      </c>
      <c r="Q653" s="40">
        <v>0</v>
      </c>
      <c r="R653" s="42">
        <v>363261.58</v>
      </c>
      <c r="S653" s="42">
        <v>0</v>
      </c>
      <c r="T653" s="42">
        <v>0</v>
      </c>
    </row>
    <row r="654" spans="1:20" ht="24.75" customHeight="1" x14ac:dyDescent="0.3">
      <c r="A654" s="62">
        <v>303</v>
      </c>
      <c r="B654" s="50" t="s">
        <v>602</v>
      </c>
      <c r="C654" s="43">
        <f t="shared" si="60"/>
        <v>450000</v>
      </c>
      <c r="D654" s="40">
        <v>0</v>
      </c>
      <c r="E654" s="40">
        <v>0</v>
      </c>
      <c r="F654" s="40">
        <v>0</v>
      </c>
      <c r="G654" s="40">
        <v>0</v>
      </c>
      <c r="H654" s="40">
        <v>0</v>
      </c>
      <c r="I654" s="40">
        <v>0</v>
      </c>
      <c r="J654" s="24">
        <v>0</v>
      </c>
      <c r="K654" s="40">
        <v>0</v>
      </c>
      <c r="L654" s="40">
        <v>0</v>
      </c>
      <c r="M654" s="40">
        <v>0</v>
      </c>
      <c r="N654" s="40">
        <v>0</v>
      </c>
      <c r="O654" s="40">
        <v>0</v>
      </c>
      <c r="P654" s="40">
        <v>0</v>
      </c>
      <c r="Q654" s="42">
        <v>450000</v>
      </c>
      <c r="R654" s="40">
        <v>0</v>
      </c>
      <c r="S654" s="42">
        <v>0</v>
      </c>
      <c r="T654" s="42">
        <v>0</v>
      </c>
    </row>
    <row r="655" spans="1:20" ht="24.75" customHeight="1" x14ac:dyDescent="0.3">
      <c r="A655" s="62">
        <v>304</v>
      </c>
      <c r="B655" s="50" t="s">
        <v>603</v>
      </c>
      <c r="C655" s="43">
        <f t="shared" ref="C655:C686" si="61">D655+E655+F655+G655+H655+I655+K655+L655+M655+N655+O655+P655+Q655+R655</f>
        <v>13178236.690000001</v>
      </c>
      <c r="D655" s="40">
        <v>0</v>
      </c>
      <c r="E655" s="40">
        <v>0</v>
      </c>
      <c r="F655" s="40">
        <v>0</v>
      </c>
      <c r="G655" s="40">
        <v>0</v>
      </c>
      <c r="H655" s="40">
        <v>0</v>
      </c>
      <c r="I655" s="40">
        <v>0</v>
      </c>
      <c r="J655" s="24">
        <v>0</v>
      </c>
      <c r="K655" s="40">
        <v>0</v>
      </c>
      <c r="L655" s="40">
        <v>0</v>
      </c>
      <c r="M655" s="40">
        <v>0</v>
      </c>
      <c r="N655" s="42">
        <v>11026091.01</v>
      </c>
      <c r="O655" s="42">
        <v>1568243.88</v>
      </c>
      <c r="P655" s="40">
        <v>0</v>
      </c>
      <c r="Q655" s="42">
        <v>300000</v>
      </c>
      <c r="R655" s="42">
        <v>283901.8</v>
      </c>
      <c r="S655" s="42">
        <v>0</v>
      </c>
      <c r="T655" s="42">
        <v>0</v>
      </c>
    </row>
    <row r="656" spans="1:20" ht="24.75" customHeight="1" x14ac:dyDescent="0.3">
      <c r="A656" s="62">
        <v>305</v>
      </c>
      <c r="B656" s="50" t="s">
        <v>604</v>
      </c>
      <c r="C656" s="43">
        <f t="shared" si="61"/>
        <v>14066717.170000002</v>
      </c>
      <c r="D656" s="40">
        <v>0</v>
      </c>
      <c r="E656" s="42">
        <v>1277843.1599999999</v>
      </c>
      <c r="F656" s="42">
        <v>2811254.96</v>
      </c>
      <c r="G656" s="42">
        <v>3047655.95</v>
      </c>
      <c r="H656" s="42">
        <v>5641677.5700000003</v>
      </c>
      <c r="I656" s="40">
        <v>0</v>
      </c>
      <c r="J656" s="24">
        <v>0</v>
      </c>
      <c r="K656" s="40">
        <v>0</v>
      </c>
      <c r="L656" s="40">
        <v>0</v>
      </c>
      <c r="M656" s="42">
        <v>993564.81</v>
      </c>
      <c r="N656" s="40">
        <v>0</v>
      </c>
      <c r="O656" s="40">
        <v>0</v>
      </c>
      <c r="P656" s="40">
        <v>0</v>
      </c>
      <c r="Q656" s="40">
        <v>0</v>
      </c>
      <c r="R656" s="42">
        <v>294720.71999999997</v>
      </c>
      <c r="S656" s="42">
        <v>0</v>
      </c>
      <c r="T656" s="42">
        <v>0</v>
      </c>
    </row>
    <row r="657" spans="1:20" ht="24.75" customHeight="1" x14ac:dyDescent="0.3">
      <c r="A657" s="62">
        <v>306</v>
      </c>
      <c r="B657" s="50" t="s">
        <v>605</v>
      </c>
      <c r="C657" s="43">
        <f t="shared" si="61"/>
        <v>400000</v>
      </c>
      <c r="D657" s="40">
        <v>0</v>
      </c>
      <c r="E657" s="40">
        <v>0</v>
      </c>
      <c r="F657" s="40">
        <v>0</v>
      </c>
      <c r="G657" s="40">
        <v>0</v>
      </c>
      <c r="H657" s="40">
        <v>0</v>
      </c>
      <c r="I657" s="40">
        <v>0</v>
      </c>
      <c r="J657" s="24">
        <v>0</v>
      </c>
      <c r="K657" s="40">
        <v>0</v>
      </c>
      <c r="L657" s="40">
        <v>0</v>
      </c>
      <c r="M657" s="40">
        <v>0</v>
      </c>
      <c r="N657" s="40">
        <v>0</v>
      </c>
      <c r="O657" s="40">
        <v>0</v>
      </c>
      <c r="P657" s="40">
        <v>0</v>
      </c>
      <c r="Q657" s="42">
        <v>400000</v>
      </c>
      <c r="R657" s="40">
        <v>0</v>
      </c>
      <c r="S657" s="42">
        <v>0</v>
      </c>
      <c r="T657" s="42">
        <v>0</v>
      </c>
    </row>
    <row r="658" spans="1:20" ht="24.75" customHeight="1" x14ac:dyDescent="0.3">
      <c r="A658" s="62">
        <v>307</v>
      </c>
      <c r="B658" s="50" t="s">
        <v>606</v>
      </c>
      <c r="C658" s="43">
        <f t="shared" si="61"/>
        <v>21368875.220000003</v>
      </c>
      <c r="D658" s="42">
        <v>7607430.2800000003</v>
      </c>
      <c r="E658" s="42">
        <v>955107.38</v>
      </c>
      <c r="F658" s="42">
        <v>2101236.23</v>
      </c>
      <c r="G658" s="42">
        <v>2277931.1</v>
      </c>
      <c r="H658" s="40">
        <v>0</v>
      </c>
      <c r="I658" s="40">
        <v>0</v>
      </c>
      <c r="J658" s="24">
        <v>0</v>
      </c>
      <c r="K658" s="40">
        <v>0</v>
      </c>
      <c r="L658" s="42">
        <v>7979457.3600000003</v>
      </c>
      <c r="M658" s="40">
        <v>0</v>
      </c>
      <c r="N658" s="40">
        <v>0</v>
      </c>
      <c r="O658" s="40">
        <v>0</v>
      </c>
      <c r="P658" s="40">
        <v>0</v>
      </c>
      <c r="Q658" s="40">
        <v>0</v>
      </c>
      <c r="R658" s="42">
        <v>447712.87</v>
      </c>
      <c r="S658" s="42">
        <v>0</v>
      </c>
      <c r="T658" s="42">
        <v>0</v>
      </c>
    </row>
    <row r="659" spans="1:20" ht="24.75" customHeight="1" x14ac:dyDescent="0.3">
      <c r="A659" s="62">
        <v>308</v>
      </c>
      <c r="B659" s="50" t="s">
        <v>607</v>
      </c>
      <c r="C659" s="43">
        <f t="shared" si="61"/>
        <v>18776849.280000001</v>
      </c>
      <c r="D659" s="40">
        <v>0</v>
      </c>
      <c r="E659" s="40">
        <v>0</v>
      </c>
      <c r="F659" s="40">
        <v>0</v>
      </c>
      <c r="G659" s="40">
        <v>0</v>
      </c>
      <c r="H659" s="40">
        <v>0</v>
      </c>
      <c r="I659" s="40">
        <v>0</v>
      </c>
      <c r="J659" s="24">
        <v>0</v>
      </c>
      <c r="K659" s="40">
        <v>0</v>
      </c>
      <c r="L659" s="40">
        <v>0</v>
      </c>
      <c r="M659" s="42">
        <v>1155982.51</v>
      </c>
      <c r="N659" s="42">
        <v>15239121.85</v>
      </c>
      <c r="O659" s="42">
        <v>1970644.28</v>
      </c>
      <c r="P659" s="40">
        <v>0</v>
      </c>
      <c r="Q659" s="40">
        <v>0</v>
      </c>
      <c r="R659" s="42">
        <v>411100.64</v>
      </c>
      <c r="S659" s="42">
        <v>0</v>
      </c>
      <c r="T659" s="42">
        <v>0</v>
      </c>
    </row>
    <row r="660" spans="1:20" ht="24.75" customHeight="1" x14ac:dyDescent="0.3">
      <c r="A660" s="62">
        <v>309</v>
      </c>
      <c r="B660" s="50" t="s">
        <v>608</v>
      </c>
      <c r="C660" s="43">
        <f t="shared" si="61"/>
        <v>8944561.0299999993</v>
      </c>
      <c r="D660" s="40">
        <v>0</v>
      </c>
      <c r="E660" s="42">
        <v>1541683.19</v>
      </c>
      <c r="F660" s="42">
        <v>3391703.01</v>
      </c>
      <c r="G660" s="42">
        <v>3676914.4</v>
      </c>
      <c r="H660" s="40">
        <v>0</v>
      </c>
      <c r="I660" s="40">
        <v>0</v>
      </c>
      <c r="J660" s="24">
        <v>0</v>
      </c>
      <c r="K660" s="40">
        <v>0</v>
      </c>
      <c r="L660" s="40">
        <v>0</v>
      </c>
      <c r="M660" s="40">
        <v>0</v>
      </c>
      <c r="N660" s="40">
        <v>0</v>
      </c>
      <c r="O660" s="40">
        <v>0</v>
      </c>
      <c r="P660" s="40">
        <v>0</v>
      </c>
      <c r="Q660" s="42">
        <v>150000</v>
      </c>
      <c r="R660" s="42">
        <v>184260.43</v>
      </c>
      <c r="S660" s="42">
        <v>0</v>
      </c>
      <c r="T660" s="42">
        <v>0</v>
      </c>
    </row>
    <row r="661" spans="1:20" ht="24.75" customHeight="1" x14ac:dyDescent="0.3">
      <c r="A661" s="62">
        <v>310</v>
      </c>
      <c r="B661" s="50" t="s">
        <v>609</v>
      </c>
      <c r="C661" s="43">
        <f t="shared" si="61"/>
        <v>21860156.260000002</v>
      </c>
      <c r="D661" s="42">
        <v>12580673.560000001</v>
      </c>
      <c r="E661" s="42">
        <v>1579494.48</v>
      </c>
      <c r="F661" s="42">
        <v>3474887.86</v>
      </c>
      <c r="G661" s="42">
        <v>3767094.34</v>
      </c>
      <c r="H661" s="40">
        <v>0</v>
      </c>
      <c r="I661" s="40">
        <v>0</v>
      </c>
      <c r="J661" s="24">
        <v>0</v>
      </c>
      <c r="K661" s="40">
        <v>0</v>
      </c>
      <c r="L661" s="40">
        <v>0</v>
      </c>
      <c r="M661" s="40">
        <v>0</v>
      </c>
      <c r="N661" s="40">
        <v>0</v>
      </c>
      <c r="O661" s="40">
        <v>0</v>
      </c>
      <c r="P661" s="40">
        <v>0</v>
      </c>
      <c r="Q661" s="40">
        <v>0</v>
      </c>
      <c r="R661" s="42">
        <v>458006.02</v>
      </c>
      <c r="S661" s="42">
        <v>0</v>
      </c>
      <c r="T661" s="42">
        <v>0</v>
      </c>
    </row>
    <row r="662" spans="1:20" ht="24.75" customHeight="1" x14ac:dyDescent="0.3">
      <c r="A662" s="62">
        <v>311</v>
      </c>
      <c r="B662" s="50" t="s">
        <v>610</v>
      </c>
      <c r="C662" s="43">
        <f t="shared" si="61"/>
        <v>4675270.99</v>
      </c>
      <c r="D662" s="40">
        <v>0</v>
      </c>
      <c r="E662" s="40">
        <v>0</v>
      </c>
      <c r="F662" s="40">
        <v>0</v>
      </c>
      <c r="G662" s="40">
        <v>0</v>
      </c>
      <c r="H662" s="42">
        <v>4430459.16</v>
      </c>
      <c r="I662" s="40">
        <v>0</v>
      </c>
      <c r="J662" s="24">
        <v>0</v>
      </c>
      <c r="K662" s="40">
        <v>0</v>
      </c>
      <c r="L662" s="40">
        <v>0</v>
      </c>
      <c r="M662" s="40">
        <v>0</v>
      </c>
      <c r="N662" s="40">
        <v>0</v>
      </c>
      <c r="O662" s="40">
        <v>0</v>
      </c>
      <c r="P662" s="40">
        <v>0</v>
      </c>
      <c r="Q662" s="42">
        <v>150000</v>
      </c>
      <c r="R662" s="42">
        <v>94811.83</v>
      </c>
      <c r="S662" s="42">
        <v>0</v>
      </c>
      <c r="T662" s="42">
        <v>0</v>
      </c>
    </row>
    <row r="663" spans="1:20" ht="24.75" customHeight="1" x14ac:dyDescent="0.3">
      <c r="A663" s="62">
        <v>312</v>
      </c>
      <c r="B663" s="50" t="s">
        <v>611</v>
      </c>
      <c r="C663" s="43">
        <f t="shared" si="61"/>
        <v>27109071.100000001</v>
      </c>
      <c r="D663" s="40">
        <v>0</v>
      </c>
      <c r="E663" s="40">
        <v>0</v>
      </c>
      <c r="F663" s="40">
        <v>0</v>
      </c>
      <c r="G663" s="40">
        <v>0</v>
      </c>
      <c r="H663" s="40">
        <v>0</v>
      </c>
      <c r="I663" s="40">
        <v>0</v>
      </c>
      <c r="J663" s="24">
        <v>0</v>
      </c>
      <c r="K663" s="40">
        <v>0</v>
      </c>
      <c r="L663" s="42">
        <v>10558603.039999999</v>
      </c>
      <c r="M663" s="42">
        <v>1066743.3700000001</v>
      </c>
      <c r="N663" s="42">
        <v>13080901.220000001</v>
      </c>
      <c r="O663" s="42">
        <v>1818515.16</v>
      </c>
      <c r="P663" s="40">
        <v>0</v>
      </c>
      <c r="Q663" s="40">
        <v>0</v>
      </c>
      <c r="R663" s="42">
        <v>584308.31000000006</v>
      </c>
      <c r="S663" s="42">
        <v>0</v>
      </c>
      <c r="T663" s="42">
        <v>0</v>
      </c>
    </row>
    <row r="664" spans="1:20" ht="24.75" customHeight="1" x14ac:dyDescent="0.3">
      <c r="A664" s="62">
        <v>313</v>
      </c>
      <c r="B664" s="50" t="s">
        <v>612</v>
      </c>
      <c r="C664" s="43">
        <f t="shared" si="61"/>
        <v>33374557.869999997</v>
      </c>
      <c r="D664" s="42">
        <v>12260535.439999999</v>
      </c>
      <c r="E664" s="42">
        <v>1539301.37</v>
      </c>
      <c r="F664" s="42">
        <v>3386463.02</v>
      </c>
      <c r="G664" s="42">
        <v>3671233.78</v>
      </c>
      <c r="H664" s="40">
        <v>0</v>
      </c>
      <c r="I664" s="40">
        <v>0</v>
      </c>
      <c r="J664" s="24">
        <v>0</v>
      </c>
      <c r="K664" s="40">
        <v>0</v>
      </c>
      <c r="L664" s="42">
        <v>11670915.449999999</v>
      </c>
      <c r="M664" s="40">
        <v>0</v>
      </c>
      <c r="N664" s="40">
        <v>0</v>
      </c>
      <c r="O664" s="40">
        <v>0</v>
      </c>
      <c r="P664" s="40">
        <v>0</v>
      </c>
      <c r="Q664" s="42">
        <v>150000</v>
      </c>
      <c r="R664" s="42">
        <v>696108.81</v>
      </c>
      <c r="S664" s="42">
        <v>0</v>
      </c>
      <c r="T664" s="42">
        <v>0</v>
      </c>
    </row>
    <row r="665" spans="1:20" ht="24.75" customHeight="1" x14ac:dyDescent="0.3">
      <c r="A665" s="62">
        <v>314</v>
      </c>
      <c r="B665" s="50" t="s">
        <v>613</v>
      </c>
      <c r="C665" s="43">
        <f t="shared" si="61"/>
        <v>37436341.170000002</v>
      </c>
      <c r="D665" s="42">
        <v>11427314.01</v>
      </c>
      <c r="E665" s="42">
        <v>1434691.02</v>
      </c>
      <c r="F665" s="42">
        <v>3156320.25</v>
      </c>
      <c r="G665" s="42">
        <v>3421738.09</v>
      </c>
      <c r="H665" s="42">
        <v>6334160.8700000001</v>
      </c>
      <c r="I665" s="40">
        <v>0</v>
      </c>
      <c r="J665" s="24">
        <v>0</v>
      </c>
      <c r="K665" s="40">
        <v>0</v>
      </c>
      <c r="L665" s="42">
        <v>10877764.369999999</v>
      </c>
      <c r="M665" s="40">
        <v>0</v>
      </c>
      <c r="N665" s="40">
        <v>0</v>
      </c>
      <c r="O665" s="40">
        <v>0</v>
      </c>
      <c r="P665" s="40">
        <v>0</v>
      </c>
      <c r="Q665" s="40">
        <v>0</v>
      </c>
      <c r="R665" s="42">
        <v>784352.56</v>
      </c>
      <c r="S665" s="42">
        <v>0</v>
      </c>
      <c r="T665" s="42">
        <v>0</v>
      </c>
    </row>
    <row r="666" spans="1:20" ht="24.75" customHeight="1" x14ac:dyDescent="0.3">
      <c r="A666" s="62">
        <v>315</v>
      </c>
      <c r="B666" s="50" t="s">
        <v>614</v>
      </c>
      <c r="C666" s="43">
        <f t="shared" si="61"/>
        <v>7231957.75</v>
      </c>
      <c r="D666" s="40">
        <v>0</v>
      </c>
      <c r="E666" s="40">
        <v>0</v>
      </c>
      <c r="F666" s="40">
        <v>0</v>
      </c>
      <c r="G666" s="40">
        <v>0</v>
      </c>
      <c r="H666" s="42">
        <v>3173840.92</v>
      </c>
      <c r="I666" s="40">
        <v>0</v>
      </c>
      <c r="J666" s="24">
        <v>0</v>
      </c>
      <c r="K666" s="40">
        <v>0</v>
      </c>
      <c r="L666" s="42">
        <v>3904514</v>
      </c>
      <c r="M666" s="40">
        <v>0</v>
      </c>
      <c r="N666" s="40">
        <v>0</v>
      </c>
      <c r="O666" s="40">
        <v>0</v>
      </c>
      <c r="P666" s="40">
        <v>0</v>
      </c>
      <c r="Q666" s="40">
        <v>0</v>
      </c>
      <c r="R666" s="42">
        <v>153602.82999999999</v>
      </c>
      <c r="S666" s="42">
        <v>0</v>
      </c>
      <c r="T666" s="42">
        <v>0</v>
      </c>
    </row>
    <row r="667" spans="1:20" ht="24.75" customHeight="1" x14ac:dyDescent="0.3">
      <c r="A667" s="62">
        <v>316</v>
      </c>
      <c r="B667" s="50" t="s">
        <v>615</v>
      </c>
      <c r="C667" s="43">
        <f t="shared" si="61"/>
        <v>14365764.629999999</v>
      </c>
      <c r="D667" s="40">
        <v>0</v>
      </c>
      <c r="E667" s="40">
        <v>0</v>
      </c>
      <c r="F667" s="40">
        <v>0</v>
      </c>
      <c r="G667" s="40">
        <v>0</v>
      </c>
      <c r="H667" s="40">
        <v>0</v>
      </c>
      <c r="I667" s="40">
        <v>0</v>
      </c>
      <c r="J667" s="24">
        <v>0</v>
      </c>
      <c r="K667" s="40">
        <v>0</v>
      </c>
      <c r="L667" s="42">
        <v>13917921.119999999</v>
      </c>
      <c r="M667" s="40">
        <v>0</v>
      </c>
      <c r="N667" s="40">
        <v>0</v>
      </c>
      <c r="O667" s="40">
        <v>0</v>
      </c>
      <c r="P667" s="40">
        <v>0</v>
      </c>
      <c r="Q667" s="42">
        <v>150000</v>
      </c>
      <c r="R667" s="42">
        <v>297843.51</v>
      </c>
      <c r="S667" s="42">
        <v>0</v>
      </c>
      <c r="T667" s="42">
        <v>0</v>
      </c>
    </row>
    <row r="668" spans="1:20" ht="24.75" customHeight="1" x14ac:dyDescent="0.3">
      <c r="A668" s="62">
        <v>317</v>
      </c>
      <c r="B668" s="50" t="s">
        <v>616</v>
      </c>
      <c r="C668" s="43">
        <f t="shared" si="61"/>
        <v>4020797.74</v>
      </c>
      <c r="D668" s="40">
        <v>0</v>
      </c>
      <c r="E668" s="40">
        <v>0</v>
      </c>
      <c r="F668" s="40">
        <v>0</v>
      </c>
      <c r="G668" s="40">
        <v>0</v>
      </c>
      <c r="H668" s="42">
        <v>3936555.45</v>
      </c>
      <c r="I668" s="40">
        <v>0</v>
      </c>
      <c r="J668" s="24">
        <v>0</v>
      </c>
      <c r="K668" s="40">
        <v>0</v>
      </c>
      <c r="L668" s="40">
        <v>0</v>
      </c>
      <c r="M668" s="40">
        <v>0</v>
      </c>
      <c r="N668" s="40">
        <v>0</v>
      </c>
      <c r="O668" s="40">
        <v>0</v>
      </c>
      <c r="P668" s="40">
        <v>0</v>
      </c>
      <c r="Q668" s="40">
        <v>0</v>
      </c>
      <c r="R668" s="42">
        <v>84242.29</v>
      </c>
      <c r="S668" s="42">
        <v>0</v>
      </c>
      <c r="T668" s="42">
        <v>0</v>
      </c>
    </row>
    <row r="669" spans="1:20" ht="24.75" customHeight="1" x14ac:dyDescent="0.3">
      <c r="A669" s="62">
        <v>318</v>
      </c>
      <c r="B669" s="50" t="s">
        <v>617</v>
      </c>
      <c r="C669" s="43">
        <f t="shared" si="61"/>
        <v>25538787.699999999</v>
      </c>
      <c r="D669" s="40">
        <v>0</v>
      </c>
      <c r="E669" s="40">
        <v>0</v>
      </c>
      <c r="F669" s="40">
        <v>0</v>
      </c>
      <c r="G669" s="40">
        <v>0</v>
      </c>
      <c r="H669" s="40">
        <v>0</v>
      </c>
      <c r="I669" s="40">
        <v>0</v>
      </c>
      <c r="J669" s="24">
        <v>0</v>
      </c>
      <c r="K669" s="40">
        <v>0</v>
      </c>
      <c r="L669" s="42">
        <v>11134789.140000001</v>
      </c>
      <c r="M669" s="40">
        <v>0</v>
      </c>
      <c r="N669" s="42">
        <v>12494461.08</v>
      </c>
      <c r="O669" s="42">
        <v>1362226.32</v>
      </c>
      <c r="P669" s="40">
        <v>0</v>
      </c>
      <c r="Q669" s="40">
        <v>0</v>
      </c>
      <c r="R669" s="42">
        <v>547311.16</v>
      </c>
      <c r="S669" s="42">
        <v>0</v>
      </c>
      <c r="T669" s="42">
        <v>0</v>
      </c>
    </row>
    <row r="670" spans="1:20" ht="24.75" customHeight="1" x14ac:dyDescent="0.3">
      <c r="A670" s="62">
        <v>319</v>
      </c>
      <c r="B670" s="50" t="s">
        <v>618</v>
      </c>
      <c r="C670" s="43">
        <f t="shared" si="61"/>
        <v>5432863.8999999994</v>
      </c>
      <c r="D670" s="40">
        <v>0</v>
      </c>
      <c r="E670" s="40">
        <v>0</v>
      </c>
      <c r="F670" s="40">
        <v>0</v>
      </c>
      <c r="G670" s="40">
        <v>0</v>
      </c>
      <c r="H670" s="42">
        <v>5319036.5199999996</v>
      </c>
      <c r="I670" s="40">
        <v>0</v>
      </c>
      <c r="J670" s="24">
        <v>0</v>
      </c>
      <c r="K670" s="40">
        <v>0</v>
      </c>
      <c r="L670" s="40">
        <v>0</v>
      </c>
      <c r="M670" s="40">
        <v>0</v>
      </c>
      <c r="N670" s="40">
        <v>0</v>
      </c>
      <c r="O670" s="40">
        <v>0</v>
      </c>
      <c r="P670" s="40">
        <v>0</v>
      </c>
      <c r="Q670" s="40">
        <v>0</v>
      </c>
      <c r="R670" s="42">
        <v>113827.38</v>
      </c>
      <c r="S670" s="42">
        <v>0</v>
      </c>
      <c r="T670" s="42">
        <v>0</v>
      </c>
    </row>
    <row r="671" spans="1:20" ht="24.75" customHeight="1" x14ac:dyDescent="0.3">
      <c r="A671" s="62">
        <v>320</v>
      </c>
      <c r="B671" s="50" t="s">
        <v>619</v>
      </c>
      <c r="C671" s="43">
        <f t="shared" si="61"/>
        <v>10291208.810000001</v>
      </c>
      <c r="D671" s="42">
        <v>5922663</v>
      </c>
      <c r="E671" s="42">
        <v>743586.06</v>
      </c>
      <c r="F671" s="42">
        <v>1635889.34</v>
      </c>
      <c r="G671" s="42">
        <v>1773452.76</v>
      </c>
      <c r="H671" s="40">
        <v>0</v>
      </c>
      <c r="I671" s="40">
        <v>0</v>
      </c>
      <c r="J671" s="24">
        <v>0</v>
      </c>
      <c r="K671" s="40">
        <v>0</v>
      </c>
      <c r="L671" s="40">
        <v>0</v>
      </c>
      <c r="M671" s="40">
        <v>0</v>
      </c>
      <c r="N671" s="40">
        <v>0</v>
      </c>
      <c r="O671" s="40">
        <v>0</v>
      </c>
      <c r="P671" s="40">
        <v>0</v>
      </c>
      <c r="Q671" s="40">
        <v>0</v>
      </c>
      <c r="R671" s="42">
        <v>215617.65</v>
      </c>
      <c r="S671" s="42">
        <v>0</v>
      </c>
      <c r="T671" s="42">
        <v>0</v>
      </c>
    </row>
    <row r="672" spans="1:20" ht="24.75" customHeight="1" x14ac:dyDescent="0.3">
      <c r="A672" s="62">
        <v>321</v>
      </c>
      <c r="B672" s="50" t="s">
        <v>620</v>
      </c>
      <c r="C672" s="43">
        <f t="shared" si="61"/>
        <v>14987529.48</v>
      </c>
      <c r="D672" s="42">
        <v>6505680.8700000001</v>
      </c>
      <c r="E672" s="42">
        <v>816783.54</v>
      </c>
      <c r="F672" s="42">
        <v>1796923.78</v>
      </c>
      <c r="G672" s="42">
        <v>1948028.73</v>
      </c>
      <c r="H672" s="42">
        <v>3606099.31</v>
      </c>
      <c r="I672" s="40">
        <v>0</v>
      </c>
      <c r="J672" s="24">
        <v>0</v>
      </c>
      <c r="K672" s="40">
        <v>0</v>
      </c>
      <c r="L672" s="40">
        <v>0</v>
      </c>
      <c r="M672" s="40">
        <v>0</v>
      </c>
      <c r="N672" s="40">
        <v>0</v>
      </c>
      <c r="O672" s="40">
        <v>0</v>
      </c>
      <c r="P672" s="40">
        <v>0</v>
      </c>
      <c r="Q672" s="40">
        <v>0</v>
      </c>
      <c r="R672" s="42">
        <v>314013.25</v>
      </c>
      <c r="S672" s="42">
        <v>0</v>
      </c>
      <c r="T672" s="42">
        <v>0</v>
      </c>
    </row>
    <row r="673" spans="1:20" ht="24.75" customHeight="1" x14ac:dyDescent="0.3">
      <c r="A673" s="62">
        <v>322</v>
      </c>
      <c r="B673" s="50" t="s">
        <v>322</v>
      </c>
      <c r="C673" s="43">
        <f t="shared" si="61"/>
        <v>10147739.48</v>
      </c>
      <c r="D673" s="42">
        <v>5840095.3899999997</v>
      </c>
      <c r="E673" s="42">
        <v>733219.76</v>
      </c>
      <c r="F673" s="42">
        <v>1613083.47</v>
      </c>
      <c r="G673" s="42">
        <v>1748729.13</v>
      </c>
      <c r="H673" s="40">
        <v>0</v>
      </c>
      <c r="I673" s="40">
        <v>0</v>
      </c>
      <c r="J673" s="24">
        <v>0</v>
      </c>
      <c r="K673" s="40">
        <v>0</v>
      </c>
      <c r="L673" s="40">
        <v>0</v>
      </c>
      <c r="M673" s="40">
        <v>0</v>
      </c>
      <c r="N673" s="40">
        <v>0</v>
      </c>
      <c r="O673" s="40">
        <v>0</v>
      </c>
      <c r="P673" s="40">
        <v>0</v>
      </c>
      <c r="Q673" s="40">
        <v>0</v>
      </c>
      <c r="R673" s="42">
        <v>212611.73</v>
      </c>
      <c r="S673" s="42">
        <v>0</v>
      </c>
      <c r="T673" s="42">
        <v>0</v>
      </c>
    </row>
    <row r="674" spans="1:20" ht="24.75" customHeight="1" x14ac:dyDescent="0.3">
      <c r="A674" s="62">
        <v>323</v>
      </c>
      <c r="B674" s="50" t="s">
        <v>621</v>
      </c>
      <c r="C674" s="43">
        <f t="shared" si="61"/>
        <v>15782995.32</v>
      </c>
      <c r="D674" s="40">
        <v>0</v>
      </c>
      <c r="E674" s="40">
        <v>0</v>
      </c>
      <c r="F674" s="40">
        <v>0</v>
      </c>
      <c r="G674" s="40">
        <v>0</v>
      </c>
      <c r="H674" s="42">
        <v>5291791.2699999996</v>
      </c>
      <c r="I674" s="40">
        <v>0</v>
      </c>
      <c r="J674" s="24">
        <v>0</v>
      </c>
      <c r="K674" s="40">
        <v>0</v>
      </c>
      <c r="L674" s="42">
        <v>10013667.24</v>
      </c>
      <c r="M674" s="40">
        <v>0</v>
      </c>
      <c r="N674" s="40">
        <v>0</v>
      </c>
      <c r="O674" s="40">
        <v>0</v>
      </c>
      <c r="P674" s="40">
        <v>0</v>
      </c>
      <c r="Q674" s="42">
        <v>150000</v>
      </c>
      <c r="R674" s="42">
        <v>327536.81</v>
      </c>
      <c r="S674" s="42">
        <v>0</v>
      </c>
      <c r="T674" s="42">
        <v>0</v>
      </c>
    </row>
    <row r="675" spans="1:20" ht="24.75" customHeight="1" x14ac:dyDescent="0.3">
      <c r="A675" s="62">
        <v>324</v>
      </c>
      <c r="B675" s="50" t="s">
        <v>90</v>
      </c>
      <c r="C675" s="43">
        <f t="shared" si="61"/>
        <v>5766294.0499999998</v>
      </c>
      <c r="D675" s="42">
        <v>2175862.31</v>
      </c>
      <c r="E675" s="42">
        <v>283090.40999999997</v>
      </c>
      <c r="F675" s="42">
        <v>997493.1</v>
      </c>
      <c r="G675" s="42">
        <v>910696.51</v>
      </c>
      <c r="H675" s="42">
        <v>1180433.6000000001</v>
      </c>
      <c r="I675" s="40">
        <v>0</v>
      </c>
      <c r="J675" s="24">
        <v>0</v>
      </c>
      <c r="K675" s="40">
        <v>0</v>
      </c>
      <c r="L675" s="40">
        <v>0</v>
      </c>
      <c r="M675" s="40">
        <v>0</v>
      </c>
      <c r="N675" s="40">
        <v>0</v>
      </c>
      <c r="O675" s="40">
        <v>0</v>
      </c>
      <c r="P675" s="40">
        <v>0</v>
      </c>
      <c r="Q675" s="42">
        <v>100000</v>
      </c>
      <c r="R675" s="42">
        <v>118718.12</v>
      </c>
      <c r="S675" s="42">
        <v>0</v>
      </c>
      <c r="T675" s="42">
        <v>0</v>
      </c>
    </row>
    <row r="676" spans="1:20" ht="24.75" customHeight="1" x14ac:dyDescent="0.3">
      <c r="A676" s="62">
        <v>325</v>
      </c>
      <c r="B676" s="50" t="s">
        <v>622</v>
      </c>
      <c r="C676" s="43">
        <f t="shared" si="61"/>
        <v>8259304.1599999992</v>
      </c>
      <c r="D676" s="40">
        <v>0</v>
      </c>
      <c r="E676" s="42">
        <v>808625.82</v>
      </c>
      <c r="F676" s="42">
        <v>1778976.81</v>
      </c>
      <c r="G676" s="42">
        <v>1928572.59</v>
      </c>
      <c r="H676" s="42">
        <v>3570083.01</v>
      </c>
      <c r="I676" s="40">
        <v>0</v>
      </c>
      <c r="J676" s="24">
        <v>0</v>
      </c>
      <c r="K676" s="40">
        <v>0</v>
      </c>
      <c r="L676" s="40">
        <v>0</v>
      </c>
      <c r="M676" s="40">
        <v>0</v>
      </c>
      <c r="N676" s="40">
        <v>0</v>
      </c>
      <c r="O676" s="40">
        <v>0</v>
      </c>
      <c r="P676" s="40">
        <v>0</v>
      </c>
      <c r="Q676" s="40">
        <v>0</v>
      </c>
      <c r="R676" s="42">
        <v>173045.93</v>
      </c>
      <c r="S676" s="42">
        <v>0</v>
      </c>
      <c r="T676" s="42">
        <v>0</v>
      </c>
    </row>
    <row r="677" spans="1:20" ht="24.75" customHeight="1" x14ac:dyDescent="0.3">
      <c r="A677" s="62">
        <v>326</v>
      </c>
      <c r="B677" s="50" t="s">
        <v>623</v>
      </c>
      <c r="C677" s="43">
        <f t="shared" si="61"/>
        <v>33154606.020000003</v>
      </c>
      <c r="D677" s="42">
        <v>8396241.9800000004</v>
      </c>
      <c r="E677" s="42">
        <v>1054142.1200000001</v>
      </c>
      <c r="F677" s="42">
        <v>2319112.66</v>
      </c>
      <c r="G677" s="42">
        <v>2514128.9500000002</v>
      </c>
      <c r="H677" s="42">
        <v>4654037.46</v>
      </c>
      <c r="I677" s="40">
        <v>0</v>
      </c>
      <c r="J677" s="24">
        <v>0</v>
      </c>
      <c r="K677" s="40">
        <v>0</v>
      </c>
      <c r="L677" s="40">
        <v>0</v>
      </c>
      <c r="M677" s="42">
        <v>960141.91</v>
      </c>
      <c r="N677" s="42">
        <v>10910672.689999999</v>
      </c>
      <c r="O677" s="42">
        <v>1636787.88</v>
      </c>
      <c r="P677" s="40">
        <v>0</v>
      </c>
      <c r="Q677" s="40">
        <v>0</v>
      </c>
      <c r="R677" s="42">
        <v>709340.37</v>
      </c>
      <c r="S677" s="42">
        <v>0</v>
      </c>
      <c r="T677" s="42">
        <v>0</v>
      </c>
    </row>
    <row r="678" spans="1:20" ht="24.75" customHeight="1" x14ac:dyDescent="0.3">
      <c r="A678" s="62">
        <v>327</v>
      </c>
      <c r="B678" s="50" t="s">
        <v>624</v>
      </c>
      <c r="C678" s="43">
        <f t="shared" si="61"/>
        <v>10028469.959999999</v>
      </c>
      <c r="D678" s="40">
        <v>0</v>
      </c>
      <c r="E678" s="40">
        <v>0</v>
      </c>
      <c r="F678" s="40">
        <v>0</v>
      </c>
      <c r="G678" s="40">
        <v>0</v>
      </c>
      <c r="H678" s="42">
        <v>3559208.81</v>
      </c>
      <c r="I678" s="40">
        <v>0</v>
      </c>
      <c r="J678" s="24">
        <v>0</v>
      </c>
      <c r="K678" s="40">
        <v>0</v>
      </c>
      <c r="L678" s="42">
        <v>6112291.0499999998</v>
      </c>
      <c r="M678" s="40">
        <v>0</v>
      </c>
      <c r="N678" s="40">
        <v>0</v>
      </c>
      <c r="O678" s="40">
        <v>0</v>
      </c>
      <c r="P678" s="40">
        <v>0</v>
      </c>
      <c r="Q678" s="42">
        <v>150000</v>
      </c>
      <c r="R678" s="42">
        <v>206970.1</v>
      </c>
      <c r="S678" s="42">
        <v>0</v>
      </c>
      <c r="T678" s="42">
        <v>0</v>
      </c>
    </row>
    <row r="679" spans="1:20" ht="24.75" customHeight="1" x14ac:dyDescent="0.3">
      <c r="A679" s="62">
        <v>328</v>
      </c>
      <c r="B679" s="50" t="s">
        <v>625</v>
      </c>
      <c r="C679" s="43">
        <f t="shared" si="61"/>
        <v>17256589.23</v>
      </c>
      <c r="D679" s="40">
        <v>0</v>
      </c>
      <c r="E679" s="40">
        <v>0</v>
      </c>
      <c r="F679" s="40">
        <v>0</v>
      </c>
      <c r="G679" s="40">
        <v>0</v>
      </c>
      <c r="H679" s="40">
        <v>0</v>
      </c>
      <c r="I679" s="40">
        <v>0</v>
      </c>
      <c r="J679" s="24">
        <v>0</v>
      </c>
      <c r="K679" s="40">
        <v>0</v>
      </c>
      <c r="L679" s="40">
        <v>0</v>
      </c>
      <c r="M679" s="42">
        <v>1117850.25</v>
      </c>
      <c r="N679" s="42">
        <v>13707577.85</v>
      </c>
      <c r="O679" s="42">
        <v>1905638.87</v>
      </c>
      <c r="P679" s="40">
        <v>0</v>
      </c>
      <c r="Q679" s="42">
        <v>150000</v>
      </c>
      <c r="R679" s="42">
        <v>375522.26</v>
      </c>
      <c r="S679" s="42">
        <v>0</v>
      </c>
      <c r="T679" s="42">
        <v>0</v>
      </c>
    </row>
    <row r="680" spans="1:20" ht="24.75" customHeight="1" x14ac:dyDescent="0.3">
      <c r="A680" s="62">
        <v>329</v>
      </c>
      <c r="B680" s="50" t="s">
        <v>323</v>
      </c>
      <c r="C680" s="43">
        <f t="shared" si="61"/>
        <v>3698263.99</v>
      </c>
      <c r="D680" s="40">
        <v>0</v>
      </c>
      <c r="E680" s="40">
        <v>0</v>
      </c>
      <c r="F680" s="40">
        <v>0</v>
      </c>
      <c r="G680" s="40">
        <v>0</v>
      </c>
      <c r="H680" s="40">
        <v>0</v>
      </c>
      <c r="I680" s="40">
        <v>0</v>
      </c>
      <c r="J680" s="24">
        <v>0</v>
      </c>
      <c r="K680" s="40">
        <v>0</v>
      </c>
      <c r="L680" s="42">
        <v>2989550.49</v>
      </c>
      <c r="M680" s="40">
        <v>0</v>
      </c>
      <c r="N680" s="40">
        <v>0</v>
      </c>
      <c r="O680" s="42">
        <v>625611.29</v>
      </c>
      <c r="P680" s="40">
        <v>0</v>
      </c>
      <c r="Q680" s="40">
        <v>0</v>
      </c>
      <c r="R680" s="42">
        <v>83102.210000000006</v>
      </c>
      <c r="S680" s="42">
        <v>0</v>
      </c>
      <c r="T680" s="42">
        <v>0</v>
      </c>
    </row>
    <row r="681" spans="1:20" ht="24.75" customHeight="1" x14ac:dyDescent="0.3">
      <c r="A681" s="62">
        <v>330</v>
      </c>
      <c r="B681" s="50" t="s">
        <v>626</v>
      </c>
      <c r="C681" s="43">
        <f t="shared" si="61"/>
        <v>4901955.95</v>
      </c>
      <c r="D681" s="40">
        <v>0</v>
      </c>
      <c r="E681" s="40">
        <v>0</v>
      </c>
      <c r="F681" s="40">
        <v>0</v>
      </c>
      <c r="G681" s="40">
        <v>0</v>
      </c>
      <c r="H681" s="40">
        <v>0</v>
      </c>
      <c r="I681" s="40">
        <v>0</v>
      </c>
      <c r="J681" s="24">
        <v>0</v>
      </c>
      <c r="K681" s="40">
        <v>0</v>
      </c>
      <c r="L681" s="42">
        <v>4799251.96</v>
      </c>
      <c r="M681" s="40">
        <v>0</v>
      </c>
      <c r="N681" s="40">
        <v>0</v>
      </c>
      <c r="O681" s="40">
        <v>0</v>
      </c>
      <c r="P681" s="40">
        <v>0</v>
      </c>
      <c r="Q681" s="40">
        <v>0</v>
      </c>
      <c r="R681" s="42">
        <v>102703.99</v>
      </c>
      <c r="S681" s="42">
        <v>0</v>
      </c>
      <c r="T681" s="42">
        <v>0</v>
      </c>
    </row>
    <row r="682" spans="1:20" ht="24.75" customHeight="1" x14ac:dyDescent="0.3">
      <c r="A682" s="62">
        <v>331</v>
      </c>
      <c r="B682" s="50" t="s">
        <v>627</v>
      </c>
      <c r="C682" s="43">
        <f t="shared" si="61"/>
        <v>3117618.91</v>
      </c>
      <c r="D682" s="40">
        <v>0</v>
      </c>
      <c r="E682" s="40">
        <v>0</v>
      </c>
      <c r="F682" s="40">
        <v>0</v>
      </c>
      <c r="G682" s="40">
        <v>0</v>
      </c>
      <c r="H682" s="42">
        <v>2905442.44</v>
      </c>
      <c r="I682" s="40">
        <v>0</v>
      </c>
      <c r="J682" s="24">
        <v>0</v>
      </c>
      <c r="K682" s="40">
        <v>0</v>
      </c>
      <c r="L682" s="40">
        <v>0</v>
      </c>
      <c r="M682" s="40">
        <v>0</v>
      </c>
      <c r="N682" s="40">
        <v>0</v>
      </c>
      <c r="O682" s="40">
        <v>0</v>
      </c>
      <c r="P682" s="40">
        <v>0</v>
      </c>
      <c r="Q682" s="42">
        <v>150000</v>
      </c>
      <c r="R682" s="42">
        <v>62176.47</v>
      </c>
      <c r="S682" s="42">
        <v>0</v>
      </c>
      <c r="T682" s="42">
        <v>0</v>
      </c>
    </row>
    <row r="683" spans="1:20" ht="24.75" customHeight="1" x14ac:dyDescent="0.3">
      <c r="A683" s="62">
        <v>332</v>
      </c>
      <c r="B683" s="50" t="s">
        <v>628</v>
      </c>
      <c r="C683" s="43">
        <f t="shared" si="61"/>
        <v>34691974.220000006</v>
      </c>
      <c r="D683" s="42">
        <v>16505545.35</v>
      </c>
      <c r="E683" s="40">
        <v>0</v>
      </c>
      <c r="F683" s="40">
        <v>0</v>
      </c>
      <c r="G683" s="40">
        <v>0</v>
      </c>
      <c r="H683" s="40">
        <v>0</v>
      </c>
      <c r="I683" s="40">
        <v>0</v>
      </c>
      <c r="J683" s="24">
        <v>0</v>
      </c>
      <c r="K683" s="40">
        <v>0</v>
      </c>
      <c r="L683" s="42">
        <v>17312718.030000001</v>
      </c>
      <c r="M683" s="40">
        <v>0</v>
      </c>
      <c r="N683" s="40">
        <v>0</v>
      </c>
      <c r="O683" s="40">
        <v>0</v>
      </c>
      <c r="P683" s="40">
        <v>0</v>
      </c>
      <c r="Q683" s="42">
        <v>150000</v>
      </c>
      <c r="R683" s="42">
        <v>723710.84</v>
      </c>
      <c r="S683" s="42">
        <v>0</v>
      </c>
      <c r="T683" s="42">
        <v>0</v>
      </c>
    </row>
    <row r="684" spans="1:20" ht="24.75" customHeight="1" x14ac:dyDescent="0.3">
      <c r="A684" s="62">
        <v>333</v>
      </c>
      <c r="B684" s="50" t="s">
        <v>276</v>
      </c>
      <c r="C684" s="43">
        <f t="shared" si="61"/>
        <v>3350379.9899999998</v>
      </c>
      <c r="D684" s="40">
        <v>0</v>
      </c>
      <c r="E684" s="40">
        <v>0</v>
      </c>
      <c r="F684" s="40">
        <v>0</v>
      </c>
      <c r="G684" s="40">
        <v>0</v>
      </c>
      <c r="H684" s="42">
        <v>3280184.05</v>
      </c>
      <c r="I684" s="40">
        <v>0</v>
      </c>
      <c r="J684" s="24">
        <v>0</v>
      </c>
      <c r="K684" s="40">
        <v>0</v>
      </c>
      <c r="L684" s="40">
        <v>0</v>
      </c>
      <c r="M684" s="40">
        <v>0</v>
      </c>
      <c r="N684" s="40">
        <v>0</v>
      </c>
      <c r="O684" s="40">
        <v>0</v>
      </c>
      <c r="P684" s="40">
        <v>0</v>
      </c>
      <c r="Q684" s="40">
        <v>0</v>
      </c>
      <c r="R684" s="42">
        <v>70195.94</v>
      </c>
      <c r="S684" s="42">
        <v>0</v>
      </c>
      <c r="T684" s="42">
        <v>0</v>
      </c>
    </row>
    <row r="685" spans="1:20" ht="24.75" customHeight="1" x14ac:dyDescent="0.3">
      <c r="A685" s="62">
        <v>334</v>
      </c>
      <c r="B685" s="50" t="s">
        <v>325</v>
      </c>
      <c r="C685" s="43">
        <f t="shared" si="61"/>
        <v>6212208.3099999996</v>
      </c>
      <c r="D685" s="40">
        <v>0</v>
      </c>
      <c r="E685" s="40">
        <v>0</v>
      </c>
      <c r="F685" s="40">
        <v>0</v>
      </c>
      <c r="G685" s="40">
        <v>0</v>
      </c>
      <c r="H685" s="40">
        <v>0</v>
      </c>
      <c r="I685" s="40">
        <v>0</v>
      </c>
      <c r="J685" s="24">
        <v>0</v>
      </c>
      <c r="K685" s="40">
        <v>0</v>
      </c>
      <c r="L685" s="42">
        <v>6082052.3899999997</v>
      </c>
      <c r="M685" s="40">
        <v>0</v>
      </c>
      <c r="N685" s="40">
        <v>0</v>
      </c>
      <c r="O685" s="40">
        <v>0</v>
      </c>
      <c r="P685" s="40">
        <v>0</v>
      </c>
      <c r="Q685" s="40">
        <v>0</v>
      </c>
      <c r="R685" s="42">
        <v>130155.92</v>
      </c>
      <c r="S685" s="42">
        <v>0</v>
      </c>
      <c r="T685" s="42">
        <v>0</v>
      </c>
    </row>
    <row r="686" spans="1:20" ht="24.75" customHeight="1" x14ac:dyDescent="0.3">
      <c r="A686" s="62">
        <v>335</v>
      </c>
      <c r="B686" s="50" t="s">
        <v>93</v>
      </c>
      <c r="C686" s="43">
        <f t="shared" si="61"/>
        <v>6768049.5300000003</v>
      </c>
      <c r="D686" s="40">
        <v>0</v>
      </c>
      <c r="E686" s="40">
        <v>0</v>
      </c>
      <c r="F686" s="40">
        <v>0</v>
      </c>
      <c r="G686" s="40">
        <v>0</v>
      </c>
      <c r="H686" s="42">
        <v>6528342.9900000002</v>
      </c>
      <c r="I686" s="40">
        <v>0</v>
      </c>
      <c r="J686" s="24">
        <v>0</v>
      </c>
      <c r="K686" s="40">
        <v>0</v>
      </c>
      <c r="L686" s="40">
        <v>0</v>
      </c>
      <c r="M686" s="40">
        <v>0</v>
      </c>
      <c r="N686" s="40">
        <v>0</v>
      </c>
      <c r="O686" s="40">
        <v>0</v>
      </c>
      <c r="P686" s="40">
        <v>0</v>
      </c>
      <c r="Q686" s="42">
        <v>100000</v>
      </c>
      <c r="R686" s="42">
        <v>139706.54</v>
      </c>
      <c r="S686" s="42">
        <v>0</v>
      </c>
      <c r="T686" s="42">
        <v>0</v>
      </c>
    </row>
    <row r="687" spans="1:20" ht="24.75" customHeight="1" x14ac:dyDescent="0.3">
      <c r="A687" s="62">
        <v>336</v>
      </c>
      <c r="B687" s="50" t="s">
        <v>629</v>
      </c>
      <c r="C687" s="43">
        <f t="shared" ref="C687:C718" si="62">D687+E687+F687+G687+H687+I687+K687+L687+M687+N687+O687+P687+Q687+R687</f>
        <v>4546072.1900000004</v>
      </c>
      <c r="D687" s="40">
        <v>0</v>
      </c>
      <c r="E687" s="40">
        <v>0</v>
      </c>
      <c r="F687" s="40">
        <v>0</v>
      </c>
      <c r="G687" s="40">
        <v>0</v>
      </c>
      <c r="H687" s="40">
        <v>0</v>
      </c>
      <c r="I687" s="40">
        <v>0</v>
      </c>
      <c r="J687" s="24">
        <v>0</v>
      </c>
      <c r="K687" s="40">
        <v>0</v>
      </c>
      <c r="L687" s="42">
        <v>4303967.29</v>
      </c>
      <c r="M687" s="40">
        <v>0</v>
      </c>
      <c r="N687" s="40">
        <v>0</v>
      </c>
      <c r="O687" s="40">
        <v>0</v>
      </c>
      <c r="P687" s="40">
        <v>0</v>
      </c>
      <c r="Q687" s="42">
        <v>150000</v>
      </c>
      <c r="R687" s="42">
        <v>92104.9</v>
      </c>
      <c r="S687" s="42">
        <v>0</v>
      </c>
      <c r="T687" s="42">
        <v>0</v>
      </c>
    </row>
    <row r="688" spans="1:20" ht="24.75" customHeight="1" x14ac:dyDescent="0.3">
      <c r="A688" s="62">
        <v>337</v>
      </c>
      <c r="B688" s="50" t="s">
        <v>630</v>
      </c>
      <c r="C688" s="43">
        <f t="shared" si="62"/>
        <v>2598622.9</v>
      </c>
      <c r="D688" s="40">
        <v>0</v>
      </c>
      <c r="E688" s="40">
        <v>0</v>
      </c>
      <c r="F688" s="40">
        <v>0</v>
      </c>
      <c r="G688" s="40">
        <v>0</v>
      </c>
      <c r="H688" s="42">
        <v>465379.96</v>
      </c>
      <c r="I688" s="40">
        <v>0</v>
      </c>
      <c r="J688" s="24">
        <v>0</v>
      </c>
      <c r="K688" s="40">
        <v>0</v>
      </c>
      <c r="L688" s="42">
        <v>1931940.29</v>
      </c>
      <c r="M688" s="40">
        <v>0</v>
      </c>
      <c r="N688" s="40">
        <v>0</v>
      </c>
      <c r="O688" s="40">
        <v>0</v>
      </c>
      <c r="P688" s="40">
        <v>0</v>
      </c>
      <c r="Q688" s="42">
        <v>150000</v>
      </c>
      <c r="R688" s="42">
        <v>51302.65</v>
      </c>
      <c r="S688" s="42">
        <v>0</v>
      </c>
      <c r="T688" s="42">
        <v>0</v>
      </c>
    </row>
    <row r="689" spans="1:20" ht="24.75" customHeight="1" x14ac:dyDescent="0.3">
      <c r="A689" s="62">
        <v>338</v>
      </c>
      <c r="B689" s="50" t="s">
        <v>631</v>
      </c>
      <c r="C689" s="43">
        <f t="shared" si="62"/>
        <v>4995910.88</v>
      </c>
      <c r="D689" s="40">
        <v>0</v>
      </c>
      <c r="E689" s="40">
        <v>0</v>
      </c>
      <c r="F689" s="40">
        <v>0</v>
      </c>
      <c r="G689" s="40">
        <v>0</v>
      </c>
      <c r="H689" s="42">
        <v>4891238.38</v>
      </c>
      <c r="I689" s="40">
        <v>0</v>
      </c>
      <c r="J689" s="24">
        <v>0</v>
      </c>
      <c r="K689" s="40">
        <v>0</v>
      </c>
      <c r="L689" s="40">
        <v>0</v>
      </c>
      <c r="M689" s="40">
        <v>0</v>
      </c>
      <c r="N689" s="40">
        <v>0</v>
      </c>
      <c r="O689" s="40">
        <v>0</v>
      </c>
      <c r="P689" s="40">
        <v>0</v>
      </c>
      <c r="Q689" s="40">
        <v>0</v>
      </c>
      <c r="R689" s="42">
        <v>104672.5</v>
      </c>
      <c r="S689" s="42">
        <v>0</v>
      </c>
      <c r="T689" s="42">
        <v>0</v>
      </c>
    </row>
    <row r="690" spans="1:20" ht="24.75" customHeight="1" x14ac:dyDescent="0.3">
      <c r="A690" s="62">
        <v>339</v>
      </c>
      <c r="B690" s="50" t="s">
        <v>632</v>
      </c>
      <c r="C690" s="43">
        <f t="shared" si="62"/>
        <v>2978972.2699999996</v>
      </c>
      <c r="D690" s="40">
        <v>0</v>
      </c>
      <c r="E690" s="42">
        <v>522212.7</v>
      </c>
      <c r="F690" s="42">
        <v>1148867.94</v>
      </c>
      <c r="G690" s="42">
        <v>1245477.29</v>
      </c>
      <c r="H690" s="40">
        <v>0</v>
      </c>
      <c r="I690" s="40">
        <v>0</v>
      </c>
      <c r="J690" s="24">
        <v>0</v>
      </c>
      <c r="K690" s="40">
        <v>0</v>
      </c>
      <c r="L690" s="40">
        <v>0</v>
      </c>
      <c r="M690" s="40">
        <v>0</v>
      </c>
      <c r="N690" s="40">
        <v>0</v>
      </c>
      <c r="O690" s="40">
        <v>0</v>
      </c>
      <c r="P690" s="40">
        <v>0</v>
      </c>
      <c r="Q690" s="40">
        <v>0</v>
      </c>
      <c r="R690" s="42">
        <v>62414.34</v>
      </c>
      <c r="S690" s="42">
        <v>0</v>
      </c>
      <c r="T690" s="42">
        <v>0</v>
      </c>
    </row>
    <row r="691" spans="1:20" ht="24.75" customHeight="1" x14ac:dyDescent="0.3">
      <c r="A691" s="62">
        <v>340</v>
      </c>
      <c r="B691" s="50" t="s">
        <v>633</v>
      </c>
      <c r="C691" s="43">
        <f t="shared" si="62"/>
        <v>23436732.170000002</v>
      </c>
      <c r="D691" s="40">
        <v>0</v>
      </c>
      <c r="E691" s="40">
        <v>0</v>
      </c>
      <c r="F691" s="40">
        <v>0</v>
      </c>
      <c r="G691" s="40">
        <v>0</v>
      </c>
      <c r="H691" s="42">
        <v>8444245.3100000005</v>
      </c>
      <c r="I691" s="40">
        <v>0</v>
      </c>
      <c r="J691" s="24">
        <v>0</v>
      </c>
      <c r="K691" s="40">
        <v>0</v>
      </c>
      <c r="L691" s="42">
        <v>14501449</v>
      </c>
      <c r="M691" s="40">
        <v>0</v>
      </c>
      <c r="N691" s="40">
        <v>0</v>
      </c>
      <c r="O691" s="40">
        <v>0</v>
      </c>
      <c r="P691" s="40">
        <v>0</v>
      </c>
      <c r="Q691" s="40">
        <v>0</v>
      </c>
      <c r="R691" s="42">
        <v>491037.86</v>
      </c>
      <c r="S691" s="42">
        <v>0</v>
      </c>
      <c r="T691" s="42">
        <v>0</v>
      </c>
    </row>
    <row r="692" spans="1:20" ht="24.75" customHeight="1" x14ac:dyDescent="0.3">
      <c r="A692" s="62">
        <v>341</v>
      </c>
      <c r="B692" s="50" t="s">
        <v>634</v>
      </c>
      <c r="C692" s="43">
        <f t="shared" si="62"/>
        <v>50000</v>
      </c>
      <c r="D692" s="40">
        <v>0</v>
      </c>
      <c r="E692" s="40">
        <v>0</v>
      </c>
      <c r="F692" s="40">
        <v>0</v>
      </c>
      <c r="G692" s="40">
        <v>0</v>
      </c>
      <c r="H692" s="40">
        <v>0</v>
      </c>
      <c r="I692" s="40">
        <v>0</v>
      </c>
      <c r="J692" s="24">
        <v>0</v>
      </c>
      <c r="K692" s="40">
        <v>0</v>
      </c>
      <c r="L692" s="40">
        <v>0</v>
      </c>
      <c r="M692" s="40">
        <v>0</v>
      </c>
      <c r="N692" s="40">
        <v>0</v>
      </c>
      <c r="O692" s="40">
        <v>0</v>
      </c>
      <c r="P692" s="40">
        <v>0</v>
      </c>
      <c r="Q692" s="42">
        <v>50000</v>
      </c>
      <c r="R692" s="40">
        <v>0</v>
      </c>
      <c r="S692" s="42">
        <v>0</v>
      </c>
      <c r="T692" s="42">
        <v>0</v>
      </c>
    </row>
    <row r="693" spans="1:20" ht="24.75" customHeight="1" x14ac:dyDescent="0.3">
      <c r="A693" s="62">
        <v>342</v>
      </c>
      <c r="B693" s="50" t="s">
        <v>635</v>
      </c>
      <c r="C693" s="43">
        <f t="shared" si="62"/>
        <v>24702282.890000004</v>
      </c>
      <c r="D693" s="42">
        <v>13059263.880000001</v>
      </c>
      <c r="E693" s="40">
        <v>0</v>
      </c>
      <c r="F693" s="40">
        <v>0</v>
      </c>
      <c r="G693" s="40">
        <v>0</v>
      </c>
      <c r="H693" s="42">
        <v>7238750.79</v>
      </c>
      <c r="I693" s="40">
        <v>0</v>
      </c>
      <c r="J693" s="24">
        <v>0</v>
      </c>
      <c r="K693" s="40">
        <v>0</v>
      </c>
      <c r="L693" s="40">
        <v>0</v>
      </c>
      <c r="M693" s="42">
        <v>1428916.93</v>
      </c>
      <c r="N693" s="40">
        <v>0</v>
      </c>
      <c r="O693" s="42">
        <v>2435925.2400000002</v>
      </c>
      <c r="P693" s="40">
        <v>0</v>
      </c>
      <c r="Q693" s="40">
        <v>0</v>
      </c>
      <c r="R693" s="42">
        <v>539426.05000000005</v>
      </c>
      <c r="S693" s="42">
        <v>0</v>
      </c>
      <c r="T693" s="42">
        <v>0</v>
      </c>
    </row>
    <row r="694" spans="1:20" ht="24.75" customHeight="1" x14ac:dyDescent="0.3">
      <c r="A694" s="62">
        <v>343</v>
      </c>
      <c r="B694" s="50" t="s">
        <v>636</v>
      </c>
      <c r="C694" s="43">
        <f t="shared" si="62"/>
        <v>12616725.719999999</v>
      </c>
      <c r="D694" s="40">
        <v>0</v>
      </c>
      <c r="E694" s="42">
        <v>1235238.47</v>
      </c>
      <c r="F694" s="42">
        <v>2717524.63</v>
      </c>
      <c r="G694" s="42">
        <v>2946043.75</v>
      </c>
      <c r="H694" s="42">
        <v>5453577.8399999999</v>
      </c>
      <c r="I694" s="40">
        <v>0</v>
      </c>
      <c r="J694" s="24">
        <v>0</v>
      </c>
      <c r="K694" s="40">
        <v>0</v>
      </c>
      <c r="L694" s="40">
        <v>0</v>
      </c>
      <c r="M694" s="40">
        <v>0</v>
      </c>
      <c r="N694" s="40">
        <v>0</v>
      </c>
      <c r="O694" s="40">
        <v>0</v>
      </c>
      <c r="P694" s="40">
        <v>0</v>
      </c>
      <c r="Q694" s="40">
        <v>0</v>
      </c>
      <c r="R694" s="42">
        <v>264341.03000000003</v>
      </c>
      <c r="S694" s="42">
        <v>0</v>
      </c>
      <c r="T694" s="42">
        <v>0</v>
      </c>
    </row>
    <row r="695" spans="1:20" ht="24.75" customHeight="1" x14ac:dyDescent="0.3">
      <c r="A695" s="62">
        <v>344</v>
      </c>
      <c r="B695" s="50" t="s">
        <v>637</v>
      </c>
      <c r="C695" s="43">
        <f t="shared" si="62"/>
        <v>27665250.510000002</v>
      </c>
      <c r="D695" s="40">
        <v>0</v>
      </c>
      <c r="E695" s="40">
        <v>0</v>
      </c>
      <c r="F695" s="40">
        <v>0</v>
      </c>
      <c r="G695" s="40">
        <v>0</v>
      </c>
      <c r="H695" s="40">
        <v>0</v>
      </c>
      <c r="I695" s="40">
        <v>0</v>
      </c>
      <c r="J695" s="24">
        <v>0</v>
      </c>
      <c r="K695" s="40">
        <v>0</v>
      </c>
      <c r="L695" s="42">
        <v>11790349.84</v>
      </c>
      <c r="M695" s="40">
        <v>0</v>
      </c>
      <c r="N695" s="42">
        <v>13954352.66</v>
      </c>
      <c r="O695" s="42">
        <v>1328982.48</v>
      </c>
      <c r="P695" s="40">
        <v>0</v>
      </c>
      <c r="Q695" s="40">
        <v>0</v>
      </c>
      <c r="R695" s="42">
        <v>591565.53</v>
      </c>
      <c r="S695" s="42">
        <v>0</v>
      </c>
      <c r="T695" s="42">
        <v>0</v>
      </c>
    </row>
    <row r="696" spans="1:20" ht="24.75" customHeight="1" x14ac:dyDescent="0.3">
      <c r="A696" s="62">
        <v>345</v>
      </c>
      <c r="B696" s="50" t="s">
        <v>331</v>
      </c>
      <c r="C696" s="43">
        <f t="shared" si="62"/>
        <v>12995388.82</v>
      </c>
      <c r="D696" s="42">
        <v>6539996.5300000003</v>
      </c>
      <c r="E696" s="42">
        <v>1033813.89</v>
      </c>
      <c r="F696" s="42">
        <v>1962413.04</v>
      </c>
      <c r="G696" s="42">
        <v>2651957.36</v>
      </c>
      <c r="H696" s="40">
        <v>0</v>
      </c>
      <c r="I696" s="40">
        <v>0</v>
      </c>
      <c r="J696" s="24">
        <v>0</v>
      </c>
      <c r="K696" s="40">
        <v>0</v>
      </c>
      <c r="L696" s="40">
        <v>0</v>
      </c>
      <c r="M696" s="42">
        <v>517312.32</v>
      </c>
      <c r="N696" s="40">
        <v>0</v>
      </c>
      <c r="O696" s="40">
        <v>0</v>
      </c>
      <c r="P696" s="40">
        <v>0</v>
      </c>
      <c r="Q696" s="40">
        <v>0</v>
      </c>
      <c r="R696" s="42">
        <v>289895.67999999999</v>
      </c>
      <c r="S696" s="42">
        <v>0</v>
      </c>
      <c r="T696" s="42">
        <v>0</v>
      </c>
    </row>
    <row r="697" spans="1:20" ht="24.75" customHeight="1" x14ac:dyDescent="0.3">
      <c r="A697" s="62">
        <v>346</v>
      </c>
      <c r="B697" s="50" t="s">
        <v>638</v>
      </c>
      <c r="C697" s="43">
        <f t="shared" si="62"/>
        <v>40737586.690000005</v>
      </c>
      <c r="D697" s="42">
        <v>8636140.7699999996</v>
      </c>
      <c r="E697" s="42">
        <v>1084261.24</v>
      </c>
      <c r="F697" s="42">
        <v>2385374.73</v>
      </c>
      <c r="G697" s="42">
        <v>2585963.0499999998</v>
      </c>
      <c r="H697" s="42">
        <v>4787013.37</v>
      </c>
      <c r="I697" s="40">
        <v>0</v>
      </c>
      <c r="J697" s="24">
        <v>0</v>
      </c>
      <c r="K697" s="40">
        <v>0</v>
      </c>
      <c r="L697" s="42">
        <v>8220821.1200000001</v>
      </c>
      <c r="M697" s="42">
        <v>902493.69</v>
      </c>
      <c r="N697" s="42">
        <v>9729672.0299999993</v>
      </c>
      <c r="O697" s="42">
        <v>1538512.92</v>
      </c>
      <c r="P697" s="40">
        <v>0</v>
      </c>
      <c r="Q697" s="40">
        <v>0</v>
      </c>
      <c r="R697" s="42">
        <v>867333.77</v>
      </c>
      <c r="S697" s="42">
        <v>0</v>
      </c>
      <c r="T697" s="42">
        <v>0</v>
      </c>
    </row>
    <row r="698" spans="1:20" ht="24.75" customHeight="1" x14ac:dyDescent="0.3">
      <c r="A698" s="62">
        <v>347</v>
      </c>
      <c r="B698" s="50" t="s">
        <v>639</v>
      </c>
      <c r="C698" s="43">
        <f t="shared" si="62"/>
        <v>450000</v>
      </c>
      <c r="D698" s="40">
        <v>0</v>
      </c>
      <c r="E698" s="40">
        <v>0</v>
      </c>
      <c r="F698" s="40">
        <v>0</v>
      </c>
      <c r="G698" s="40">
        <v>0</v>
      </c>
      <c r="H698" s="40">
        <v>0</v>
      </c>
      <c r="I698" s="40">
        <v>0</v>
      </c>
      <c r="J698" s="24">
        <v>0</v>
      </c>
      <c r="K698" s="40">
        <v>0</v>
      </c>
      <c r="L698" s="40">
        <v>0</v>
      </c>
      <c r="M698" s="40">
        <v>0</v>
      </c>
      <c r="N698" s="40">
        <v>0</v>
      </c>
      <c r="O698" s="40">
        <v>0</v>
      </c>
      <c r="P698" s="40">
        <v>0</v>
      </c>
      <c r="Q698" s="42">
        <v>450000</v>
      </c>
      <c r="R698" s="40">
        <v>0</v>
      </c>
      <c r="S698" s="42">
        <v>0</v>
      </c>
      <c r="T698" s="42">
        <v>0</v>
      </c>
    </row>
    <row r="699" spans="1:20" ht="24.75" customHeight="1" x14ac:dyDescent="0.3">
      <c r="A699" s="62">
        <v>348</v>
      </c>
      <c r="B699" s="50" t="s">
        <v>640</v>
      </c>
      <c r="C699" s="43">
        <f t="shared" si="62"/>
        <v>6139603.0199999996</v>
      </c>
      <c r="D699" s="40">
        <v>0</v>
      </c>
      <c r="E699" s="42">
        <v>957976.38</v>
      </c>
      <c r="F699" s="42">
        <v>2107548.04</v>
      </c>
      <c r="G699" s="42">
        <v>2284773.67</v>
      </c>
      <c r="H699" s="40">
        <v>0</v>
      </c>
      <c r="I699" s="40">
        <v>0</v>
      </c>
      <c r="J699" s="24">
        <v>0</v>
      </c>
      <c r="K699" s="40">
        <v>0</v>
      </c>
      <c r="L699" s="40">
        <v>0</v>
      </c>
      <c r="M699" s="42">
        <v>660670.21</v>
      </c>
      <c r="N699" s="40">
        <v>0</v>
      </c>
      <c r="O699" s="40">
        <v>0</v>
      </c>
      <c r="P699" s="40">
        <v>0</v>
      </c>
      <c r="Q699" s="40">
        <v>0</v>
      </c>
      <c r="R699" s="42">
        <v>128634.72</v>
      </c>
      <c r="S699" s="42">
        <v>0</v>
      </c>
      <c r="T699" s="42">
        <v>0</v>
      </c>
    </row>
    <row r="700" spans="1:20" ht="24.75" customHeight="1" x14ac:dyDescent="0.3">
      <c r="A700" s="62">
        <v>349</v>
      </c>
      <c r="B700" s="50" t="s">
        <v>641</v>
      </c>
      <c r="C700" s="43">
        <f t="shared" si="62"/>
        <v>5081803.28</v>
      </c>
      <c r="D700" s="40">
        <v>0</v>
      </c>
      <c r="E700" s="40">
        <v>0</v>
      </c>
      <c r="F700" s="40">
        <v>0</v>
      </c>
      <c r="G700" s="40">
        <v>0</v>
      </c>
      <c r="H700" s="40">
        <v>0</v>
      </c>
      <c r="I700" s="40">
        <v>0</v>
      </c>
      <c r="J700" s="24">
        <v>0</v>
      </c>
      <c r="K700" s="40">
        <v>0</v>
      </c>
      <c r="L700" s="42">
        <v>4828473.9400000004</v>
      </c>
      <c r="M700" s="40">
        <v>0</v>
      </c>
      <c r="N700" s="40">
        <v>0</v>
      </c>
      <c r="O700" s="40">
        <v>0</v>
      </c>
      <c r="P700" s="40">
        <v>0</v>
      </c>
      <c r="Q700" s="42">
        <v>150000</v>
      </c>
      <c r="R700" s="42">
        <v>103329.34</v>
      </c>
      <c r="S700" s="42">
        <v>0</v>
      </c>
      <c r="T700" s="42">
        <v>0</v>
      </c>
    </row>
    <row r="701" spans="1:20" ht="24.75" customHeight="1" x14ac:dyDescent="0.3">
      <c r="A701" s="62">
        <v>350</v>
      </c>
      <c r="B701" s="50" t="s">
        <v>97</v>
      </c>
      <c r="C701" s="43">
        <f t="shared" si="62"/>
        <v>466562.43</v>
      </c>
      <c r="D701" s="40">
        <v>0</v>
      </c>
      <c r="E701" s="40">
        <v>0</v>
      </c>
      <c r="F701" s="40">
        <v>0</v>
      </c>
      <c r="G701" s="40">
        <v>0</v>
      </c>
      <c r="H701" s="42">
        <v>358882.35</v>
      </c>
      <c r="I701" s="40">
        <v>0</v>
      </c>
      <c r="J701" s="24">
        <v>0</v>
      </c>
      <c r="K701" s="40">
        <v>0</v>
      </c>
      <c r="L701" s="40">
        <v>0</v>
      </c>
      <c r="M701" s="40">
        <v>0</v>
      </c>
      <c r="N701" s="40">
        <v>0</v>
      </c>
      <c r="O701" s="40">
        <v>0</v>
      </c>
      <c r="P701" s="40">
        <v>0</v>
      </c>
      <c r="Q701" s="42">
        <v>100000</v>
      </c>
      <c r="R701" s="42">
        <v>7680.08</v>
      </c>
      <c r="S701" s="42">
        <v>0</v>
      </c>
      <c r="T701" s="42">
        <v>0</v>
      </c>
    </row>
    <row r="702" spans="1:20" ht="24.75" customHeight="1" x14ac:dyDescent="0.3">
      <c r="A702" s="62">
        <v>351</v>
      </c>
      <c r="B702" s="50" t="s">
        <v>642</v>
      </c>
      <c r="C702" s="43">
        <f t="shared" si="62"/>
        <v>32586629.540000003</v>
      </c>
      <c r="D702" s="42">
        <v>10884264.9</v>
      </c>
      <c r="E702" s="42">
        <v>1366511.6</v>
      </c>
      <c r="F702" s="40">
        <v>0</v>
      </c>
      <c r="G702" s="42">
        <v>3259130.17</v>
      </c>
      <c r="H702" s="42">
        <v>6033148.7199999997</v>
      </c>
      <c r="I702" s="40">
        <v>0</v>
      </c>
      <c r="J702" s="24">
        <v>0</v>
      </c>
      <c r="K702" s="40">
        <v>0</v>
      </c>
      <c r="L702" s="42">
        <v>10360830.98</v>
      </c>
      <c r="M702" s="40">
        <v>0</v>
      </c>
      <c r="N702" s="40">
        <v>0</v>
      </c>
      <c r="O702" s="40">
        <v>0</v>
      </c>
      <c r="P702" s="40">
        <v>0</v>
      </c>
      <c r="Q702" s="40">
        <v>0</v>
      </c>
      <c r="R702" s="42">
        <v>682743.17</v>
      </c>
      <c r="S702" s="42">
        <v>0</v>
      </c>
      <c r="T702" s="42">
        <v>0</v>
      </c>
    </row>
    <row r="703" spans="1:20" ht="24.75" customHeight="1" x14ac:dyDescent="0.3">
      <c r="A703" s="62">
        <v>352</v>
      </c>
      <c r="B703" s="50" t="s">
        <v>643</v>
      </c>
      <c r="C703" s="43">
        <f t="shared" si="62"/>
        <v>7874381.3600000003</v>
      </c>
      <c r="D703" s="42">
        <v>7709400.2000000002</v>
      </c>
      <c r="E703" s="40">
        <v>0</v>
      </c>
      <c r="F703" s="40">
        <v>0</v>
      </c>
      <c r="G703" s="40">
        <v>0</v>
      </c>
      <c r="H703" s="40">
        <v>0</v>
      </c>
      <c r="I703" s="40">
        <v>0</v>
      </c>
      <c r="J703" s="24">
        <v>0</v>
      </c>
      <c r="K703" s="40">
        <v>0</v>
      </c>
      <c r="L703" s="40">
        <v>0</v>
      </c>
      <c r="M703" s="40">
        <v>0</v>
      </c>
      <c r="N703" s="40">
        <v>0</v>
      </c>
      <c r="O703" s="40">
        <v>0</v>
      </c>
      <c r="P703" s="40">
        <v>0</v>
      </c>
      <c r="Q703" s="40">
        <v>0</v>
      </c>
      <c r="R703" s="42">
        <v>164981.16</v>
      </c>
      <c r="S703" s="42">
        <v>0</v>
      </c>
      <c r="T703" s="42">
        <v>0</v>
      </c>
    </row>
    <row r="704" spans="1:20" ht="24.75" customHeight="1" x14ac:dyDescent="0.3">
      <c r="A704" s="62">
        <v>353</v>
      </c>
      <c r="B704" s="50" t="s">
        <v>98</v>
      </c>
      <c r="C704" s="43">
        <f t="shared" si="62"/>
        <v>8829519.2199999988</v>
      </c>
      <c r="D704" s="40">
        <v>0</v>
      </c>
      <c r="E704" s="42">
        <v>1258364.1499999999</v>
      </c>
      <c r="F704" s="42">
        <v>3951723.13</v>
      </c>
      <c r="G704" s="42">
        <v>3434439.08</v>
      </c>
      <c r="H704" s="40">
        <v>0</v>
      </c>
      <c r="I704" s="40">
        <v>0</v>
      </c>
      <c r="J704" s="24">
        <v>0</v>
      </c>
      <c r="K704" s="40">
        <v>0</v>
      </c>
      <c r="L704" s="40">
        <v>0</v>
      </c>
      <c r="M704" s="40">
        <v>0</v>
      </c>
      <c r="N704" s="40">
        <v>0</v>
      </c>
      <c r="O704" s="40">
        <v>0</v>
      </c>
      <c r="P704" s="40">
        <v>0</v>
      </c>
      <c r="Q704" s="40">
        <v>0</v>
      </c>
      <c r="R704" s="42">
        <v>184992.86</v>
      </c>
      <c r="S704" s="42">
        <v>0</v>
      </c>
      <c r="T704" s="42">
        <v>0</v>
      </c>
    </row>
    <row r="705" spans="1:20" ht="24.75" customHeight="1" x14ac:dyDescent="0.3">
      <c r="A705" s="62">
        <v>354</v>
      </c>
      <c r="B705" s="50" t="s">
        <v>644</v>
      </c>
      <c r="C705" s="43">
        <f t="shared" si="62"/>
        <v>450000</v>
      </c>
      <c r="D705" s="40">
        <v>0</v>
      </c>
      <c r="E705" s="40">
        <v>0</v>
      </c>
      <c r="F705" s="40">
        <v>0</v>
      </c>
      <c r="G705" s="40">
        <v>0</v>
      </c>
      <c r="H705" s="40">
        <v>0</v>
      </c>
      <c r="I705" s="40">
        <v>0</v>
      </c>
      <c r="J705" s="24">
        <v>0</v>
      </c>
      <c r="K705" s="40">
        <v>0</v>
      </c>
      <c r="L705" s="40">
        <v>0</v>
      </c>
      <c r="M705" s="40">
        <v>0</v>
      </c>
      <c r="N705" s="40">
        <v>0</v>
      </c>
      <c r="O705" s="40">
        <v>0</v>
      </c>
      <c r="P705" s="40">
        <v>0</v>
      </c>
      <c r="Q705" s="42">
        <v>450000</v>
      </c>
      <c r="R705" s="40">
        <v>0</v>
      </c>
      <c r="S705" s="42">
        <v>0</v>
      </c>
      <c r="T705" s="42">
        <v>0</v>
      </c>
    </row>
    <row r="706" spans="1:20" ht="24.75" customHeight="1" x14ac:dyDescent="0.3">
      <c r="A706" s="62">
        <v>355</v>
      </c>
      <c r="B706" s="50" t="s">
        <v>645</v>
      </c>
      <c r="C706" s="43">
        <f t="shared" si="62"/>
        <v>450000</v>
      </c>
      <c r="D706" s="40">
        <v>0</v>
      </c>
      <c r="E706" s="40">
        <v>0</v>
      </c>
      <c r="F706" s="40">
        <v>0</v>
      </c>
      <c r="G706" s="40">
        <v>0</v>
      </c>
      <c r="H706" s="40">
        <v>0</v>
      </c>
      <c r="I706" s="40">
        <v>0</v>
      </c>
      <c r="J706" s="24">
        <v>0</v>
      </c>
      <c r="K706" s="40">
        <v>0</v>
      </c>
      <c r="L706" s="40">
        <v>0</v>
      </c>
      <c r="M706" s="40">
        <v>0</v>
      </c>
      <c r="N706" s="40">
        <v>0</v>
      </c>
      <c r="O706" s="40">
        <v>0</v>
      </c>
      <c r="P706" s="40">
        <v>0</v>
      </c>
      <c r="Q706" s="42">
        <v>450000</v>
      </c>
      <c r="R706" s="40">
        <v>0</v>
      </c>
      <c r="S706" s="42">
        <v>0</v>
      </c>
      <c r="T706" s="42">
        <v>0</v>
      </c>
    </row>
    <row r="707" spans="1:20" ht="24.75" customHeight="1" x14ac:dyDescent="0.3">
      <c r="A707" s="62">
        <v>356</v>
      </c>
      <c r="B707" s="50" t="s">
        <v>646</v>
      </c>
      <c r="C707" s="43">
        <f t="shared" si="62"/>
        <v>450000</v>
      </c>
      <c r="D707" s="40">
        <v>0</v>
      </c>
      <c r="E707" s="40">
        <v>0</v>
      </c>
      <c r="F707" s="40">
        <v>0</v>
      </c>
      <c r="G707" s="40">
        <v>0</v>
      </c>
      <c r="H707" s="40">
        <v>0</v>
      </c>
      <c r="I707" s="40">
        <v>0</v>
      </c>
      <c r="J707" s="24">
        <v>0</v>
      </c>
      <c r="K707" s="40">
        <v>0</v>
      </c>
      <c r="L707" s="40">
        <v>0</v>
      </c>
      <c r="M707" s="40">
        <v>0</v>
      </c>
      <c r="N707" s="40">
        <v>0</v>
      </c>
      <c r="O707" s="40">
        <v>0</v>
      </c>
      <c r="P707" s="40">
        <v>0</v>
      </c>
      <c r="Q707" s="42">
        <v>450000</v>
      </c>
      <c r="R707" s="40">
        <v>0</v>
      </c>
      <c r="S707" s="42">
        <v>0</v>
      </c>
      <c r="T707" s="42">
        <v>0</v>
      </c>
    </row>
    <row r="708" spans="1:20" ht="24.75" customHeight="1" x14ac:dyDescent="0.3">
      <c r="A708" s="62">
        <v>357</v>
      </c>
      <c r="B708" s="50" t="s">
        <v>647</v>
      </c>
      <c r="C708" s="43">
        <f t="shared" si="62"/>
        <v>3418023.74</v>
      </c>
      <c r="D708" s="40">
        <v>0</v>
      </c>
      <c r="E708" s="40">
        <v>0</v>
      </c>
      <c r="F708" s="40">
        <v>0</v>
      </c>
      <c r="G708" s="40">
        <v>0</v>
      </c>
      <c r="H708" s="40">
        <v>0</v>
      </c>
      <c r="I708" s="40">
        <v>0</v>
      </c>
      <c r="J708" s="23">
        <v>1</v>
      </c>
      <c r="K708" s="42">
        <v>3304801</v>
      </c>
      <c r="L708" s="40">
        <v>0</v>
      </c>
      <c r="M708" s="40">
        <v>0</v>
      </c>
      <c r="N708" s="40">
        <v>0</v>
      </c>
      <c r="O708" s="40">
        <v>0</v>
      </c>
      <c r="P708" s="40">
        <v>0</v>
      </c>
      <c r="Q708" s="42">
        <v>42500</v>
      </c>
      <c r="R708" s="42">
        <v>70722.740000000005</v>
      </c>
      <c r="S708" s="42">
        <v>0</v>
      </c>
      <c r="T708" s="42">
        <v>0</v>
      </c>
    </row>
    <row r="709" spans="1:20" ht="24.75" customHeight="1" x14ac:dyDescent="0.3">
      <c r="A709" s="62">
        <v>358</v>
      </c>
      <c r="B709" s="50" t="s">
        <v>648</v>
      </c>
      <c r="C709" s="43">
        <f t="shared" si="62"/>
        <v>28003145.029999997</v>
      </c>
      <c r="D709" s="42">
        <v>12111999.98</v>
      </c>
      <c r="E709" s="42">
        <v>1520652.85</v>
      </c>
      <c r="F709" s="42">
        <v>3345436.28</v>
      </c>
      <c r="G709" s="42">
        <v>3626757.06</v>
      </c>
      <c r="H709" s="42">
        <v>6713682.3499999996</v>
      </c>
      <c r="I709" s="40">
        <v>0</v>
      </c>
      <c r="J709" s="24">
        <v>0</v>
      </c>
      <c r="K709" s="40">
        <v>0</v>
      </c>
      <c r="L709" s="40">
        <v>0</v>
      </c>
      <c r="M709" s="40">
        <v>0</v>
      </c>
      <c r="N709" s="40">
        <v>0</v>
      </c>
      <c r="O709" s="40">
        <v>0</v>
      </c>
      <c r="P709" s="40">
        <v>0</v>
      </c>
      <c r="Q709" s="42">
        <v>100000</v>
      </c>
      <c r="R709" s="42">
        <v>584616.51</v>
      </c>
      <c r="S709" s="42">
        <v>0</v>
      </c>
      <c r="T709" s="42">
        <v>0</v>
      </c>
    </row>
    <row r="710" spans="1:20" ht="24.75" customHeight="1" x14ac:dyDescent="0.3">
      <c r="A710" s="62">
        <v>359</v>
      </c>
      <c r="B710" s="50" t="s">
        <v>649</v>
      </c>
      <c r="C710" s="43">
        <f t="shared" si="62"/>
        <v>3418023.74</v>
      </c>
      <c r="D710" s="40">
        <v>0</v>
      </c>
      <c r="E710" s="40">
        <v>0</v>
      </c>
      <c r="F710" s="40">
        <v>0</v>
      </c>
      <c r="G710" s="40">
        <v>0</v>
      </c>
      <c r="H710" s="40">
        <v>0</v>
      </c>
      <c r="I710" s="40">
        <v>0</v>
      </c>
      <c r="J710" s="23">
        <v>1</v>
      </c>
      <c r="K710" s="42">
        <v>3304801</v>
      </c>
      <c r="L710" s="40">
        <v>0</v>
      </c>
      <c r="M710" s="40">
        <v>0</v>
      </c>
      <c r="N710" s="40">
        <v>0</v>
      </c>
      <c r="O710" s="40">
        <v>0</v>
      </c>
      <c r="P710" s="40">
        <v>0</v>
      </c>
      <c r="Q710" s="42">
        <v>42500</v>
      </c>
      <c r="R710" s="42">
        <v>70722.740000000005</v>
      </c>
      <c r="S710" s="42">
        <v>0</v>
      </c>
      <c r="T710" s="42">
        <v>0</v>
      </c>
    </row>
    <row r="711" spans="1:20" ht="24.75" customHeight="1" x14ac:dyDescent="0.3">
      <c r="A711" s="62">
        <v>360</v>
      </c>
      <c r="B711" s="50" t="s">
        <v>650</v>
      </c>
      <c r="C711" s="43">
        <f t="shared" si="62"/>
        <v>3418023.74</v>
      </c>
      <c r="D711" s="40">
        <v>0</v>
      </c>
      <c r="E711" s="40">
        <v>0</v>
      </c>
      <c r="F711" s="40">
        <v>0</v>
      </c>
      <c r="G711" s="40">
        <v>0</v>
      </c>
      <c r="H711" s="40">
        <v>0</v>
      </c>
      <c r="I711" s="40">
        <v>0</v>
      </c>
      <c r="J711" s="23">
        <v>1</v>
      </c>
      <c r="K711" s="42">
        <v>3304801</v>
      </c>
      <c r="L711" s="40">
        <v>0</v>
      </c>
      <c r="M711" s="40">
        <v>0</v>
      </c>
      <c r="N711" s="40">
        <v>0</v>
      </c>
      <c r="O711" s="40">
        <v>0</v>
      </c>
      <c r="P711" s="40">
        <v>0</v>
      </c>
      <c r="Q711" s="42">
        <v>42500</v>
      </c>
      <c r="R711" s="42">
        <v>70722.740000000005</v>
      </c>
      <c r="S711" s="42">
        <v>0</v>
      </c>
      <c r="T711" s="42">
        <v>0</v>
      </c>
    </row>
    <row r="712" spans="1:20" ht="24.75" customHeight="1" x14ac:dyDescent="0.3">
      <c r="A712" s="62">
        <v>361</v>
      </c>
      <c r="B712" s="50" t="s">
        <v>651</v>
      </c>
      <c r="C712" s="43">
        <f t="shared" si="62"/>
        <v>450000</v>
      </c>
      <c r="D712" s="40">
        <v>0</v>
      </c>
      <c r="E712" s="40">
        <v>0</v>
      </c>
      <c r="F712" s="40">
        <v>0</v>
      </c>
      <c r="G712" s="40">
        <v>0</v>
      </c>
      <c r="H712" s="40">
        <v>0</v>
      </c>
      <c r="I712" s="40">
        <v>0</v>
      </c>
      <c r="J712" s="24">
        <v>0</v>
      </c>
      <c r="K712" s="40">
        <v>0</v>
      </c>
      <c r="L712" s="40">
        <v>0</v>
      </c>
      <c r="M712" s="40">
        <v>0</v>
      </c>
      <c r="N712" s="40">
        <v>0</v>
      </c>
      <c r="O712" s="40">
        <v>0</v>
      </c>
      <c r="P712" s="40">
        <v>0</v>
      </c>
      <c r="Q712" s="42">
        <v>450000</v>
      </c>
      <c r="R712" s="40">
        <v>0</v>
      </c>
      <c r="S712" s="42">
        <v>0</v>
      </c>
      <c r="T712" s="42">
        <v>0</v>
      </c>
    </row>
    <row r="713" spans="1:20" ht="24.75" customHeight="1" x14ac:dyDescent="0.3">
      <c r="A713" s="62">
        <v>362</v>
      </c>
      <c r="B713" s="50" t="s">
        <v>652</v>
      </c>
      <c r="C713" s="43">
        <f t="shared" si="62"/>
        <v>3418023.74</v>
      </c>
      <c r="D713" s="40">
        <v>0</v>
      </c>
      <c r="E713" s="40">
        <v>0</v>
      </c>
      <c r="F713" s="40">
        <v>0</v>
      </c>
      <c r="G713" s="40">
        <v>0</v>
      </c>
      <c r="H713" s="40">
        <v>0</v>
      </c>
      <c r="I713" s="40">
        <v>0</v>
      </c>
      <c r="J713" s="23">
        <v>1</v>
      </c>
      <c r="K713" s="42">
        <v>3304801</v>
      </c>
      <c r="L713" s="40">
        <v>0</v>
      </c>
      <c r="M713" s="40">
        <v>0</v>
      </c>
      <c r="N713" s="40">
        <v>0</v>
      </c>
      <c r="O713" s="40">
        <v>0</v>
      </c>
      <c r="P713" s="40">
        <v>0</v>
      </c>
      <c r="Q713" s="42">
        <v>42500</v>
      </c>
      <c r="R713" s="42">
        <v>70722.740000000005</v>
      </c>
      <c r="S713" s="42">
        <v>0</v>
      </c>
      <c r="T713" s="42">
        <v>0</v>
      </c>
    </row>
    <row r="714" spans="1:20" ht="24.75" customHeight="1" x14ac:dyDescent="0.3">
      <c r="A714" s="62">
        <v>363</v>
      </c>
      <c r="B714" s="50" t="s">
        <v>653</v>
      </c>
      <c r="C714" s="43">
        <f t="shared" si="62"/>
        <v>3418023.74</v>
      </c>
      <c r="D714" s="40">
        <v>0</v>
      </c>
      <c r="E714" s="40">
        <v>0</v>
      </c>
      <c r="F714" s="40">
        <v>0</v>
      </c>
      <c r="G714" s="40">
        <v>0</v>
      </c>
      <c r="H714" s="40">
        <v>0</v>
      </c>
      <c r="I714" s="40">
        <v>0</v>
      </c>
      <c r="J714" s="23">
        <v>1</v>
      </c>
      <c r="K714" s="42">
        <v>3304801</v>
      </c>
      <c r="L714" s="40">
        <v>0</v>
      </c>
      <c r="M714" s="40">
        <v>0</v>
      </c>
      <c r="N714" s="40">
        <v>0</v>
      </c>
      <c r="O714" s="40">
        <v>0</v>
      </c>
      <c r="P714" s="40">
        <v>0</v>
      </c>
      <c r="Q714" s="42">
        <v>42500</v>
      </c>
      <c r="R714" s="42">
        <v>70722.740000000005</v>
      </c>
      <c r="S714" s="42">
        <v>0</v>
      </c>
      <c r="T714" s="42">
        <v>0</v>
      </c>
    </row>
    <row r="715" spans="1:20" ht="24.75" customHeight="1" x14ac:dyDescent="0.3">
      <c r="A715" s="62">
        <v>364</v>
      </c>
      <c r="B715" s="50" t="s">
        <v>654</v>
      </c>
      <c r="C715" s="43">
        <f t="shared" si="62"/>
        <v>3418023.74</v>
      </c>
      <c r="D715" s="40">
        <v>0</v>
      </c>
      <c r="E715" s="40">
        <v>0</v>
      </c>
      <c r="F715" s="40">
        <v>0</v>
      </c>
      <c r="G715" s="40">
        <v>0</v>
      </c>
      <c r="H715" s="40">
        <v>0</v>
      </c>
      <c r="I715" s="40">
        <v>0</v>
      </c>
      <c r="J715" s="23">
        <v>1</v>
      </c>
      <c r="K715" s="42">
        <v>3304801</v>
      </c>
      <c r="L715" s="40">
        <v>0</v>
      </c>
      <c r="M715" s="40">
        <v>0</v>
      </c>
      <c r="N715" s="40">
        <v>0</v>
      </c>
      <c r="O715" s="40">
        <v>0</v>
      </c>
      <c r="P715" s="40">
        <v>0</v>
      </c>
      <c r="Q715" s="42">
        <v>42500</v>
      </c>
      <c r="R715" s="42">
        <v>70722.740000000005</v>
      </c>
      <c r="S715" s="42">
        <v>0</v>
      </c>
      <c r="T715" s="42">
        <v>0</v>
      </c>
    </row>
    <row r="716" spans="1:20" ht="24.75" customHeight="1" x14ac:dyDescent="0.3">
      <c r="A716" s="62">
        <v>365</v>
      </c>
      <c r="B716" s="50" t="s">
        <v>655</v>
      </c>
      <c r="C716" s="43">
        <f t="shared" si="62"/>
        <v>200000</v>
      </c>
      <c r="D716" s="40">
        <v>0</v>
      </c>
      <c r="E716" s="40">
        <v>0</v>
      </c>
      <c r="F716" s="40">
        <v>0</v>
      </c>
      <c r="G716" s="40">
        <v>0</v>
      </c>
      <c r="H716" s="40">
        <v>0</v>
      </c>
      <c r="I716" s="40">
        <v>0</v>
      </c>
      <c r="J716" s="24">
        <v>0</v>
      </c>
      <c r="K716" s="40">
        <v>0</v>
      </c>
      <c r="L716" s="40">
        <v>0</v>
      </c>
      <c r="M716" s="40">
        <v>0</v>
      </c>
      <c r="N716" s="40">
        <v>0</v>
      </c>
      <c r="O716" s="40">
        <v>0</v>
      </c>
      <c r="P716" s="40">
        <v>0</v>
      </c>
      <c r="Q716" s="42">
        <v>200000</v>
      </c>
      <c r="R716" s="40">
        <v>0</v>
      </c>
      <c r="S716" s="42">
        <v>0</v>
      </c>
      <c r="T716" s="42">
        <v>0</v>
      </c>
    </row>
    <row r="717" spans="1:20" ht="24.75" customHeight="1" x14ac:dyDescent="0.3">
      <c r="A717" s="62">
        <v>366</v>
      </c>
      <c r="B717" s="50" t="s">
        <v>656</v>
      </c>
      <c r="C717" s="43">
        <f t="shared" si="62"/>
        <v>400000</v>
      </c>
      <c r="D717" s="40">
        <v>0</v>
      </c>
      <c r="E717" s="40">
        <v>0</v>
      </c>
      <c r="F717" s="40">
        <v>0</v>
      </c>
      <c r="G717" s="40">
        <v>0</v>
      </c>
      <c r="H717" s="40">
        <v>0</v>
      </c>
      <c r="I717" s="40">
        <v>0</v>
      </c>
      <c r="J717" s="24">
        <v>0</v>
      </c>
      <c r="K717" s="40">
        <v>0</v>
      </c>
      <c r="L717" s="40">
        <v>0</v>
      </c>
      <c r="M717" s="40">
        <v>0</v>
      </c>
      <c r="N717" s="40">
        <v>0</v>
      </c>
      <c r="O717" s="40">
        <v>0</v>
      </c>
      <c r="P717" s="40">
        <v>0</v>
      </c>
      <c r="Q717" s="42">
        <v>400000</v>
      </c>
      <c r="R717" s="40">
        <v>0</v>
      </c>
      <c r="S717" s="42">
        <v>0</v>
      </c>
      <c r="T717" s="42">
        <v>0</v>
      </c>
    </row>
    <row r="718" spans="1:20" ht="24.75" customHeight="1" x14ac:dyDescent="0.3">
      <c r="A718" s="62">
        <v>367</v>
      </c>
      <c r="B718" s="50" t="s">
        <v>657</v>
      </c>
      <c r="C718" s="43">
        <f t="shared" si="62"/>
        <v>3418023.74</v>
      </c>
      <c r="D718" s="40">
        <v>0</v>
      </c>
      <c r="E718" s="40">
        <v>0</v>
      </c>
      <c r="F718" s="40">
        <v>0</v>
      </c>
      <c r="G718" s="40">
        <v>0</v>
      </c>
      <c r="H718" s="40">
        <v>0</v>
      </c>
      <c r="I718" s="40">
        <v>0</v>
      </c>
      <c r="J718" s="23">
        <v>1</v>
      </c>
      <c r="K718" s="42">
        <v>3304801</v>
      </c>
      <c r="L718" s="40">
        <v>0</v>
      </c>
      <c r="M718" s="40">
        <v>0</v>
      </c>
      <c r="N718" s="40">
        <v>0</v>
      </c>
      <c r="O718" s="40">
        <v>0</v>
      </c>
      <c r="P718" s="40">
        <v>0</v>
      </c>
      <c r="Q718" s="42">
        <v>42500</v>
      </c>
      <c r="R718" s="42">
        <v>70722.740000000005</v>
      </c>
      <c r="S718" s="42">
        <v>0</v>
      </c>
      <c r="T718" s="42">
        <v>0</v>
      </c>
    </row>
    <row r="719" spans="1:20" ht="24.75" customHeight="1" x14ac:dyDescent="0.3">
      <c r="A719" s="62">
        <v>368</v>
      </c>
      <c r="B719" s="50" t="s">
        <v>658</v>
      </c>
      <c r="C719" s="43">
        <f t="shared" ref="C719:C750" si="63">D719+E719+F719+G719+H719+I719+K719+L719+M719+N719+O719+P719+Q719+R719</f>
        <v>450000</v>
      </c>
      <c r="D719" s="40">
        <v>0</v>
      </c>
      <c r="E719" s="40">
        <v>0</v>
      </c>
      <c r="F719" s="40">
        <v>0</v>
      </c>
      <c r="G719" s="40">
        <v>0</v>
      </c>
      <c r="H719" s="40">
        <v>0</v>
      </c>
      <c r="I719" s="40">
        <v>0</v>
      </c>
      <c r="J719" s="24">
        <v>0</v>
      </c>
      <c r="K719" s="40">
        <v>0</v>
      </c>
      <c r="L719" s="40">
        <v>0</v>
      </c>
      <c r="M719" s="40">
        <v>0</v>
      </c>
      <c r="N719" s="40">
        <v>0</v>
      </c>
      <c r="O719" s="40">
        <v>0</v>
      </c>
      <c r="P719" s="40">
        <v>0</v>
      </c>
      <c r="Q719" s="42">
        <v>450000</v>
      </c>
      <c r="R719" s="40">
        <v>0</v>
      </c>
      <c r="S719" s="42">
        <v>0</v>
      </c>
      <c r="T719" s="42">
        <v>0</v>
      </c>
    </row>
    <row r="720" spans="1:20" ht="24.75" customHeight="1" x14ac:dyDescent="0.3">
      <c r="A720" s="62">
        <v>369</v>
      </c>
      <c r="B720" s="50" t="s">
        <v>659</v>
      </c>
      <c r="C720" s="43">
        <f t="shared" si="63"/>
        <v>400000</v>
      </c>
      <c r="D720" s="40">
        <v>0</v>
      </c>
      <c r="E720" s="40">
        <v>0</v>
      </c>
      <c r="F720" s="40">
        <v>0</v>
      </c>
      <c r="G720" s="40">
        <v>0</v>
      </c>
      <c r="H720" s="40">
        <v>0</v>
      </c>
      <c r="I720" s="40">
        <v>0</v>
      </c>
      <c r="J720" s="24">
        <v>0</v>
      </c>
      <c r="K720" s="40">
        <v>0</v>
      </c>
      <c r="L720" s="40">
        <v>0</v>
      </c>
      <c r="M720" s="40">
        <v>0</v>
      </c>
      <c r="N720" s="40">
        <v>0</v>
      </c>
      <c r="O720" s="40">
        <v>0</v>
      </c>
      <c r="P720" s="40">
        <v>0</v>
      </c>
      <c r="Q720" s="42">
        <v>400000</v>
      </c>
      <c r="R720" s="40">
        <v>0</v>
      </c>
      <c r="S720" s="42">
        <v>0</v>
      </c>
      <c r="T720" s="42">
        <v>0</v>
      </c>
    </row>
    <row r="721" spans="1:20" ht="24.75" customHeight="1" x14ac:dyDescent="0.3">
      <c r="A721" s="62">
        <v>370</v>
      </c>
      <c r="B721" s="50" t="s">
        <v>660</v>
      </c>
      <c r="C721" s="43">
        <f t="shared" si="63"/>
        <v>11224127.399999999</v>
      </c>
      <c r="D721" s="42">
        <v>5128847.7699999996</v>
      </c>
      <c r="E721" s="42">
        <v>810745.7</v>
      </c>
      <c r="F721" s="42">
        <v>2454268.2200000002</v>
      </c>
      <c r="G721" s="42">
        <v>2079738.96</v>
      </c>
      <c r="H721" s="40">
        <v>0</v>
      </c>
      <c r="I721" s="40">
        <v>0</v>
      </c>
      <c r="J721" s="24">
        <v>0</v>
      </c>
      <c r="K721" s="40">
        <v>0</v>
      </c>
      <c r="L721" s="40">
        <v>0</v>
      </c>
      <c r="M721" s="42">
        <v>515362.93</v>
      </c>
      <c r="N721" s="40">
        <v>0</v>
      </c>
      <c r="O721" s="40">
        <v>0</v>
      </c>
      <c r="P721" s="40">
        <v>0</v>
      </c>
      <c r="Q721" s="40">
        <v>0</v>
      </c>
      <c r="R721" s="42">
        <v>235163.82</v>
      </c>
      <c r="S721" s="42">
        <v>0</v>
      </c>
      <c r="T721" s="42">
        <v>0</v>
      </c>
    </row>
    <row r="722" spans="1:20" ht="24.75" customHeight="1" x14ac:dyDescent="0.3">
      <c r="A722" s="62">
        <v>371</v>
      </c>
      <c r="B722" s="50" t="s">
        <v>661</v>
      </c>
      <c r="C722" s="43">
        <f t="shared" si="63"/>
        <v>450000</v>
      </c>
      <c r="D722" s="40">
        <v>0</v>
      </c>
      <c r="E722" s="40">
        <v>0</v>
      </c>
      <c r="F722" s="40">
        <v>0</v>
      </c>
      <c r="G722" s="40">
        <v>0</v>
      </c>
      <c r="H722" s="40">
        <v>0</v>
      </c>
      <c r="I722" s="40">
        <v>0</v>
      </c>
      <c r="J722" s="24">
        <v>0</v>
      </c>
      <c r="K722" s="40">
        <v>0</v>
      </c>
      <c r="L722" s="40">
        <v>0</v>
      </c>
      <c r="M722" s="40">
        <v>0</v>
      </c>
      <c r="N722" s="40">
        <v>0</v>
      </c>
      <c r="O722" s="40">
        <v>0</v>
      </c>
      <c r="P722" s="40">
        <v>0</v>
      </c>
      <c r="Q722" s="42">
        <v>450000</v>
      </c>
      <c r="R722" s="40">
        <v>0</v>
      </c>
      <c r="S722" s="42">
        <v>0</v>
      </c>
      <c r="T722" s="42">
        <v>0</v>
      </c>
    </row>
    <row r="723" spans="1:20" ht="24.75" customHeight="1" x14ac:dyDescent="0.3">
      <c r="A723" s="62">
        <v>372</v>
      </c>
      <c r="B723" s="50" t="s">
        <v>662</v>
      </c>
      <c r="C723" s="43">
        <f t="shared" si="63"/>
        <v>450000</v>
      </c>
      <c r="D723" s="40">
        <v>0</v>
      </c>
      <c r="E723" s="40">
        <v>0</v>
      </c>
      <c r="F723" s="40">
        <v>0</v>
      </c>
      <c r="G723" s="40">
        <v>0</v>
      </c>
      <c r="H723" s="40">
        <v>0</v>
      </c>
      <c r="I723" s="40">
        <v>0</v>
      </c>
      <c r="J723" s="24">
        <v>0</v>
      </c>
      <c r="K723" s="40">
        <v>0</v>
      </c>
      <c r="L723" s="40">
        <v>0</v>
      </c>
      <c r="M723" s="40">
        <v>0</v>
      </c>
      <c r="N723" s="40">
        <v>0</v>
      </c>
      <c r="O723" s="40">
        <v>0</v>
      </c>
      <c r="P723" s="40">
        <v>0</v>
      </c>
      <c r="Q723" s="42">
        <v>450000</v>
      </c>
      <c r="R723" s="40">
        <v>0</v>
      </c>
      <c r="S723" s="42">
        <v>0</v>
      </c>
      <c r="T723" s="42">
        <v>0</v>
      </c>
    </row>
    <row r="724" spans="1:20" ht="24.75" customHeight="1" x14ac:dyDescent="0.3">
      <c r="A724" s="62">
        <v>373</v>
      </c>
      <c r="B724" s="50" t="s">
        <v>663</v>
      </c>
      <c r="C724" s="43">
        <f t="shared" si="63"/>
        <v>11567328.359999999</v>
      </c>
      <c r="D724" s="40">
        <v>0</v>
      </c>
      <c r="E724" s="40">
        <v>0</v>
      </c>
      <c r="F724" s="40">
        <v>0</v>
      </c>
      <c r="G724" s="40">
        <v>0</v>
      </c>
      <c r="H724" s="40">
        <v>0</v>
      </c>
      <c r="I724" s="40">
        <v>0</v>
      </c>
      <c r="J724" s="24">
        <v>0</v>
      </c>
      <c r="K724" s="40">
        <v>0</v>
      </c>
      <c r="L724" s="40">
        <v>0</v>
      </c>
      <c r="M724" s="40">
        <v>0</v>
      </c>
      <c r="N724" s="42">
        <v>11276021.5</v>
      </c>
      <c r="O724" s="40">
        <v>0</v>
      </c>
      <c r="P724" s="40">
        <v>0</v>
      </c>
      <c r="Q724" s="42">
        <v>50000</v>
      </c>
      <c r="R724" s="42">
        <v>241306.86</v>
      </c>
      <c r="S724" s="42">
        <v>0</v>
      </c>
      <c r="T724" s="42">
        <v>0</v>
      </c>
    </row>
    <row r="725" spans="1:20" ht="24.75" customHeight="1" x14ac:dyDescent="0.3">
      <c r="A725" s="62">
        <v>374</v>
      </c>
      <c r="B725" s="50" t="s">
        <v>664</v>
      </c>
      <c r="C725" s="43">
        <f t="shared" si="63"/>
        <v>50000</v>
      </c>
      <c r="D725" s="40">
        <v>0</v>
      </c>
      <c r="E725" s="40">
        <v>0</v>
      </c>
      <c r="F725" s="40">
        <v>0</v>
      </c>
      <c r="G725" s="40">
        <v>0</v>
      </c>
      <c r="H725" s="40">
        <v>0</v>
      </c>
      <c r="I725" s="40">
        <v>0</v>
      </c>
      <c r="J725" s="24">
        <v>0</v>
      </c>
      <c r="K725" s="40">
        <v>0</v>
      </c>
      <c r="L725" s="40">
        <v>0</v>
      </c>
      <c r="M725" s="40">
        <v>0</v>
      </c>
      <c r="N725" s="40">
        <v>0</v>
      </c>
      <c r="O725" s="40">
        <v>0</v>
      </c>
      <c r="P725" s="40">
        <v>0</v>
      </c>
      <c r="Q725" s="42">
        <v>50000</v>
      </c>
      <c r="R725" s="40">
        <v>0</v>
      </c>
      <c r="S725" s="42">
        <v>0</v>
      </c>
      <c r="T725" s="42">
        <v>0</v>
      </c>
    </row>
    <row r="726" spans="1:20" ht="24.75" customHeight="1" x14ac:dyDescent="0.3">
      <c r="A726" s="62">
        <v>375</v>
      </c>
      <c r="B726" s="50" t="s">
        <v>665</v>
      </c>
      <c r="C726" s="43">
        <f t="shared" si="63"/>
        <v>400000</v>
      </c>
      <c r="D726" s="40">
        <v>0</v>
      </c>
      <c r="E726" s="40">
        <v>0</v>
      </c>
      <c r="F726" s="40">
        <v>0</v>
      </c>
      <c r="G726" s="40">
        <v>0</v>
      </c>
      <c r="H726" s="40">
        <v>0</v>
      </c>
      <c r="I726" s="40">
        <v>0</v>
      </c>
      <c r="J726" s="24">
        <v>0</v>
      </c>
      <c r="K726" s="40">
        <v>0</v>
      </c>
      <c r="L726" s="40">
        <v>0</v>
      </c>
      <c r="M726" s="40">
        <v>0</v>
      </c>
      <c r="N726" s="40">
        <v>0</v>
      </c>
      <c r="O726" s="40">
        <v>0</v>
      </c>
      <c r="P726" s="40">
        <v>0</v>
      </c>
      <c r="Q726" s="42">
        <v>400000</v>
      </c>
      <c r="R726" s="40">
        <v>0</v>
      </c>
      <c r="S726" s="42">
        <v>0</v>
      </c>
      <c r="T726" s="42">
        <v>0</v>
      </c>
    </row>
    <row r="727" spans="1:20" ht="24.75" customHeight="1" x14ac:dyDescent="0.3">
      <c r="A727" s="62">
        <v>376</v>
      </c>
      <c r="B727" s="50" t="s">
        <v>666</v>
      </c>
      <c r="C727" s="43">
        <f t="shared" si="63"/>
        <v>450000</v>
      </c>
      <c r="D727" s="40">
        <v>0</v>
      </c>
      <c r="E727" s="40">
        <v>0</v>
      </c>
      <c r="F727" s="40">
        <v>0</v>
      </c>
      <c r="G727" s="40">
        <v>0</v>
      </c>
      <c r="H727" s="40">
        <v>0</v>
      </c>
      <c r="I727" s="40">
        <v>0</v>
      </c>
      <c r="J727" s="24">
        <v>0</v>
      </c>
      <c r="K727" s="40">
        <v>0</v>
      </c>
      <c r="L727" s="40">
        <v>0</v>
      </c>
      <c r="M727" s="40">
        <v>0</v>
      </c>
      <c r="N727" s="40">
        <v>0</v>
      </c>
      <c r="O727" s="40">
        <v>0</v>
      </c>
      <c r="P727" s="40">
        <v>0</v>
      </c>
      <c r="Q727" s="42">
        <v>450000</v>
      </c>
      <c r="R727" s="40">
        <v>0</v>
      </c>
      <c r="S727" s="42">
        <v>0</v>
      </c>
      <c r="T727" s="42">
        <v>0</v>
      </c>
    </row>
    <row r="728" spans="1:20" ht="24.75" customHeight="1" x14ac:dyDescent="0.3">
      <c r="A728" s="62">
        <v>377</v>
      </c>
      <c r="B728" s="50" t="s">
        <v>667</v>
      </c>
      <c r="C728" s="43">
        <f t="shared" si="63"/>
        <v>450000</v>
      </c>
      <c r="D728" s="40">
        <v>0</v>
      </c>
      <c r="E728" s="40">
        <v>0</v>
      </c>
      <c r="F728" s="40">
        <v>0</v>
      </c>
      <c r="G728" s="40">
        <v>0</v>
      </c>
      <c r="H728" s="40">
        <v>0</v>
      </c>
      <c r="I728" s="40">
        <v>0</v>
      </c>
      <c r="J728" s="24">
        <v>0</v>
      </c>
      <c r="K728" s="40">
        <v>0</v>
      </c>
      <c r="L728" s="40">
        <v>0</v>
      </c>
      <c r="M728" s="40">
        <v>0</v>
      </c>
      <c r="N728" s="40">
        <v>0</v>
      </c>
      <c r="O728" s="40">
        <v>0</v>
      </c>
      <c r="P728" s="40">
        <v>0</v>
      </c>
      <c r="Q728" s="42">
        <v>450000</v>
      </c>
      <c r="R728" s="40">
        <v>0</v>
      </c>
      <c r="S728" s="42">
        <v>0</v>
      </c>
      <c r="T728" s="42">
        <v>0</v>
      </c>
    </row>
    <row r="729" spans="1:20" ht="24.75" customHeight="1" x14ac:dyDescent="0.3">
      <c r="A729" s="62">
        <v>378</v>
      </c>
      <c r="B729" s="50" t="s">
        <v>104</v>
      </c>
      <c r="C729" s="43">
        <f t="shared" si="63"/>
        <v>16252052.73</v>
      </c>
      <c r="D729" s="40">
        <v>0</v>
      </c>
      <c r="E729" s="42">
        <v>2849350.11</v>
      </c>
      <c r="F729" s="42">
        <v>5701795.1200000001</v>
      </c>
      <c r="G729" s="42">
        <v>7309202.4500000002</v>
      </c>
      <c r="H729" s="40">
        <v>0</v>
      </c>
      <c r="I729" s="40">
        <v>0</v>
      </c>
      <c r="J729" s="24">
        <v>0</v>
      </c>
      <c r="K729" s="40">
        <v>0</v>
      </c>
      <c r="L729" s="40">
        <v>0</v>
      </c>
      <c r="M729" s="40">
        <v>0</v>
      </c>
      <c r="N729" s="40">
        <v>0</v>
      </c>
      <c r="O729" s="40">
        <v>0</v>
      </c>
      <c r="P729" s="40">
        <v>0</v>
      </c>
      <c r="Q729" s="40">
        <v>0</v>
      </c>
      <c r="R729" s="42">
        <v>391705.05</v>
      </c>
      <c r="S729" s="42">
        <v>0</v>
      </c>
      <c r="T729" s="42">
        <v>0</v>
      </c>
    </row>
    <row r="730" spans="1:20" ht="24.75" customHeight="1" x14ac:dyDescent="0.3">
      <c r="A730" s="62">
        <v>379</v>
      </c>
      <c r="B730" s="50" t="s">
        <v>668</v>
      </c>
      <c r="C730" s="43">
        <f t="shared" si="63"/>
        <v>450000</v>
      </c>
      <c r="D730" s="40">
        <v>0</v>
      </c>
      <c r="E730" s="40">
        <v>0</v>
      </c>
      <c r="F730" s="40">
        <v>0</v>
      </c>
      <c r="G730" s="40">
        <v>0</v>
      </c>
      <c r="H730" s="40">
        <v>0</v>
      </c>
      <c r="I730" s="40">
        <v>0</v>
      </c>
      <c r="J730" s="24">
        <v>0</v>
      </c>
      <c r="K730" s="40">
        <v>0</v>
      </c>
      <c r="L730" s="40">
        <v>0</v>
      </c>
      <c r="M730" s="40">
        <v>0</v>
      </c>
      <c r="N730" s="40">
        <v>0</v>
      </c>
      <c r="O730" s="40">
        <v>0</v>
      </c>
      <c r="P730" s="40">
        <v>0</v>
      </c>
      <c r="Q730" s="42">
        <v>450000</v>
      </c>
      <c r="R730" s="40">
        <v>0</v>
      </c>
      <c r="S730" s="42">
        <v>0</v>
      </c>
      <c r="T730" s="42">
        <v>0</v>
      </c>
    </row>
    <row r="731" spans="1:20" ht="24.75" customHeight="1" x14ac:dyDescent="0.3">
      <c r="A731" s="62">
        <v>380</v>
      </c>
      <c r="B731" s="50" t="s">
        <v>669</v>
      </c>
      <c r="C731" s="43">
        <f t="shared" si="63"/>
        <v>200000</v>
      </c>
      <c r="D731" s="40">
        <v>0</v>
      </c>
      <c r="E731" s="40">
        <v>0</v>
      </c>
      <c r="F731" s="40">
        <v>0</v>
      </c>
      <c r="G731" s="40">
        <v>0</v>
      </c>
      <c r="H731" s="40">
        <v>0</v>
      </c>
      <c r="I731" s="40">
        <v>0</v>
      </c>
      <c r="J731" s="24">
        <v>0</v>
      </c>
      <c r="K731" s="40">
        <v>0</v>
      </c>
      <c r="L731" s="40">
        <v>0</v>
      </c>
      <c r="M731" s="40">
        <v>0</v>
      </c>
      <c r="N731" s="40">
        <v>0</v>
      </c>
      <c r="O731" s="40">
        <v>0</v>
      </c>
      <c r="P731" s="40">
        <v>0</v>
      </c>
      <c r="Q731" s="42">
        <v>200000</v>
      </c>
      <c r="R731" s="40">
        <v>0</v>
      </c>
      <c r="S731" s="42">
        <v>0</v>
      </c>
      <c r="T731" s="42">
        <v>0</v>
      </c>
    </row>
    <row r="732" spans="1:20" ht="24.75" customHeight="1" x14ac:dyDescent="0.3">
      <c r="A732" s="62">
        <v>381</v>
      </c>
      <c r="B732" s="50" t="s">
        <v>670</v>
      </c>
      <c r="C732" s="43">
        <f t="shared" si="63"/>
        <v>250000</v>
      </c>
      <c r="D732" s="40">
        <v>0</v>
      </c>
      <c r="E732" s="40">
        <v>0</v>
      </c>
      <c r="F732" s="40">
        <v>0</v>
      </c>
      <c r="G732" s="40">
        <v>0</v>
      </c>
      <c r="H732" s="40">
        <v>0</v>
      </c>
      <c r="I732" s="40">
        <v>0</v>
      </c>
      <c r="J732" s="24">
        <v>0</v>
      </c>
      <c r="K732" s="40">
        <v>0</v>
      </c>
      <c r="L732" s="40">
        <v>0</v>
      </c>
      <c r="M732" s="40">
        <v>0</v>
      </c>
      <c r="N732" s="40">
        <v>0</v>
      </c>
      <c r="O732" s="40">
        <v>0</v>
      </c>
      <c r="P732" s="40">
        <v>0</v>
      </c>
      <c r="Q732" s="42">
        <v>250000</v>
      </c>
      <c r="R732" s="40">
        <v>0</v>
      </c>
      <c r="S732" s="42">
        <v>0</v>
      </c>
      <c r="T732" s="42">
        <v>0</v>
      </c>
    </row>
    <row r="733" spans="1:20" ht="24.75" customHeight="1" x14ac:dyDescent="0.3">
      <c r="A733" s="62">
        <v>382</v>
      </c>
      <c r="B733" s="50" t="s">
        <v>671</v>
      </c>
      <c r="C733" s="43">
        <f t="shared" si="63"/>
        <v>300000</v>
      </c>
      <c r="D733" s="40">
        <v>0</v>
      </c>
      <c r="E733" s="40">
        <v>0</v>
      </c>
      <c r="F733" s="40">
        <v>0</v>
      </c>
      <c r="G733" s="40">
        <v>0</v>
      </c>
      <c r="H733" s="40">
        <v>0</v>
      </c>
      <c r="I733" s="40">
        <v>0</v>
      </c>
      <c r="J733" s="24">
        <v>0</v>
      </c>
      <c r="K733" s="40">
        <v>0</v>
      </c>
      <c r="L733" s="40">
        <v>0</v>
      </c>
      <c r="M733" s="40">
        <v>0</v>
      </c>
      <c r="N733" s="40">
        <v>0</v>
      </c>
      <c r="O733" s="40">
        <v>0</v>
      </c>
      <c r="P733" s="40">
        <v>0</v>
      </c>
      <c r="Q733" s="42">
        <v>300000</v>
      </c>
      <c r="R733" s="40">
        <v>0</v>
      </c>
      <c r="S733" s="42">
        <v>0</v>
      </c>
      <c r="T733" s="42">
        <v>0</v>
      </c>
    </row>
    <row r="734" spans="1:20" ht="24.75" customHeight="1" x14ac:dyDescent="0.3">
      <c r="A734" s="62">
        <v>383</v>
      </c>
      <c r="B734" s="50" t="s">
        <v>672</v>
      </c>
      <c r="C734" s="43">
        <f t="shared" si="63"/>
        <v>450000</v>
      </c>
      <c r="D734" s="40">
        <v>0</v>
      </c>
      <c r="E734" s="40">
        <v>0</v>
      </c>
      <c r="F734" s="40">
        <v>0</v>
      </c>
      <c r="G734" s="40">
        <v>0</v>
      </c>
      <c r="H734" s="40">
        <v>0</v>
      </c>
      <c r="I734" s="40">
        <v>0</v>
      </c>
      <c r="J734" s="24">
        <v>0</v>
      </c>
      <c r="K734" s="40">
        <v>0</v>
      </c>
      <c r="L734" s="40">
        <v>0</v>
      </c>
      <c r="M734" s="40">
        <v>0</v>
      </c>
      <c r="N734" s="40">
        <v>0</v>
      </c>
      <c r="O734" s="40">
        <v>0</v>
      </c>
      <c r="P734" s="40">
        <v>0</v>
      </c>
      <c r="Q734" s="42">
        <v>450000</v>
      </c>
      <c r="R734" s="40">
        <v>0</v>
      </c>
      <c r="S734" s="42">
        <v>0</v>
      </c>
      <c r="T734" s="42">
        <v>0</v>
      </c>
    </row>
    <row r="735" spans="1:20" ht="24.75" customHeight="1" x14ac:dyDescent="0.3">
      <c r="A735" s="62">
        <v>384</v>
      </c>
      <c r="B735" s="50" t="s">
        <v>673</v>
      </c>
      <c r="C735" s="43">
        <f t="shared" si="63"/>
        <v>450000</v>
      </c>
      <c r="D735" s="40">
        <v>0</v>
      </c>
      <c r="E735" s="40">
        <v>0</v>
      </c>
      <c r="F735" s="40">
        <v>0</v>
      </c>
      <c r="G735" s="40">
        <v>0</v>
      </c>
      <c r="H735" s="40">
        <v>0</v>
      </c>
      <c r="I735" s="40">
        <v>0</v>
      </c>
      <c r="J735" s="24">
        <v>0</v>
      </c>
      <c r="K735" s="40">
        <v>0</v>
      </c>
      <c r="L735" s="40">
        <v>0</v>
      </c>
      <c r="M735" s="40">
        <v>0</v>
      </c>
      <c r="N735" s="40">
        <v>0</v>
      </c>
      <c r="O735" s="40">
        <v>0</v>
      </c>
      <c r="P735" s="40">
        <v>0</v>
      </c>
      <c r="Q735" s="42">
        <v>450000</v>
      </c>
      <c r="R735" s="40">
        <v>0</v>
      </c>
      <c r="S735" s="42">
        <v>0</v>
      </c>
      <c r="T735" s="42">
        <v>0</v>
      </c>
    </row>
    <row r="736" spans="1:20" ht="24.75" customHeight="1" x14ac:dyDescent="0.3">
      <c r="A736" s="62">
        <v>385</v>
      </c>
      <c r="B736" s="50" t="s">
        <v>674</v>
      </c>
      <c r="C736" s="43">
        <f t="shared" si="63"/>
        <v>450000</v>
      </c>
      <c r="D736" s="40">
        <v>0</v>
      </c>
      <c r="E736" s="40">
        <v>0</v>
      </c>
      <c r="F736" s="40">
        <v>0</v>
      </c>
      <c r="G736" s="40">
        <v>0</v>
      </c>
      <c r="H736" s="40">
        <v>0</v>
      </c>
      <c r="I736" s="40">
        <v>0</v>
      </c>
      <c r="J736" s="24">
        <v>0</v>
      </c>
      <c r="K736" s="40">
        <v>0</v>
      </c>
      <c r="L736" s="40">
        <v>0</v>
      </c>
      <c r="M736" s="40">
        <v>0</v>
      </c>
      <c r="N736" s="40">
        <v>0</v>
      </c>
      <c r="O736" s="40">
        <v>0</v>
      </c>
      <c r="P736" s="40">
        <v>0</v>
      </c>
      <c r="Q736" s="42">
        <v>450000</v>
      </c>
      <c r="R736" s="40">
        <v>0</v>
      </c>
      <c r="S736" s="42">
        <v>0</v>
      </c>
      <c r="T736" s="42">
        <v>0</v>
      </c>
    </row>
    <row r="737" spans="1:20" ht="24.75" customHeight="1" x14ac:dyDescent="0.3">
      <c r="A737" s="62">
        <v>386</v>
      </c>
      <c r="B737" s="50" t="s">
        <v>675</v>
      </c>
      <c r="C737" s="43">
        <f t="shared" si="63"/>
        <v>450000</v>
      </c>
      <c r="D737" s="40">
        <v>0</v>
      </c>
      <c r="E737" s="40">
        <v>0</v>
      </c>
      <c r="F737" s="40">
        <v>0</v>
      </c>
      <c r="G737" s="40">
        <v>0</v>
      </c>
      <c r="H737" s="40">
        <v>0</v>
      </c>
      <c r="I737" s="40">
        <v>0</v>
      </c>
      <c r="J737" s="24">
        <v>0</v>
      </c>
      <c r="K737" s="40">
        <v>0</v>
      </c>
      <c r="L737" s="40">
        <v>0</v>
      </c>
      <c r="M737" s="40">
        <v>0</v>
      </c>
      <c r="N737" s="40">
        <v>0</v>
      </c>
      <c r="O737" s="40">
        <v>0</v>
      </c>
      <c r="P737" s="40">
        <v>0</v>
      </c>
      <c r="Q737" s="42">
        <v>450000</v>
      </c>
      <c r="R737" s="40">
        <v>0</v>
      </c>
      <c r="S737" s="42">
        <v>0</v>
      </c>
      <c r="T737" s="42">
        <v>0</v>
      </c>
    </row>
    <row r="738" spans="1:20" ht="24.75" customHeight="1" x14ac:dyDescent="0.3">
      <c r="A738" s="62">
        <v>387</v>
      </c>
      <c r="B738" s="50" t="s">
        <v>108</v>
      </c>
      <c r="C738" s="43">
        <f t="shared" si="63"/>
        <v>4992940.83</v>
      </c>
      <c r="D738" s="40">
        <v>0</v>
      </c>
      <c r="E738" s="40">
        <v>0</v>
      </c>
      <c r="F738" s="40">
        <v>0</v>
      </c>
      <c r="G738" s="40">
        <v>0</v>
      </c>
      <c r="H738" s="40">
        <v>0</v>
      </c>
      <c r="I738" s="42">
        <v>4839378.1399999997</v>
      </c>
      <c r="J738" s="24">
        <v>0</v>
      </c>
      <c r="K738" s="40">
        <v>0</v>
      </c>
      <c r="L738" s="40">
        <v>0</v>
      </c>
      <c r="M738" s="40">
        <v>0</v>
      </c>
      <c r="N738" s="40">
        <v>0</v>
      </c>
      <c r="O738" s="40">
        <v>0</v>
      </c>
      <c r="P738" s="40">
        <v>0</v>
      </c>
      <c r="Q738" s="42">
        <v>50000</v>
      </c>
      <c r="R738" s="42">
        <v>103562.69</v>
      </c>
      <c r="S738" s="42">
        <v>0</v>
      </c>
      <c r="T738" s="42">
        <v>0</v>
      </c>
    </row>
    <row r="739" spans="1:20" ht="24.75" customHeight="1" x14ac:dyDescent="0.3">
      <c r="A739" s="62">
        <v>388</v>
      </c>
      <c r="B739" s="50" t="s">
        <v>676</v>
      </c>
      <c r="C739" s="43">
        <f t="shared" si="63"/>
        <v>450000</v>
      </c>
      <c r="D739" s="40">
        <v>0</v>
      </c>
      <c r="E739" s="40">
        <v>0</v>
      </c>
      <c r="F739" s="40">
        <v>0</v>
      </c>
      <c r="G739" s="40">
        <v>0</v>
      </c>
      <c r="H739" s="40">
        <v>0</v>
      </c>
      <c r="I739" s="40">
        <v>0</v>
      </c>
      <c r="J739" s="24">
        <v>0</v>
      </c>
      <c r="K739" s="40">
        <v>0</v>
      </c>
      <c r="L739" s="40">
        <v>0</v>
      </c>
      <c r="M739" s="40">
        <v>0</v>
      </c>
      <c r="N739" s="40">
        <v>0</v>
      </c>
      <c r="O739" s="40">
        <v>0</v>
      </c>
      <c r="P739" s="40">
        <v>0</v>
      </c>
      <c r="Q739" s="42">
        <v>450000</v>
      </c>
      <c r="R739" s="40">
        <v>0</v>
      </c>
      <c r="S739" s="42">
        <v>0</v>
      </c>
      <c r="T739" s="42">
        <v>0</v>
      </c>
    </row>
    <row r="740" spans="1:20" ht="24.75" customHeight="1" x14ac:dyDescent="0.3">
      <c r="A740" s="62">
        <v>389</v>
      </c>
      <c r="B740" s="50" t="s">
        <v>677</v>
      </c>
      <c r="C740" s="43">
        <f t="shared" si="63"/>
        <v>450000</v>
      </c>
      <c r="D740" s="40">
        <v>0</v>
      </c>
      <c r="E740" s="40">
        <v>0</v>
      </c>
      <c r="F740" s="40">
        <v>0</v>
      </c>
      <c r="G740" s="40">
        <v>0</v>
      </c>
      <c r="H740" s="40">
        <v>0</v>
      </c>
      <c r="I740" s="40">
        <v>0</v>
      </c>
      <c r="J740" s="24">
        <v>0</v>
      </c>
      <c r="K740" s="40">
        <v>0</v>
      </c>
      <c r="L740" s="40">
        <v>0</v>
      </c>
      <c r="M740" s="40">
        <v>0</v>
      </c>
      <c r="N740" s="40">
        <v>0</v>
      </c>
      <c r="O740" s="40">
        <v>0</v>
      </c>
      <c r="P740" s="40">
        <v>0</v>
      </c>
      <c r="Q740" s="42">
        <v>450000</v>
      </c>
      <c r="R740" s="40">
        <v>0</v>
      </c>
      <c r="S740" s="42">
        <v>0</v>
      </c>
      <c r="T740" s="42">
        <v>0</v>
      </c>
    </row>
    <row r="741" spans="1:20" ht="24.75" customHeight="1" x14ac:dyDescent="0.3">
      <c r="A741" s="62">
        <v>390</v>
      </c>
      <c r="B741" s="50" t="s">
        <v>678</v>
      </c>
      <c r="C741" s="43">
        <f t="shared" si="63"/>
        <v>8858431.3099999987</v>
      </c>
      <c r="D741" s="42">
        <v>8672832.6899999995</v>
      </c>
      <c r="E741" s="40">
        <v>0</v>
      </c>
      <c r="F741" s="40">
        <v>0</v>
      </c>
      <c r="G741" s="40">
        <v>0</v>
      </c>
      <c r="H741" s="40">
        <v>0</v>
      </c>
      <c r="I741" s="40">
        <v>0</v>
      </c>
      <c r="J741" s="24">
        <v>0</v>
      </c>
      <c r="K741" s="40">
        <v>0</v>
      </c>
      <c r="L741" s="40">
        <v>0</v>
      </c>
      <c r="M741" s="40">
        <v>0</v>
      </c>
      <c r="N741" s="40">
        <v>0</v>
      </c>
      <c r="O741" s="40">
        <v>0</v>
      </c>
      <c r="P741" s="40">
        <v>0</v>
      </c>
      <c r="Q741" s="40">
        <v>0</v>
      </c>
      <c r="R741" s="42">
        <v>185598.62</v>
      </c>
      <c r="S741" s="42">
        <v>0</v>
      </c>
      <c r="T741" s="42">
        <v>0</v>
      </c>
    </row>
    <row r="742" spans="1:20" ht="24.75" customHeight="1" x14ac:dyDescent="0.3">
      <c r="A742" s="62">
        <v>391</v>
      </c>
      <c r="B742" s="50" t="s">
        <v>679</v>
      </c>
      <c r="C742" s="43">
        <f t="shared" si="63"/>
        <v>200000</v>
      </c>
      <c r="D742" s="40">
        <v>0</v>
      </c>
      <c r="E742" s="40">
        <v>0</v>
      </c>
      <c r="F742" s="40">
        <v>0</v>
      </c>
      <c r="G742" s="40">
        <v>0</v>
      </c>
      <c r="H742" s="40">
        <v>0</v>
      </c>
      <c r="I742" s="40">
        <v>0</v>
      </c>
      <c r="J742" s="24">
        <v>0</v>
      </c>
      <c r="K742" s="40">
        <v>0</v>
      </c>
      <c r="L742" s="40">
        <v>0</v>
      </c>
      <c r="M742" s="40">
        <v>0</v>
      </c>
      <c r="N742" s="40">
        <v>0</v>
      </c>
      <c r="O742" s="40">
        <v>0</v>
      </c>
      <c r="P742" s="40">
        <v>0</v>
      </c>
      <c r="Q742" s="42">
        <v>200000</v>
      </c>
      <c r="R742" s="40">
        <v>0</v>
      </c>
      <c r="S742" s="42">
        <v>0</v>
      </c>
      <c r="T742" s="42">
        <v>0</v>
      </c>
    </row>
    <row r="743" spans="1:20" ht="24.75" customHeight="1" x14ac:dyDescent="0.3">
      <c r="A743" s="62">
        <v>392</v>
      </c>
      <c r="B743" s="50" t="s">
        <v>680</v>
      </c>
      <c r="C743" s="43">
        <f t="shared" si="63"/>
        <v>450000</v>
      </c>
      <c r="D743" s="40">
        <v>0</v>
      </c>
      <c r="E743" s="40">
        <v>0</v>
      </c>
      <c r="F743" s="40">
        <v>0</v>
      </c>
      <c r="G743" s="40">
        <v>0</v>
      </c>
      <c r="H743" s="40">
        <v>0</v>
      </c>
      <c r="I743" s="40">
        <v>0</v>
      </c>
      <c r="J743" s="24">
        <v>0</v>
      </c>
      <c r="K743" s="40">
        <v>0</v>
      </c>
      <c r="L743" s="40">
        <v>0</v>
      </c>
      <c r="M743" s="40">
        <v>0</v>
      </c>
      <c r="N743" s="40">
        <v>0</v>
      </c>
      <c r="O743" s="40">
        <v>0</v>
      </c>
      <c r="P743" s="40">
        <v>0</v>
      </c>
      <c r="Q743" s="42">
        <v>450000</v>
      </c>
      <c r="R743" s="40">
        <v>0</v>
      </c>
      <c r="S743" s="42">
        <v>0</v>
      </c>
      <c r="T743" s="42">
        <v>0</v>
      </c>
    </row>
    <row r="744" spans="1:20" ht="24.75" customHeight="1" x14ac:dyDescent="0.3">
      <c r="A744" s="62">
        <v>393</v>
      </c>
      <c r="B744" s="50" t="s">
        <v>681</v>
      </c>
      <c r="C744" s="43">
        <f t="shared" si="63"/>
        <v>450000</v>
      </c>
      <c r="D744" s="40">
        <v>0</v>
      </c>
      <c r="E744" s="40">
        <v>0</v>
      </c>
      <c r="F744" s="40">
        <v>0</v>
      </c>
      <c r="G744" s="40">
        <v>0</v>
      </c>
      <c r="H744" s="40">
        <v>0</v>
      </c>
      <c r="I744" s="40">
        <v>0</v>
      </c>
      <c r="J744" s="24">
        <v>0</v>
      </c>
      <c r="K744" s="40">
        <v>0</v>
      </c>
      <c r="L744" s="40">
        <v>0</v>
      </c>
      <c r="M744" s="40">
        <v>0</v>
      </c>
      <c r="N744" s="40">
        <v>0</v>
      </c>
      <c r="O744" s="40">
        <v>0</v>
      </c>
      <c r="P744" s="40">
        <v>0</v>
      </c>
      <c r="Q744" s="42">
        <v>450000</v>
      </c>
      <c r="R744" s="40">
        <v>0</v>
      </c>
      <c r="S744" s="42">
        <v>0</v>
      </c>
      <c r="T744" s="42">
        <v>0</v>
      </c>
    </row>
    <row r="745" spans="1:20" ht="24.75" customHeight="1" x14ac:dyDescent="0.3">
      <c r="A745" s="62">
        <v>394</v>
      </c>
      <c r="B745" s="50" t="s">
        <v>682</v>
      </c>
      <c r="C745" s="43">
        <f t="shared" si="63"/>
        <v>450000</v>
      </c>
      <c r="D745" s="40">
        <v>0</v>
      </c>
      <c r="E745" s="40">
        <v>0</v>
      </c>
      <c r="F745" s="40">
        <v>0</v>
      </c>
      <c r="G745" s="40">
        <v>0</v>
      </c>
      <c r="H745" s="40">
        <v>0</v>
      </c>
      <c r="I745" s="40">
        <v>0</v>
      </c>
      <c r="J745" s="24">
        <v>0</v>
      </c>
      <c r="K745" s="40">
        <v>0</v>
      </c>
      <c r="L745" s="40">
        <v>0</v>
      </c>
      <c r="M745" s="40">
        <v>0</v>
      </c>
      <c r="N745" s="40">
        <v>0</v>
      </c>
      <c r="O745" s="40">
        <v>0</v>
      </c>
      <c r="P745" s="40">
        <v>0</v>
      </c>
      <c r="Q745" s="42">
        <v>450000</v>
      </c>
      <c r="R745" s="40">
        <v>0</v>
      </c>
      <c r="S745" s="42">
        <v>0</v>
      </c>
      <c r="T745" s="42">
        <v>0</v>
      </c>
    </row>
    <row r="746" spans="1:20" ht="24.75" customHeight="1" x14ac:dyDescent="0.3">
      <c r="A746" s="62">
        <v>395</v>
      </c>
      <c r="B746" s="50" t="s">
        <v>683</v>
      </c>
      <c r="C746" s="43">
        <f t="shared" si="63"/>
        <v>450000</v>
      </c>
      <c r="D746" s="40">
        <v>0</v>
      </c>
      <c r="E746" s="40">
        <v>0</v>
      </c>
      <c r="F746" s="40">
        <v>0</v>
      </c>
      <c r="G746" s="40">
        <v>0</v>
      </c>
      <c r="H746" s="40">
        <v>0</v>
      </c>
      <c r="I746" s="40">
        <v>0</v>
      </c>
      <c r="J746" s="24">
        <v>0</v>
      </c>
      <c r="K746" s="40">
        <v>0</v>
      </c>
      <c r="L746" s="40">
        <v>0</v>
      </c>
      <c r="M746" s="40">
        <v>0</v>
      </c>
      <c r="N746" s="40">
        <v>0</v>
      </c>
      <c r="O746" s="40">
        <v>0</v>
      </c>
      <c r="P746" s="40">
        <v>0</v>
      </c>
      <c r="Q746" s="42">
        <v>450000</v>
      </c>
      <c r="R746" s="40">
        <v>0</v>
      </c>
      <c r="S746" s="42">
        <v>0</v>
      </c>
      <c r="T746" s="42">
        <v>0</v>
      </c>
    </row>
    <row r="747" spans="1:20" ht="24.75" customHeight="1" x14ac:dyDescent="0.3">
      <c r="A747" s="62">
        <v>396</v>
      </c>
      <c r="B747" s="50" t="s">
        <v>684</v>
      </c>
      <c r="C747" s="43">
        <f t="shared" si="63"/>
        <v>450000</v>
      </c>
      <c r="D747" s="40">
        <v>0</v>
      </c>
      <c r="E747" s="40">
        <v>0</v>
      </c>
      <c r="F747" s="40">
        <v>0</v>
      </c>
      <c r="G747" s="40">
        <v>0</v>
      </c>
      <c r="H747" s="40">
        <v>0</v>
      </c>
      <c r="I747" s="40">
        <v>0</v>
      </c>
      <c r="J747" s="24">
        <v>0</v>
      </c>
      <c r="K747" s="40">
        <v>0</v>
      </c>
      <c r="L747" s="40">
        <v>0</v>
      </c>
      <c r="M747" s="40">
        <v>0</v>
      </c>
      <c r="N747" s="40">
        <v>0</v>
      </c>
      <c r="O747" s="40">
        <v>0</v>
      </c>
      <c r="P747" s="40">
        <v>0</v>
      </c>
      <c r="Q747" s="42">
        <v>450000</v>
      </c>
      <c r="R747" s="40">
        <v>0</v>
      </c>
      <c r="S747" s="42">
        <v>0</v>
      </c>
      <c r="T747" s="42">
        <v>0</v>
      </c>
    </row>
    <row r="748" spans="1:20" ht="24.75" customHeight="1" x14ac:dyDescent="0.3">
      <c r="A748" s="62">
        <v>397</v>
      </c>
      <c r="B748" s="50" t="s">
        <v>685</v>
      </c>
      <c r="C748" s="43">
        <f t="shared" si="63"/>
        <v>82705660.200000018</v>
      </c>
      <c r="D748" s="42">
        <v>15074002.210000001</v>
      </c>
      <c r="E748" s="42">
        <v>2382831.96</v>
      </c>
      <c r="F748" s="42">
        <v>7213246.7599999998</v>
      </c>
      <c r="G748" s="42">
        <v>6112481</v>
      </c>
      <c r="H748" s="42">
        <v>10398989.5</v>
      </c>
      <c r="I748" s="40">
        <v>0</v>
      </c>
      <c r="J748" s="24">
        <v>0</v>
      </c>
      <c r="K748" s="40">
        <v>0</v>
      </c>
      <c r="L748" s="42">
        <v>13118525.98</v>
      </c>
      <c r="M748" s="42">
        <v>1482037.2</v>
      </c>
      <c r="N748" s="42">
        <v>22572152.789999999</v>
      </c>
      <c r="O748" s="42">
        <v>2158619.4</v>
      </c>
      <c r="P748" s="40">
        <v>0</v>
      </c>
      <c r="Q748" s="42">
        <v>450000</v>
      </c>
      <c r="R748" s="42">
        <v>1742773.4</v>
      </c>
      <c r="S748" s="42">
        <v>0</v>
      </c>
      <c r="T748" s="42">
        <v>0</v>
      </c>
    </row>
    <row r="749" spans="1:20" ht="24.75" customHeight="1" x14ac:dyDescent="0.3">
      <c r="A749" s="62">
        <v>398</v>
      </c>
      <c r="B749" s="50" t="s">
        <v>686</v>
      </c>
      <c r="C749" s="43">
        <f t="shared" si="63"/>
        <v>450000</v>
      </c>
      <c r="D749" s="40">
        <v>0</v>
      </c>
      <c r="E749" s="40">
        <v>0</v>
      </c>
      <c r="F749" s="40">
        <v>0</v>
      </c>
      <c r="G749" s="40">
        <v>0</v>
      </c>
      <c r="H749" s="40">
        <v>0</v>
      </c>
      <c r="I749" s="40">
        <v>0</v>
      </c>
      <c r="J749" s="24">
        <v>0</v>
      </c>
      <c r="K749" s="40">
        <v>0</v>
      </c>
      <c r="L749" s="40">
        <v>0</v>
      </c>
      <c r="M749" s="40">
        <v>0</v>
      </c>
      <c r="N749" s="40">
        <v>0</v>
      </c>
      <c r="O749" s="40">
        <v>0</v>
      </c>
      <c r="P749" s="40">
        <v>0</v>
      </c>
      <c r="Q749" s="42">
        <v>450000</v>
      </c>
      <c r="R749" s="40">
        <v>0</v>
      </c>
      <c r="S749" s="42">
        <v>0</v>
      </c>
      <c r="T749" s="42">
        <v>0</v>
      </c>
    </row>
    <row r="750" spans="1:20" ht="24.75" customHeight="1" x14ac:dyDescent="0.3">
      <c r="A750" s="62">
        <v>399</v>
      </c>
      <c r="B750" s="50" t="s">
        <v>687</v>
      </c>
      <c r="C750" s="43">
        <f t="shared" si="63"/>
        <v>450000</v>
      </c>
      <c r="D750" s="40">
        <v>0</v>
      </c>
      <c r="E750" s="40">
        <v>0</v>
      </c>
      <c r="F750" s="40">
        <v>0</v>
      </c>
      <c r="G750" s="40">
        <v>0</v>
      </c>
      <c r="H750" s="40">
        <v>0</v>
      </c>
      <c r="I750" s="40">
        <v>0</v>
      </c>
      <c r="J750" s="24">
        <v>0</v>
      </c>
      <c r="K750" s="40">
        <v>0</v>
      </c>
      <c r="L750" s="40">
        <v>0</v>
      </c>
      <c r="M750" s="40">
        <v>0</v>
      </c>
      <c r="N750" s="40">
        <v>0</v>
      </c>
      <c r="O750" s="40">
        <v>0</v>
      </c>
      <c r="P750" s="40">
        <v>0</v>
      </c>
      <c r="Q750" s="42">
        <v>450000</v>
      </c>
      <c r="R750" s="40">
        <v>0</v>
      </c>
      <c r="S750" s="42">
        <v>0</v>
      </c>
      <c r="T750" s="42">
        <v>0</v>
      </c>
    </row>
    <row r="751" spans="1:20" ht="24.75" customHeight="1" x14ac:dyDescent="0.3">
      <c r="A751" s="62">
        <v>400</v>
      </c>
      <c r="B751" s="50" t="s">
        <v>328</v>
      </c>
      <c r="C751" s="43">
        <f t="shared" ref="C751:C782" si="64">D751+E751+F751+G751+H751+I751+K751+L751+M751+N751+O751+P751+Q751+R751</f>
        <v>300000</v>
      </c>
      <c r="D751" s="40">
        <v>0</v>
      </c>
      <c r="E751" s="40">
        <v>0</v>
      </c>
      <c r="F751" s="40">
        <v>0</v>
      </c>
      <c r="G751" s="40">
        <v>0</v>
      </c>
      <c r="H751" s="40">
        <v>0</v>
      </c>
      <c r="I751" s="40">
        <v>0</v>
      </c>
      <c r="J751" s="24">
        <v>0</v>
      </c>
      <c r="K751" s="40">
        <v>0</v>
      </c>
      <c r="L751" s="40">
        <v>0</v>
      </c>
      <c r="M751" s="40">
        <v>0</v>
      </c>
      <c r="N751" s="40">
        <v>0</v>
      </c>
      <c r="O751" s="40">
        <v>0</v>
      </c>
      <c r="P751" s="40">
        <v>0</v>
      </c>
      <c r="Q751" s="42">
        <v>300000</v>
      </c>
      <c r="R751" s="40">
        <v>0</v>
      </c>
      <c r="S751" s="42">
        <v>0</v>
      </c>
      <c r="T751" s="42">
        <v>0</v>
      </c>
    </row>
    <row r="752" spans="1:20" ht="24.75" customHeight="1" x14ac:dyDescent="0.3">
      <c r="A752" s="62">
        <v>401</v>
      </c>
      <c r="B752" s="50" t="s">
        <v>688</v>
      </c>
      <c r="C752" s="43">
        <f t="shared" si="64"/>
        <v>450000</v>
      </c>
      <c r="D752" s="40">
        <v>0</v>
      </c>
      <c r="E752" s="40">
        <v>0</v>
      </c>
      <c r="F752" s="40">
        <v>0</v>
      </c>
      <c r="G752" s="40">
        <v>0</v>
      </c>
      <c r="H752" s="40">
        <v>0</v>
      </c>
      <c r="I752" s="40">
        <v>0</v>
      </c>
      <c r="J752" s="24">
        <v>0</v>
      </c>
      <c r="K752" s="40">
        <v>0</v>
      </c>
      <c r="L752" s="40">
        <v>0</v>
      </c>
      <c r="M752" s="40">
        <v>0</v>
      </c>
      <c r="N752" s="40">
        <v>0</v>
      </c>
      <c r="O752" s="40">
        <v>0</v>
      </c>
      <c r="P752" s="40">
        <v>0</v>
      </c>
      <c r="Q752" s="42">
        <v>450000</v>
      </c>
      <c r="R752" s="40">
        <v>0</v>
      </c>
      <c r="S752" s="42">
        <v>0</v>
      </c>
      <c r="T752" s="42">
        <v>0</v>
      </c>
    </row>
    <row r="753" spans="1:20" ht="24.75" customHeight="1" x14ac:dyDescent="0.3">
      <c r="A753" s="62">
        <v>402</v>
      </c>
      <c r="B753" s="50" t="s">
        <v>689</v>
      </c>
      <c r="C753" s="43">
        <f t="shared" si="64"/>
        <v>450000</v>
      </c>
      <c r="D753" s="40">
        <v>0</v>
      </c>
      <c r="E753" s="40">
        <v>0</v>
      </c>
      <c r="F753" s="40">
        <v>0</v>
      </c>
      <c r="G753" s="40">
        <v>0</v>
      </c>
      <c r="H753" s="40">
        <v>0</v>
      </c>
      <c r="I753" s="40">
        <v>0</v>
      </c>
      <c r="J753" s="24">
        <v>0</v>
      </c>
      <c r="K753" s="40">
        <v>0</v>
      </c>
      <c r="L753" s="40">
        <v>0</v>
      </c>
      <c r="M753" s="40">
        <v>0</v>
      </c>
      <c r="N753" s="40">
        <v>0</v>
      </c>
      <c r="O753" s="40">
        <v>0</v>
      </c>
      <c r="P753" s="40">
        <v>0</v>
      </c>
      <c r="Q753" s="42">
        <v>450000</v>
      </c>
      <c r="R753" s="40">
        <v>0</v>
      </c>
      <c r="S753" s="42">
        <v>0</v>
      </c>
      <c r="T753" s="42">
        <v>0</v>
      </c>
    </row>
    <row r="754" spans="1:20" ht="24.75" customHeight="1" x14ac:dyDescent="0.3">
      <c r="A754" s="62">
        <v>403</v>
      </c>
      <c r="B754" s="50" t="s">
        <v>690</v>
      </c>
      <c r="C754" s="43">
        <f t="shared" si="64"/>
        <v>24645109.16</v>
      </c>
      <c r="D754" s="42">
        <v>7492309.9000000004</v>
      </c>
      <c r="E754" s="42">
        <v>940654.1</v>
      </c>
      <c r="F754" s="42">
        <v>2069439.02</v>
      </c>
      <c r="G754" s="42">
        <v>2243460.0299999998</v>
      </c>
      <c r="H754" s="42">
        <v>4152987.85</v>
      </c>
      <c r="I754" s="40">
        <v>0</v>
      </c>
      <c r="J754" s="24">
        <v>0</v>
      </c>
      <c r="K754" s="40">
        <v>0</v>
      </c>
      <c r="L754" s="42">
        <v>7131998.0899999999</v>
      </c>
      <c r="M754" s="40">
        <v>0</v>
      </c>
      <c r="N754" s="40">
        <v>0</v>
      </c>
      <c r="O754" s="40">
        <v>0</v>
      </c>
      <c r="P754" s="40">
        <v>0</v>
      </c>
      <c r="Q754" s="42">
        <v>100000</v>
      </c>
      <c r="R754" s="42">
        <v>514260.17</v>
      </c>
      <c r="S754" s="42">
        <v>0</v>
      </c>
      <c r="T754" s="42">
        <v>0</v>
      </c>
    </row>
    <row r="755" spans="1:20" ht="24.75" customHeight="1" x14ac:dyDescent="0.3">
      <c r="A755" s="62">
        <v>404</v>
      </c>
      <c r="B755" s="50" t="s">
        <v>691</v>
      </c>
      <c r="C755" s="43">
        <f t="shared" si="64"/>
        <v>400000</v>
      </c>
      <c r="D755" s="40">
        <v>0</v>
      </c>
      <c r="E755" s="40">
        <v>0</v>
      </c>
      <c r="F755" s="40">
        <v>0</v>
      </c>
      <c r="G755" s="40">
        <v>0</v>
      </c>
      <c r="H755" s="40">
        <v>0</v>
      </c>
      <c r="I755" s="40">
        <v>0</v>
      </c>
      <c r="J755" s="24">
        <v>0</v>
      </c>
      <c r="K755" s="40">
        <v>0</v>
      </c>
      <c r="L755" s="40">
        <v>0</v>
      </c>
      <c r="M755" s="40">
        <v>0</v>
      </c>
      <c r="N755" s="40">
        <v>0</v>
      </c>
      <c r="O755" s="40">
        <v>0</v>
      </c>
      <c r="P755" s="40">
        <v>0</v>
      </c>
      <c r="Q755" s="42">
        <v>400000</v>
      </c>
      <c r="R755" s="40">
        <v>0</v>
      </c>
      <c r="S755" s="42">
        <v>0</v>
      </c>
      <c r="T755" s="42">
        <v>0</v>
      </c>
    </row>
    <row r="756" spans="1:20" ht="24.75" customHeight="1" x14ac:dyDescent="0.3">
      <c r="A756" s="62">
        <v>405</v>
      </c>
      <c r="B756" s="50" t="s">
        <v>692</v>
      </c>
      <c r="C756" s="43">
        <f t="shared" si="64"/>
        <v>450000</v>
      </c>
      <c r="D756" s="40">
        <v>0</v>
      </c>
      <c r="E756" s="40">
        <v>0</v>
      </c>
      <c r="F756" s="40">
        <v>0</v>
      </c>
      <c r="G756" s="40">
        <v>0</v>
      </c>
      <c r="H756" s="40">
        <v>0</v>
      </c>
      <c r="I756" s="40">
        <v>0</v>
      </c>
      <c r="J756" s="24">
        <v>0</v>
      </c>
      <c r="K756" s="40">
        <v>0</v>
      </c>
      <c r="L756" s="40">
        <v>0</v>
      </c>
      <c r="M756" s="40">
        <v>0</v>
      </c>
      <c r="N756" s="40">
        <v>0</v>
      </c>
      <c r="O756" s="40">
        <v>0</v>
      </c>
      <c r="P756" s="40">
        <v>0</v>
      </c>
      <c r="Q756" s="42">
        <v>450000</v>
      </c>
      <c r="R756" s="40">
        <v>0</v>
      </c>
      <c r="S756" s="42">
        <v>0</v>
      </c>
      <c r="T756" s="42">
        <v>0</v>
      </c>
    </row>
    <row r="757" spans="1:20" ht="24.75" customHeight="1" x14ac:dyDescent="0.3">
      <c r="A757" s="62">
        <v>406</v>
      </c>
      <c r="B757" s="50" t="s">
        <v>693</v>
      </c>
      <c r="C757" s="43">
        <f t="shared" si="64"/>
        <v>450000</v>
      </c>
      <c r="D757" s="40">
        <v>0</v>
      </c>
      <c r="E757" s="40">
        <v>0</v>
      </c>
      <c r="F757" s="40">
        <v>0</v>
      </c>
      <c r="G757" s="40">
        <v>0</v>
      </c>
      <c r="H757" s="40">
        <v>0</v>
      </c>
      <c r="I757" s="40">
        <v>0</v>
      </c>
      <c r="J757" s="24">
        <v>0</v>
      </c>
      <c r="K757" s="40">
        <v>0</v>
      </c>
      <c r="L757" s="40">
        <v>0</v>
      </c>
      <c r="M757" s="40">
        <v>0</v>
      </c>
      <c r="N757" s="40">
        <v>0</v>
      </c>
      <c r="O757" s="40">
        <v>0</v>
      </c>
      <c r="P757" s="40">
        <v>0</v>
      </c>
      <c r="Q757" s="42">
        <v>450000</v>
      </c>
      <c r="R757" s="40">
        <v>0</v>
      </c>
      <c r="S757" s="42">
        <v>0</v>
      </c>
      <c r="T757" s="42">
        <v>0</v>
      </c>
    </row>
    <row r="758" spans="1:20" ht="24.75" customHeight="1" x14ac:dyDescent="0.3">
      <c r="A758" s="62">
        <v>407</v>
      </c>
      <c r="B758" s="50" t="s">
        <v>694</v>
      </c>
      <c r="C758" s="43">
        <f t="shared" si="64"/>
        <v>450000</v>
      </c>
      <c r="D758" s="40">
        <v>0</v>
      </c>
      <c r="E758" s="40">
        <v>0</v>
      </c>
      <c r="F758" s="40">
        <v>0</v>
      </c>
      <c r="G758" s="40">
        <v>0</v>
      </c>
      <c r="H758" s="40">
        <v>0</v>
      </c>
      <c r="I758" s="40">
        <v>0</v>
      </c>
      <c r="J758" s="24">
        <v>0</v>
      </c>
      <c r="K758" s="40">
        <v>0</v>
      </c>
      <c r="L758" s="40">
        <v>0</v>
      </c>
      <c r="M758" s="40">
        <v>0</v>
      </c>
      <c r="N758" s="40">
        <v>0</v>
      </c>
      <c r="O758" s="40">
        <v>0</v>
      </c>
      <c r="P758" s="40">
        <v>0</v>
      </c>
      <c r="Q758" s="42">
        <v>450000</v>
      </c>
      <c r="R758" s="40">
        <v>0</v>
      </c>
      <c r="S758" s="42">
        <v>0</v>
      </c>
      <c r="T758" s="42">
        <v>0</v>
      </c>
    </row>
    <row r="759" spans="1:20" ht="24.75" customHeight="1" x14ac:dyDescent="0.3">
      <c r="A759" s="62">
        <v>408</v>
      </c>
      <c r="B759" s="50" t="s">
        <v>695</v>
      </c>
      <c r="C759" s="43">
        <f t="shared" si="64"/>
        <v>7752613.71</v>
      </c>
      <c r="D759" s="42">
        <v>7590183.7800000003</v>
      </c>
      <c r="E759" s="40">
        <v>0</v>
      </c>
      <c r="F759" s="40">
        <v>0</v>
      </c>
      <c r="G759" s="40">
        <v>0</v>
      </c>
      <c r="H759" s="40">
        <v>0</v>
      </c>
      <c r="I759" s="40">
        <v>0</v>
      </c>
      <c r="J759" s="24">
        <v>0</v>
      </c>
      <c r="K759" s="40">
        <v>0</v>
      </c>
      <c r="L759" s="40">
        <v>0</v>
      </c>
      <c r="M759" s="40">
        <v>0</v>
      </c>
      <c r="N759" s="40">
        <v>0</v>
      </c>
      <c r="O759" s="40">
        <v>0</v>
      </c>
      <c r="P759" s="40">
        <v>0</v>
      </c>
      <c r="Q759" s="40">
        <v>0</v>
      </c>
      <c r="R759" s="42">
        <v>162429.93</v>
      </c>
      <c r="S759" s="42">
        <v>0</v>
      </c>
      <c r="T759" s="42">
        <v>0</v>
      </c>
    </row>
    <row r="760" spans="1:20" ht="24.75" customHeight="1" x14ac:dyDescent="0.3">
      <c r="A760" s="62">
        <v>409</v>
      </c>
      <c r="B760" s="50" t="s">
        <v>696</v>
      </c>
      <c r="C760" s="43">
        <f t="shared" si="64"/>
        <v>400000</v>
      </c>
      <c r="D760" s="40">
        <v>0</v>
      </c>
      <c r="E760" s="40">
        <v>0</v>
      </c>
      <c r="F760" s="40">
        <v>0</v>
      </c>
      <c r="G760" s="40">
        <v>0</v>
      </c>
      <c r="H760" s="40">
        <v>0</v>
      </c>
      <c r="I760" s="40">
        <v>0</v>
      </c>
      <c r="J760" s="24">
        <v>0</v>
      </c>
      <c r="K760" s="40">
        <v>0</v>
      </c>
      <c r="L760" s="40">
        <v>0</v>
      </c>
      <c r="M760" s="40">
        <v>0</v>
      </c>
      <c r="N760" s="40">
        <v>0</v>
      </c>
      <c r="O760" s="40">
        <v>0</v>
      </c>
      <c r="P760" s="40">
        <v>0</v>
      </c>
      <c r="Q760" s="42">
        <v>400000</v>
      </c>
      <c r="R760" s="40">
        <v>0</v>
      </c>
      <c r="S760" s="42">
        <v>0</v>
      </c>
      <c r="T760" s="42">
        <v>0</v>
      </c>
    </row>
    <row r="761" spans="1:20" ht="24.75" customHeight="1" x14ac:dyDescent="0.3">
      <c r="A761" s="62">
        <v>410</v>
      </c>
      <c r="B761" s="50" t="s">
        <v>697</v>
      </c>
      <c r="C761" s="43">
        <f t="shared" si="64"/>
        <v>450000</v>
      </c>
      <c r="D761" s="40">
        <v>0</v>
      </c>
      <c r="E761" s="40">
        <v>0</v>
      </c>
      <c r="F761" s="40">
        <v>0</v>
      </c>
      <c r="G761" s="40">
        <v>0</v>
      </c>
      <c r="H761" s="40">
        <v>0</v>
      </c>
      <c r="I761" s="40">
        <v>0</v>
      </c>
      <c r="J761" s="24">
        <v>0</v>
      </c>
      <c r="K761" s="40">
        <v>0</v>
      </c>
      <c r="L761" s="40">
        <v>0</v>
      </c>
      <c r="M761" s="40">
        <v>0</v>
      </c>
      <c r="N761" s="40">
        <v>0</v>
      </c>
      <c r="O761" s="40">
        <v>0</v>
      </c>
      <c r="P761" s="40">
        <v>0</v>
      </c>
      <c r="Q761" s="42">
        <v>450000</v>
      </c>
      <c r="R761" s="40">
        <v>0</v>
      </c>
      <c r="S761" s="42">
        <v>0</v>
      </c>
      <c r="T761" s="42">
        <v>0</v>
      </c>
    </row>
    <row r="762" spans="1:20" ht="24.75" customHeight="1" x14ac:dyDescent="0.3">
      <c r="A762" s="62">
        <v>411</v>
      </c>
      <c r="B762" s="50" t="s">
        <v>698</v>
      </c>
      <c r="C762" s="43">
        <f t="shared" si="64"/>
        <v>450000</v>
      </c>
      <c r="D762" s="40">
        <v>0</v>
      </c>
      <c r="E762" s="40">
        <v>0</v>
      </c>
      <c r="F762" s="40">
        <v>0</v>
      </c>
      <c r="G762" s="40">
        <v>0</v>
      </c>
      <c r="H762" s="40">
        <v>0</v>
      </c>
      <c r="I762" s="40">
        <v>0</v>
      </c>
      <c r="J762" s="24">
        <v>0</v>
      </c>
      <c r="K762" s="40">
        <v>0</v>
      </c>
      <c r="L762" s="40">
        <v>0</v>
      </c>
      <c r="M762" s="40">
        <v>0</v>
      </c>
      <c r="N762" s="40">
        <v>0</v>
      </c>
      <c r="O762" s="40">
        <v>0</v>
      </c>
      <c r="P762" s="40">
        <v>0</v>
      </c>
      <c r="Q762" s="42">
        <v>450000</v>
      </c>
      <c r="R762" s="40">
        <v>0</v>
      </c>
      <c r="S762" s="42">
        <v>0</v>
      </c>
      <c r="T762" s="42">
        <v>0</v>
      </c>
    </row>
    <row r="763" spans="1:20" ht="24.75" customHeight="1" x14ac:dyDescent="0.3">
      <c r="A763" s="62">
        <v>412</v>
      </c>
      <c r="B763" s="50" t="s">
        <v>699</v>
      </c>
      <c r="C763" s="43">
        <f t="shared" si="64"/>
        <v>100000</v>
      </c>
      <c r="D763" s="40">
        <v>0</v>
      </c>
      <c r="E763" s="40">
        <v>0</v>
      </c>
      <c r="F763" s="40">
        <v>0</v>
      </c>
      <c r="G763" s="40">
        <v>0</v>
      </c>
      <c r="H763" s="40">
        <v>0</v>
      </c>
      <c r="I763" s="40">
        <v>0</v>
      </c>
      <c r="J763" s="24">
        <v>0</v>
      </c>
      <c r="K763" s="40">
        <v>0</v>
      </c>
      <c r="L763" s="40">
        <v>0</v>
      </c>
      <c r="M763" s="40">
        <v>0</v>
      </c>
      <c r="N763" s="40">
        <v>0</v>
      </c>
      <c r="O763" s="40">
        <v>0</v>
      </c>
      <c r="P763" s="40">
        <v>0</v>
      </c>
      <c r="Q763" s="42">
        <v>100000</v>
      </c>
      <c r="R763" s="40">
        <v>0</v>
      </c>
      <c r="S763" s="42">
        <v>0</v>
      </c>
      <c r="T763" s="42">
        <v>0</v>
      </c>
    </row>
    <row r="764" spans="1:20" ht="24.75" customHeight="1" x14ac:dyDescent="0.3">
      <c r="A764" s="62">
        <v>413</v>
      </c>
      <c r="B764" s="50" t="s">
        <v>700</v>
      </c>
      <c r="C764" s="43">
        <f t="shared" si="64"/>
        <v>450000</v>
      </c>
      <c r="D764" s="40">
        <v>0</v>
      </c>
      <c r="E764" s="40">
        <v>0</v>
      </c>
      <c r="F764" s="40">
        <v>0</v>
      </c>
      <c r="G764" s="40">
        <v>0</v>
      </c>
      <c r="H764" s="40">
        <v>0</v>
      </c>
      <c r="I764" s="40">
        <v>0</v>
      </c>
      <c r="J764" s="24">
        <v>0</v>
      </c>
      <c r="K764" s="40">
        <v>0</v>
      </c>
      <c r="L764" s="40">
        <v>0</v>
      </c>
      <c r="M764" s="40">
        <v>0</v>
      </c>
      <c r="N764" s="40">
        <v>0</v>
      </c>
      <c r="O764" s="40">
        <v>0</v>
      </c>
      <c r="P764" s="40">
        <v>0</v>
      </c>
      <c r="Q764" s="42">
        <v>450000</v>
      </c>
      <c r="R764" s="40">
        <v>0</v>
      </c>
      <c r="S764" s="42">
        <v>0</v>
      </c>
      <c r="T764" s="42">
        <v>0</v>
      </c>
    </row>
    <row r="765" spans="1:20" ht="24.75" customHeight="1" x14ac:dyDescent="0.3">
      <c r="A765" s="62">
        <v>414</v>
      </c>
      <c r="B765" s="50" t="s">
        <v>701</v>
      </c>
      <c r="C765" s="43">
        <f t="shared" si="64"/>
        <v>450000</v>
      </c>
      <c r="D765" s="40">
        <v>0</v>
      </c>
      <c r="E765" s="40">
        <v>0</v>
      </c>
      <c r="F765" s="40">
        <v>0</v>
      </c>
      <c r="G765" s="40">
        <v>0</v>
      </c>
      <c r="H765" s="40">
        <v>0</v>
      </c>
      <c r="I765" s="40">
        <v>0</v>
      </c>
      <c r="J765" s="24">
        <v>0</v>
      </c>
      <c r="K765" s="40">
        <v>0</v>
      </c>
      <c r="L765" s="40">
        <v>0</v>
      </c>
      <c r="M765" s="40">
        <v>0</v>
      </c>
      <c r="N765" s="40">
        <v>0</v>
      </c>
      <c r="O765" s="40">
        <v>0</v>
      </c>
      <c r="P765" s="40">
        <v>0</v>
      </c>
      <c r="Q765" s="42">
        <v>450000</v>
      </c>
      <c r="R765" s="40">
        <v>0</v>
      </c>
      <c r="S765" s="42">
        <v>0</v>
      </c>
      <c r="T765" s="42">
        <v>0</v>
      </c>
    </row>
    <row r="766" spans="1:20" ht="24.75" customHeight="1" x14ac:dyDescent="0.3">
      <c r="A766" s="62">
        <v>415</v>
      </c>
      <c r="B766" s="50" t="s">
        <v>702</v>
      </c>
      <c r="C766" s="43">
        <f t="shared" si="64"/>
        <v>450000</v>
      </c>
      <c r="D766" s="40">
        <v>0</v>
      </c>
      <c r="E766" s="40">
        <v>0</v>
      </c>
      <c r="F766" s="40">
        <v>0</v>
      </c>
      <c r="G766" s="40">
        <v>0</v>
      </c>
      <c r="H766" s="40">
        <v>0</v>
      </c>
      <c r="I766" s="40">
        <v>0</v>
      </c>
      <c r="J766" s="24">
        <v>0</v>
      </c>
      <c r="K766" s="40">
        <v>0</v>
      </c>
      <c r="L766" s="40">
        <v>0</v>
      </c>
      <c r="M766" s="40">
        <v>0</v>
      </c>
      <c r="N766" s="40">
        <v>0</v>
      </c>
      <c r="O766" s="40">
        <v>0</v>
      </c>
      <c r="P766" s="40">
        <v>0</v>
      </c>
      <c r="Q766" s="42">
        <v>450000</v>
      </c>
      <c r="R766" s="40">
        <v>0</v>
      </c>
      <c r="S766" s="42">
        <v>0</v>
      </c>
      <c r="T766" s="42">
        <v>0</v>
      </c>
    </row>
    <row r="767" spans="1:20" ht="24.75" customHeight="1" x14ac:dyDescent="0.3">
      <c r="A767" s="62">
        <v>416</v>
      </c>
      <c r="B767" s="50" t="s">
        <v>703</v>
      </c>
      <c r="C767" s="43">
        <f t="shared" si="64"/>
        <v>450000</v>
      </c>
      <c r="D767" s="40">
        <v>0</v>
      </c>
      <c r="E767" s="40">
        <v>0</v>
      </c>
      <c r="F767" s="40">
        <v>0</v>
      </c>
      <c r="G767" s="40">
        <v>0</v>
      </c>
      <c r="H767" s="40">
        <v>0</v>
      </c>
      <c r="I767" s="40">
        <v>0</v>
      </c>
      <c r="J767" s="24">
        <v>0</v>
      </c>
      <c r="K767" s="40">
        <v>0</v>
      </c>
      <c r="L767" s="40">
        <v>0</v>
      </c>
      <c r="M767" s="40">
        <v>0</v>
      </c>
      <c r="N767" s="40">
        <v>0</v>
      </c>
      <c r="O767" s="40">
        <v>0</v>
      </c>
      <c r="P767" s="40">
        <v>0</v>
      </c>
      <c r="Q767" s="42">
        <v>450000</v>
      </c>
      <c r="R767" s="40">
        <v>0</v>
      </c>
      <c r="S767" s="42">
        <v>0</v>
      </c>
      <c r="T767" s="42">
        <v>0</v>
      </c>
    </row>
    <row r="768" spans="1:20" ht="24.75" customHeight="1" x14ac:dyDescent="0.3">
      <c r="A768" s="62">
        <v>417</v>
      </c>
      <c r="B768" s="50" t="s">
        <v>704</v>
      </c>
      <c r="C768" s="43">
        <f t="shared" si="64"/>
        <v>100000</v>
      </c>
      <c r="D768" s="40">
        <v>0</v>
      </c>
      <c r="E768" s="40">
        <v>0</v>
      </c>
      <c r="F768" s="40">
        <v>0</v>
      </c>
      <c r="G768" s="40">
        <v>0</v>
      </c>
      <c r="H768" s="40">
        <v>0</v>
      </c>
      <c r="I768" s="40">
        <v>0</v>
      </c>
      <c r="J768" s="24">
        <v>0</v>
      </c>
      <c r="K768" s="40">
        <v>0</v>
      </c>
      <c r="L768" s="40">
        <v>0</v>
      </c>
      <c r="M768" s="40">
        <v>0</v>
      </c>
      <c r="N768" s="40">
        <v>0</v>
      </c>
      <c r="O768" s="40">
        <v>0</v>
      </c>
      <c r="P768" s="40">
        <v>0</v>
      </c>
      <c r="Q768" s="42">
        <v>100000</v>
      </c>
      <c r="R768" s="40">
        <v>0</v>
      </c>
      <c r="S768" s="42">
        <v>0</v>
      </c>
      <c r="T768" s="42">
        <v>0</v>
      </c>
    </row>
    <row r="769" spans="1:20" ht="24.75" customHeight="1" x14ac:dyDescent="0.3">
      <c r="A769" s="62">
        <v>418</v>
      </c>
      <c r="B769" s="50" t="s">
        <v>367</v>
      </c>
      <c r="C769" s="43">
        <f t="shared" si="64"/>
        <v>11416540.959999999</v>
      </c>
      <c r="D769" s="42">
        <v>11177345.76</v>
      </c>
      <c r="E769" s="40">
        <v>0</v>
      </c>
      <c r="F769" s="40">
        <v>0</v>
      </c>
      <c r="G769" s="40">
        <v>0</v>
      </c>
      <c r="H769" s="40">
        <v>0</v>
      </c>
      <c r="I769" s="40">
        <v>0</v>
      </c>
      <c r="J769" s="24">
        <v>0</v>
      </c>
      <c r="K769" s="40">
        <v>0</v>
      </c>
      <c r="L769" s="40">
        <v>0</v>
      </c>
      <c r="M769" s="40">
        <v>0</v>
      </c>
      <c r="N769" s="40">
        <v>0</v>
      </c>
      <c r="O769" s="40">
        <v>0</v>
      </c>
      <c r="P769" s="40">
        <v>0</v>
      </c>
      <c r="Q769" s="40">
        <v>0</v>
      </c>
      <c r="R769" s="42">
        <v>239195.2</v>
      </c>
      <c r="S769" s="42">
        <v>0</v>
      </c>
      <c r="T769" s="42">
        <v>0</v>
      </c>
    </row>
    <row r="770" spans="1:20" ht="24.75" customHeight="1" x14ac:dyDescent="0.3">
      <c r="A770" s="62">
        <v>419</v>
      </c>
      <c r="B770" s="50" t="s">
        <v>705</v>
      </c>
      <c r="C770" s="43">
        <f t="shared" si="64"/>
        <v>150000</v>
      </c>
      <c r="D770" s="40">
        <v>0</v>
      </c>
      <c r="E770" s="40">
        <v>0</v>
      </c>
      <c r="F770" s="40">
        <v>0</v>
      </c>
      <c r="G770" s="40">
        <v>0</v>
      </c>
      <c r="H770" s="40">
        <v>0</v>
      </c>
      <c r="I770" s="40">
        <v>0</v>
      </c>
      <c r="J770" s="24">
        <v>0</v>
      </c>
      <c r="K770" s="40">
        <v>0</v>
      </c>
      <c r="L770" s="40">
        <v>0</v>
      </c>
      <c r="M770" s="40">
        <v>0</v>
      </c>
      <c r="N770" s="40">
        <v>0</v>
      </c>
      <c r="O770" s="40">
        <v>0</v>
      </c>
      <c r="P770" s="40">
        <v>0</v>
      </c>
      <c r="Q770" s="42">
        <v>150000</v>
      </c>
      <c r="R770" s="40">
        <v>0</v>
      </c>
      <c r="S770" s="42">
        <v>0</v>
      </c>
      <c r="T770" s="42">
        <v>0</v>
      </c>
    </row>
    <row r="771" spans="1:20" ht="24.75" customHeight="1" x14ac:dyDescent="0.3">
      <c r="A771" s="62">
        <v>420</v>
      </c>
      <c r="B771" s="61" t="s">
        <v>706</v>
      </c>
      <c r="C771" s="43">
        <f t="shared" si="64"/>
        <v>13604094.970000001</v>
      </c>
      <c r="D771" s="40">
        <v>0</v>
      </c>
      <c r="E771" s="40">
        <v>0</v>
      </c>
      <c r="F771" s="40">
        <v>0</v>
      </c>
      <c r="G771" s="40">
        <v>0</v>
      </c>
      <c r="H771" s="40">
        <v>0</v>
      </c>
      <c r="I771" s="40">
        <v>0</v>
      </c>
      <c r="J771" s="23">
        <v>4</v>
      </c>
      <c r="K771" s="42">
        <v>13219204</v>
      </c>
      <c r="L771" s="40">
        <v>0</v>
      </c>
      <c r="M771" s="40">
        <v>0</v>
      </c>
      <c r="N771" s="40">
        <v>0</v>
      </c>
      <c r="O771" s="40">
        <v>0</v>
      </c>
      <c r="P771" s="40">
        <v>0</v>
      </c>
      <c r="Q771" s="42">
        <v>102000</v>
      </c>
      <c r="R771" s="42">
        <v>282890.96999999997</v>
      </c>
      <c r="S771" s="42">
        <v>0</v>
      </c>
      <c r="T771" s="42">
        <v>0</v>
      </c>
    </row>
    <row r="772" spans="1:20" ht="24.75" customHeight="1" x14ac:dyDescent="0.3">
      <c r="A772" s="62">
        <v>421</v>
      </c>
      <c r="B772" s="50" t="s">
        <v>707</v>
      </c>
      <c r="C772" s="43">
        <f t="shared" si="64"/>
        <v>6802047.4800000004</v>
      </c>
      <c r="D772" s="40">
        <v>0</v>
      </c>
      <c r="E772" s="40">
        <v>0</v>
      </c>
      <c r="F772" s="40">
        <v>0</v>
      </c>
      <c r="G772" s="40">
        <v>0</v>
      </c>
      <c r="H772" s="40">
        <v>0</v>
      </c>
      <c r="I772" s="40">
        <v>0</v>
      </c>
      <c r="J772" s="23">
        <v>2</v>
      </c>
      <c r="K772" s="42">
        <v>6609602</v>
      </c>
      <c r="L772" s="40">
        <v>0</v>
      </c>
      <c r="M772" s="40">
        <v>0</v>
      </c>
      <c r="N772" s="40">
        <v>0</v>
      </c>
      <c r="O772" s="40">
        <v>0</v>
      </c>
      <c r="P772" s="40">
        <v>0</v>
      </c>
      <c r="Q772" s="42">
        <v>51000</v>
      </c>
      <c r="R772" s="42">
        <v>141445.48000000001</v>
      </c>
      <c r="S772" s="42">
        <v>0</v>
      </c>
      <c r="T772" s="42">
        <v>0</v>
      </c>
    </row>
    <row r="773" spans="1:20" ht="24.75" customHeight="1" x14ac:dyDescent="0.3">
      <c r="A773" s="62">
        <v>422</v>
      </c>
      <c r="B773" s="50" t="s">
        <v>708</v>
      </c>
      <c r="C773" s="43">
        <f t="shared" si="64"/>
        <v>19398687.899999999</v>
      </c>
      <c r="D773" s="40">
        <v>0</v>
      </c>
      <c r="E773" s="40">
        <v>0</v>
      </c>
      <c r="F773" s="40">
        <v>0</v>
      </c>
      <c r="G773" s="40">
        <v>0</v>
      </c>
      <c r="H773" s="40">
        <v>0</v>
      </c>
      <c r="I773" s="40">
        <v>0</v>
      </c>
      <c r="J773" s="23">
        <v>5</v>
      </c>
      <c r="K773" s="42">
        <v>18867425</v>
      </c>
      <c r="L773" s="40">
        <v>0</v>
      </c>
      <c r="M773" s="40">
        <v>0</v>
      </c>
      <c r="N773" s="40">
        <v>0</v>
      </c>
      <c r="O773" s="40">
        <v>0</v>
      </c>
      <c r="P773" s="40">
        <v>0</v>
      </c>
      <c r="Q773" s="42">
        <v>127500</v>
      </c>
      <c r="R773" s="42">
        <v>403762.9</v>
      </c>
      <c r="S773" s="42">
        <v>0</v>
      </c>
      <c r="T773" s="42">
        <v>0</v>
      </c>
    </row>
    <row r="774" spans="1:20" ht="24.75" customHeight="1" x14ac:dyDescent="0.3">
      <c r="A774" s="62">
        <v>423</v>
      </c>
      <c r="B774" s="50" t="s">
        <v>709</v>
      </c>
      <c r="C774" s="43">
        <f t="shared" si="64"/>
        <v>6802047.4800000004</v>
      </c>
      <c r="D774" s="40">
        <v>0</v>
      </c>
      <c r="E774" s="40">
        <v>0</v>
      </c>
      <c r="F774" s="40">
        <v>0</v>
      </c>
      <c r="G774" s="40">
        <v>0</v>
      </c>
      <c r="H774" s="40">
        <v>0</v>
      </c>
      <c r="I774" s="40">
        <v>0</v>
      </c>
      <c r="J774" s="23">
        <v>2</v>
      </c>
      <c r="K774" s="42">
        <v>6609602</v>
      </c>
      <c r="L774" s="40">
        <v>0</v>
      </c>
      <c r="M774" s="40">
        <v>0</v>
      </c>
      <c r="N774" s="40">
        <v>0</v>
      </c>
      <c r="O774" s="40">
        <v>0</v>
      </c>
      <c r="P774" s="40">
        <v>0</v>
      </c>
      <c r="Q774" s="42">
        <v>51000</v>
      </c>
      <c r="R774" s="42">
        <v>141445.48000000001</v>
      </c>
      <c r="S774" s="42">
        <v>0</v>
      </c>
      <c r="T774" s="42">
        <v>0</v>
      </c>
    </row>
    <row r="775" spans="1:20" ht="24.75" customHeight="1" x14ac:dyDescent="0.3">
      <c r="A775" s="62">
        <v>424</v>
      </c>
      <c r="B775" s="50" t="s">
        <v>710</v>
      </c>
      <c r="C775" s="43">
        <f t="shared" si="64"/>
        <v>3418023.74</v>
      </c>
      <c r="D775" s="40">
        <v>0</v>
      </c>
      <c r="E775" s="40">
        <v>0</v>
      </c>
      <c r="F775" s="40">
        <v>0</v>
      </c>
      <c r="G775" s="40">
        <v>0</v>
      </c>
      <c r="H775" s="40">
        <v>0</v>
      </c>
      <c r="I775" s="40">
        <v>0</v>
      </c>
      <c r="J775" s="23">
        <v>1</v>
      </c>
      <c r="K775" s="42">
        <v>3304801</v>
      </c>
      <c r="L775" s="40">
        <v>0</v>
      </c>
      <c r="M775" s="40">
        <v>0</v>
      </c>
      <c r="N775" s="40">
        <v>0</v>
      </c>
      <c r="O775" s="40">
        <v>0</v>
      </c>
      <c r="P775" s="40">
        <v>0</v>
      </c>
      <c r="Q775" s="42">
        <v>42500</v>
      </c>
      <c r="R775" s="42">
        <v>70722.740000000005</v>
      </c>
      <c r="S775" s="42">
        <v>0</v>
      </c>
      <c r="T775" s="42">
        <v>0</v>
      </c>
    </row>
    <row r="776" spans="1:20" ht="24.75" customHeight="1" x14ac:dyDescent="0.3">
      <c r="A776" s="62">
        <v>425</v>
      </c>
      <c r="B776" s="50" t="s">
        <v>711</v>
      </c>
      <c r="C776" s="43">
        <f t="shared" si="64"/>
        <v>6802047.4800000004</v>
      </c>
      <c r="D776" s="40">
        <v>0</v>
      </c>
      <c r="E776" s="40">
        <v>0</v>
      </c>
      <c r="F776" s="40">
        <v>0</v>
      </c>
      <c r="G776" s="40">
        <v>0</v>
      </c>
      <c r="H776" s="40">
        <v>0</v>
      </c>
      <c r="I776" s="40">
        <v>0</v>
      </c>
      <c r="J776" s="23">
        <v>2</v>
      </c>
      <c r="K776" s="51">
        <v>6609602</v>
      </c>
      <c r="L776" s="40">
        <v>0</v>
      </c>
      <c r="M776" s="40">
        <v>0</v>
      </c>
      <c r="N776" s="40">
        <v>0</v>
      </c>
      <c r="O776" s="40">
        <v>0</v>
      </c>
      <c r="P776" s="40">
        <v>0</v>
      </c>
      <c r="Q776" s="42">
        <v>51000</v>
      </c>
      <c r="R776" s="42">
        <v>141445.48000000001</v>
      </c>
      <c r="S776" s="42">
        <v>0</v>
      </c>
      <c r="T776" s="42">
        <v>0</v>
      </c>
    </row>
    <row r="777" spans="1:20" ht="24.75" customHeight="1" x14ac:dyDescent="0.3">
      <c r="A777" s="62">
        <v>426</v>
      </c>
      <c r="B777" s="61" t="s">
        <v>398</v>
      </c>
      <c r="C777" s="43">
        <f t="shared" si="64"/>
        <v>3418023.74</v>
      </c>
      <c r="D777" s="40">
        <v>0</v>
      </c>
      <c r="E777" s="40">
        <v>0</v>
      </c>
      <c r="F777" s="40">
        <v>0</v>
      </c>
      <c r="G777" s="40">
        <v>0</v>
      </c>
      <c r="H777" s="40">
        <v>0</v>
      </c>
      <c r="I777" s="40">
        <v>0</v>
      </c>
      <c r="J777" s="23">
        <v>1</v>
      </c>
      <c r="K777" s="42">
        <v>3304801</v>
      </c>
      <c r="L777" s="40">
        <v>0</v>
      </c>
      <c r="M777" s="40">
        <v>0</v>
      </c>
      <c r="N777" s="40">
        <v>0</v>
      </c>
      <c r="O777" s="40">
        <v>0</v>
      </c>
      <c r="P777" s="40">
        <v>0</v>
      </c>
      <c r="Q777" s="42">
        <v>42500</v>
      </c>
      <c r="R777" s="42">
        <v>70722.740000000005</v>
      </c>
      <c r="S777" s="42">
        <v>0</v>
      </c>
      <c r="T777" s="42">
        <v>0</v>
      </c>
    </row>
    <row r="778" spans="1:20" ht="24.75" customHeight="1" x14ac:dyDescent="0.3">
      <c r="A778" s="62">
        <v>427</v>
      </c>
      <c r="B778" s="50" t="s">
        <v>712</v>
      </c>
      <c r="C778" s="43">
        <f t="shared" si="64"/>
        <v>10203071.220000001</v>
      </c>
      <c r="D778" s="40">
        <v>0</v>
      </c>
      <c r="E778" s="40">
        <v>0</v>
      </c>
      <c r="F778" s="40">
        <v>0</v>
      </c>
      <c r="G778" s="40">
        <v>0</v>
      </c>
      <c r="H778" s="40">
        <v>0</v>
      </c>
      <c r="I778" s="40">
        <v>0</v>
      </c>
      <c r="J778" s="23">
        <v>3</v>
      </c>
      <c r="K778" s="42">
        <v>9914403</v>
      </c>
      <c r="L778" s="40">
        <v>0</v>
      </c>
      <c r="M778" s="40">
        <v>0</v>
      </c>
      <c r="N778" s="40">
        <v>0</v>
      </c>
      <c r="O778" s="40">
        <v>0</v>
      </c>
      <c r="P778" s="40">
        <v>0</v>
      </c>
      <c r="Q778" s="42">
        <v>76500</v>
      </c>
      <c r="R778" s="42">
        <v>212168.22</v>
      </c>
      <c r="S778" s="42">
        <v>0</v>
      </c>
      <c r="T778" s="42">
        <v>0</v>
      </c>
    </row>
    <row r="779" spans="1:20" ht="24.75" customHeight="1" x14ac:dyDescent="0.3">
      <c r="A779" s="62">
        <v>428</v>
      </c>
      <c r="B779" s="50" t="s">
        <v>713</v>
      </c>
      <c r="C779" s="43">
        <f t="shared" si="64"/>
        <v>14528980.84</v>
      </c>
      <c r="D779" s="40">
        <v>0</v>
      </c>
      <c r="E779" s="40">
        <v>0</v>
      </c>
      <c r="F779" s="40">
        <v>0</v>
      </c>
      <c r="G779" s="40">
        <v>0</v>
      </c>
      <c r="H779" s="40">
        <v>0</v>
      </c>
      <c r="I779" s="40">
        <v>0</v>
      </c>
      <c r="J779" s="23">
        <v>4</v>
      </c>
      <c r="K779" s="42">
        <v>14124712</v>
      </c>
      <c r="L779" s="40">
        <v>0</v>
      </c>
      <c r="M779" s="40">
        <v>0</v>
      </c>
      <c r="N779" s="40">
        <v>0</v>
      </c>
      <c r="O779" s="40">
        <v>0</v>
      </c>
      <c r="P779" s="40">
        <v>0</v>
      </c>
      <c r="Q779" s="42">
        <v>102000</v>
      </c>
      <c r="R779" s="42">
        <v>302268.84000000003</v>
      </c>
      <c r="S779" s="42">
        <v>0</v>
      </c>
      <c r="T779" s="42">
        <v>0</v>
      </c>
    </row>
    <row r="780" spans="1:20" ht="24.75" customHeight="1" x14ac:dyDescent="0.3">
      <c r="A780" s="62">
        <v>429</v>
      </c>
      <c r="B780" s="50" t="s">
        <v>714</v>
      </c>
      <c r="C780" s="43">
        <f t="shared" si="64"/>
        <v>14528980.84</v>
      </c>
      <c r="D780" s="40">
        <v>0</v>
      </c>
      <c r="E780" s="40">
        <v>0</v>
      </c>
      <c r="F780" s="40">
        <v>0</v>
      </c>
      <c r="G780" s="40">
        <v>0</v>
      </c>
      <c r="H780" s="40">
        <v>0</v>
      </c>
      <c r="I780" s="40">
        <v>0</v>
      </c>
      <c r="J780" s="23">
        <v>4</v>
      </c>
      <c r="K780" s="42">
        <v>14124712</v>
      </c>
      <c r="L780" s="40">
        <v>0</v>
      </c>
      <c r="M780" s="40">
        <v>0</v>
      </c>
      <c r="N780" s="40">
        <v>0</v>
      </c>
      <c r="O780" s="40">
        <v>0</v>
      </c>
      <c r="P780" s="40">
        <v>0</v>
      </c>
      <c r="Q780" s="42">
        <v>102000</v>
      </c>
      <c r="R780" s="42">
        <v>302268.84000000003</v>
      </c>
      <c r="S780" s="42">
        <v>0</v>
      </c>
      <c r="T780" s="42">
        <v>0</v>
      </c>
    </row>
    <row r="781" spans="1:20" ht="24.75" customHeight="1" x14ac:dyDescent="0.3">
      <c r="A781" s="62">
        <v>430</v>
      </c>
      <c r="B781" s="50" t="s">
        <v>715</v>
      </c>
      <c r="C781" s="43">
        <f t="shared" si="64"/>
        <v>3418023.74</v>
      </c>
      <c r="D781" s="40">
        <v>0</v>
      </c>
      <c r="E781" s="40">
        <v>0</v>
      </c>
      <c r="F781" s="40">
        <v>0</v>
      </c>
      <c r="G781" s="40">
        <v>0</v>
      </c>
      <c r="H781" s="40">
        <v>0</v>
      </c>
      <c r="I781" s="40">
        <v>0</v>
      </c>
      <c r="J781" s="23">
        <v>1</v>
      </c>
      <c r="K781" s="42">
        <v>3304801</v>
      </c>
      <c r="L781" s="40">
        <v>0</v>
      </c>
      <c r="M781" s="40">
        <v>0</v>
      </c>
      <c r="N781" s="40">
        <v>0</v>
      </c>
      <c r="O781" s="40">
        <v>0</v>
      </c>
      <c r="P781" s="40">
        <v>0</v>
      </c>
      <c r="Q781" s="42">
        <v>42500</v>
      </c>
      <c r="R781" s="42">
        <v>70722.740000000005</v>
      </c>
      <c r="S781" s="42">
        <v>0</v>
      </c>
      <c r="T781" s="42">
        <v>0</v>
      </c>
    </row>
    <row r="782" spans="1:20" ht="24.75" customHeight="1" x14ac:dyDescent="0.3">
      <c r="A782" s="62">
        <v>431</v>
      </c>
      <c r="B782" s="50" t="s">
        <v>716</v>
      </c>
      <c r="C782" s="43">
        <f t="shared" si="64"/>
        <v>3896737.58</v>
      </c>
      <c r="D782" s="40">
        <v>0</v>
      </c>
      <c r="E782" s="40">
        <v>0</v>
      </c>
      <c r="F782" s="40">
        <v>0</v>
      </c>
      <c r="G782" s="40">
        <v>0</v>
      </c>
      <c r="H782" s="40">
        <v>0</v>
      </c>
      <c r="I782" s="40">
        <v>0</v>
      </c>
      <c r="J782" s="23">
        <v>1</v>
      </c>
      <c r="K782" s="42">
        <v>3773485</v>
      </c>
      <c r="L782" s="40">
        <v>0</v>
      </c>
      <c r="M782" s="40">
        <v>0</v>
      </c>
      <c r="N782" s="40">
        <v>0</v>
      </c>
      <c r="O782" s="40">
        <v>0</v>
      </c>
      <c r="P782" s="40">
        <v>0</v>
      </c>
      <c r="Q782" s="42">
        <v>42500</v>
      </c>
      <c r="R782" s="42">
        <v>80752.58</v>
      </c>
      <c r="S782" s="42">
        <v>0</v>
      </c>
      <c r="T782" s="42">
        <v>0</v>
      </c>
    </row>
    <row r="783" spans="1:20" ht="24.75" customHeight="1" x14ac:dyDescent="0.3">
      <c r="A783" s="62">
        <v>432</v>
      </c>
      <c r="B783" s="50" t="s">
        <v>717</v>
      </c>
      <c r="C783" s="43">
        <f t="shared" ref="C783:C785" si="65">D783+E783+F783+G783+H783+I783+K783+L783+M783+N783+O783+P783+Q783+R783</f>
        <v>6802047.4800000004</v>
      </c>
      <c r="D783" s="40">
        <v>0</v>
      </c>
      <c r="E783" s="40">
        <v>0</v>
      </c>
      <c r="F783" s="40">
        <v>0</v>
      </c>
      <c r="G783" s="40">
        <v>0</v>
      </c>
      <c r="H783" s="40">
        <v>0</v>
      </c>
      <c r="I783" s="40">
        <v>0</v>
      </c>
      <c r="J783" s="23">
        <v>2</v>
      </c>
      <c r="K783" s="42">
        <v>6609602</v>
      </c>
      <c r="L783" s="40">
        <v>0</v>
      </c>
      <c r="M783" s="40">
        <v>0</v>
      </c>
      <c r="N783" s="40">
        <v>0</v>
      </c>
      <c r="O783" s="40">
        <v>0</v>
      </c>
      <c r="P783" s="40">
        <v>0</v>
      </c>
      <c r="Q783" s="42">
        <v>51000</v>
      </c>
      <c r="R783" s="42">
        <v>141445.48000000001</v>
      </c>
      <c r="S783" s="42">
        <v>0</v>
      </c>
      <c r="T783" s="42">
        <v>0</v>
      </c>
    </row>
    <row r="784" spans="1:20" ht="24.75" customHeight="1" x14ac:dyDescent="0.3">
      <c r="A784" s="62">
        <v>433</v>
      </c>
      <c r="B784" s="50" t="s">
        <v>718</v>
      </c>
      <c r="C784" s="43">
        <f t="shared" si="65"/>
        <v>50000</v>
      </c>
      <c r="D784" s="40">
        <v>0</v>
      </c>
      <c r="E784" s="40">
        <v>0</v>
      </c>
      <c r="F784" s="40">
        <v>0</v>
      </c>
      <c r="G784" s="40">
        <v>0</v>
      </c>
      <c r="H784" s="40">
        <v>0</v>
      </c>
      <c r="I784" s="40">
        <v>0</v>
      </c>
      <c r="J784" s="24">
        <v>0</v>
      </c>
      <c r="K784" s="40">
        <v>0</v>
      </c>
      <c r="L784" s="40">
        <v>0</v>
      </c>
      <c r="M784" s="40">
        <v>0</v>
      </c>
      <c r="N784" s="40">
        <v>0</v>
      </c>
      <c r="O784" s="40">
        <v>0</v>
      </c>
      <c r="P784" s="40">
        <v>0</v>
      </c>
      <c r="Q784" s="42">
        <v>50000</v>
      </c>
      <c r="R784" s="40">
        <v>0</v>
      </c>
      <c r="S784" s="42">
        <v>0</v>
      </c>
      <c r="T784" s="42">
        <v>0</v>
      </c>
    </row>
    <row r="785" spans="1:20" ht="24.75" customHeight="1" x14ac:dyDescent="0.3">
      <c r="A785" s="62">
        <v>434</v>
      </c>
      <c r="B785" s="48" t="s">
        <v>106</v>
      </c>
      <c r="C785" s="43">
        <f t="shared" si="65"/>
        <v>450000</v>
      </c>
      <c r="D785" s="40">
        <v>0</v>
      </c>
      <c r="E785" s="40">
        <v>0</v>
      </c>
      <c r="F785" s="40">
        <v>0</v>
      </c>
      <c r="G785" s="40">
        <v>0</v>
      </c>
      <c r="H785" s="40">
        <v>0</v>
      </c>
      <c r="I785" s="40">
        <v>0</v>
      </c>
      <c r="J785" s="24">
        <v>0</v>
      </c>
      <c r="K785" s="40">
        <v>0</v>
      </c>
      <c r="L785" s="40">
        <v>0</v>
      </c>
      <c r="M785" s="40">
        <v>0</v>
      </c>
      <c r="N785" s="40">
        <v>0</v>
      </c>
      <c r="O785" s="40">
        <v>0</v>
      </c>
      <c r="P785" s="40">
        <v>0</v>
      </c>
      <c r="Q785" s="42">
        <v>450000</v>
      </c>
      <c r="R785" s="40">
        <v>0</v>
      </c>
      <c r="S785" s="42">
        <v>0</v>
      </c>
      <c r="T785" s="42">
        <v>0</v>
      </c>
    </row>
    <row r="786" spans="1:20" ht="24.75" customHeight="1" x14ac:dyDescent="0.3">
      <c r="A786" s="47" t="s">
        <v>133</v>
      </c>
      <c r="B786" s="29"/>
      <c r="C786" s="96">
        <f t="shared" ref="C786:T786" si="66">SUM(C787:C794)</f>
        <v>20047446.460000001</v>
      </c>
      <c r="D786" s="96">
        <f t="shared" si="66"/>
        <v>0</v>
      </c>
      <c r="E786" s="96">
        <f t="shared" si="66"/>
        <v>895995.72000000009</v>
      </c>
      <c r="F786" s="96">
        <f t="shared" si="66"/>
        <v>0</v>
      </c>
      <c r="G786" s="96">
        <f t="shared" si="66"/>
        <v>2202565.52</v>
      </c>
      <c r="H786" s="96">
        <f t="shared" si="66"/>
        <v>2117466.67</v>
      </c>
      <c r="I786" s="96">
        <f t="shared" si="66"/>
        <v>0</v>
      </c>
      <c r="J786" s="97">
        <f t="shared" si="66"/>
        <v>0</v>
      </c>
      <c r="K786" s="96">
        <f t="shared" si="66"/>
        <v>0</v>
      </c>
      <c r="L786" s="96">
        <f t="shared" si="66"/>
        <v>3658119.85</v>
      </c>
      <c r="M786" s="96">
        <f t="shared" si="66"/>
        <v>0</v>
      </c>
      <c r="N786" s="96">
        <f t="shared" si="66"/>
        <v>9001051.0199999996</v>
      </c>
      <c r="O786" s="96">
        <f t="shared" si="66"/>
        <v>1458506.3800000001</v>
      </c>
      <c r="P786" s="96">
        <f t="shared" si="66"/>
        <v>0</v>
      </c>
      <c r="Q786" s="96">
        <f t="shared" si="66"/>
        <v>300000</v>
      </c>
      <c r="R786" s="96">
        <f t="shared" si="66"/>
        <v>413741.3</v>
      </c>
      <c r="S786" s="96">
        <f t="shared" si="66"/>
        <v>0</v>
      </c>
      <c r="T786" s="96">
        <f t="shared" si="66"/>
        <v>0</v>
      </c>
    </row>
    <row r="787" spans="1:20" ht="24.75" customHeight="1" x14ac:dyDescent="0.3">
      <c r="A787" s="36">
        <v>435</v>
      </c>
      <c r="B787" s="50" t="s">
        <v>402</v>
      </c>
      <c r="C787" s="43">
        <f t="shared" ref="C787:C794" si="67">D787+E787+F787+G787+H787+I787+K787+L787+M787+N787+O787+P787+Q787+R787</f>
        <v>974037.55999999994</v>
      </c>
      <c r="D787" s="40">
        <v>0</v>
      </c>
      <c r="E787" s="42">
        <v>113706.15</v>
      </c>
      <c r="F787" s="40">
        <v>0</v>
      </c>
      <c r="G787" s="42">
        <v>365790.54</v>
      </c>
      <c r="H787" s="42">
        <v>474133.19</v>
      </c>
      <c r="I787" s="40">
        <v>0</v>
      </c>
      <c r="J787" s="24">
        <v>0</v>
      </c>
      <c r="K787" s="40">
        <v>0</v>
      </c>
      <c r="L787" s="40">
        <v>0</v>
      </c>
      <c r="M787" s="40">
        <v>0</v>
      </c>
      <c r="N787" s="40">
        <v>0</v>
      </c>
      <c r="O787" s="40">
        <v>0</v>
      </c>
      <c r="P787" s="40">
        <v>0</v>
      </c>
      <c r="Q787" s="40">
        <v>0</v>
      </c>
      <c r="R787" s="42">
        <v>20407.68</v>
      </c>
      <c r="S787" s="42">
        <v>0</v>
      </c>
      <c r="T787" s="42">
        <v>0</v>
      </c>
    </row>
    <row r="788" spans="1:20" ht="24.75" customHeight="1" x14ac:dyDescent="0.3">
      <c r="A788" s="36">
        <v>436</v>
      </c>
      <c r="B788" s="50" t="s">
        <v>403</v>
      </c>
      <c r="C788" s="43">
        <f t="shared" si="67"/>
        <v>1565702.94</v>
      </c>
      <c r="D788" s="40">
        <v>0</v>
      </c>
      <c r="E788" s="42">
        <v>182775.35</v>
      </c>
      <c r="F788" s="40">
        <v>0</v>
      </c>
      <c r="G788" s="42">
        <v>587984.84</v>
      </c>
      <c r="H788" s="42">
        <v>762138.71</v>
      </c>
      <c r="I788" s="40">
        <v>0</v>
      </c>
      <c r="J788" s="24">
        <v>0</v>
      </c>
      <c r="K788" s="40">
        <v>0</v>
      </c>
      <c r="L788" s="40">
        <v>0</v>
      </c>
      <c r="M788" s="40">
        <v>0</v>
      </c>
      <c r="N788" s="40">
        <v>0</v>
      </c>
      <c r="O788" s="40">
        <v>0</v>
      </c>
      <c r="P788" s="40">
        <v>0</v>
      </c>
      <c r="Q788" s="40">
        <v>0</v>
      </c>
      <c r="R788" s="42">
        <v>32804.04</v>
      </c>
      <c r="S788" s="42">
        <v>0</v>
      </c>
      <c r="T788" s="42">
        <v>0</v>
      </c>
    </row>
    <row r="789" spans="1:20" ht="24.75" customHeight="1" x14ac:dyDescent="0.3">
      <c r="A789" s="36">
        <v>437</v>
      </c>
      <c r="B789" s="50" t="s">
        <v>404</v>
      </c>
      <c r="C789" s="43">
        <f t="shared" si="67"/>
        <v>4404728.29</v>
      </c>
      <c r="D789" s="40">
        <v>0</v>
      </c>
      <c r="E789" s="42">
        <v>103472.6</v>
      </c>
      <c r="F789" s="40">
        <v>0</v>
      </c>
      <c r="G789" s="40">
        <v>0</v>
      </c>
      <c r="H789" s="42">
        <v>431461.2</v>
      </c>
      <c r="I789" s="40">
        <v>0</v>
      </c>
      <c r="J789" s="24">
        <v>0</v>
      </c>
      <c r="K789" s="40">
        <v>0</v>
      </c>
      <c r="L789" s="42">
        <v>1791132.73</v>
      </c>
      <c r="M789" s="40">
        <v>0</v>
      </c>
      <c r="N789" s="42">
        <v>1601962.29</v>
      </c>
      <c r="O789" s="42">
        <v>384413.21</v>
      </c>
      <c r="P789" s="40">
        <v>0</v>
      </c>
      <c r="Q789" s="40">
        <v>0</v>
      </c>
      <c r="R789" s="42">
        <v>92286.26</v>
      </c>
      <c r="S789" s="42">
        <v>0</v>
      </c>
      <c r="T789" s="42">
        <v>0</v>
      </c>
    </row>
    <row r="790" spans="1:20" ht="24.75" customHeight="1" x14ac:dyDescent="0.3">
      <c r="A790" s="36">
        <v>438</v>
      </c>
      <c r="B790" s="50" t="s">
        <v>719</v>
      </c>
      <c r="C790" s="43">
        <f t="shared" si="67"/>
        <v>3798792.67</v>
      </c>
      <c r="D790" s="40">
        <v>0</v>
      </c>
      <c r="E790" s="42">
        <v>188801.77</v>
      </c>
      <c r="F790" s="40">
        <v>0</v>
      </c>
      <c r="G790" s="42">
        <v>607371.74</v>
      </c>
      <c r="H790" s="40">
        <v>0</v>
      </c>
      <c r="I790" s="40">
        <v>0</v>
      </c>
      <c r="J790" s="24">
        <v>0</v>
      </c>
      <c r="K790" s="40">
        <v>0</v>
      </c>
      <c r="L790" s="40">
        <v>0</v>
      </c>
      <c r="M790" s="40">
        <v>0</v>
      </c>
      <c r="N790" s="42">
        <v>2923028.24</v>
      </c>
      <c r="O790" s="40">
        <v>0</v>
      </c>
      <c r="P790" s="40">
        <v>0</v>
      </c>
      <c r="Q790" s="40">
        <v>0</v>
      </c>
      <c r="R790" s="42">
        <v>79590.92</v>
      </c>
      <c r="S790" s="42">
        <v>0</v>
      </c>
      <c r="T790" s="42">
        <v>0</v>
      </c>
    </row>
    <row r="791" spans="1:20" ht="24.75" customHeight="1" x14ac:dyDescent="0.3">
      <c r="A791" s="36">
        <v>439</v>
      </c>
      <c r="B791" s="50" t="s">
        <v>720</v>
      </c>
      <c r="C791" s="43">
        <f t="shared" si="67"/>
        <v>858796.79</v>
      </c>
      <c r="D791" s="40">
        <v>0</v>
      </c>
      <c r="E791" s="42">
        <v>199385.19</v>
      </c>
      <c r="F791" s="40">
        <v>0</v>
      </c>
      <c r="G791" s="42">
        <v>641418.4</v>
      </c>
      <c r="H791" s="40">
        <v>0</v>
      </c>
      <c r="I791" s="40">
        <v>0</v>
      </c>
      <c r="J791" s="24">
        <v>0</v>
      </c>
      <c r="K791" s="40">
        <v>0</v>
      </c>
      <c r="L791" s="40">
        <v>0</v>
      </c>
      <c r="M791" s="40">
        <v>0</v>
      </c>
      <c r="N791" s="40">
        <v>0</v>
      </c>
      <c r="O791" s="40">
        <v>0</v>
      </c>
      <c r="P791" s="40">
        <v>0</v>
      </c>
      <c r="Q791" s="40">
        <v>0</v>
      </c>
      <c r="R791" s="42">
        <v>17993.2</v>
      </c>
      <c r="S791" s="42">
        <v>0</v>
      </c>
      <c r="T791" s="42">
        <v>0</v>
      </c>
    </row>
    <row r="792" spans="1:20" ht="24.75" customHeight="1" x14ac:dyDescent="0.3">
      <c r="A792" s="36">
        <v>440</v>
      </c>
      <c r="B792" s="50" t="s">
        <v>721</v>
      </c>
      <c r="C792" s="43">
        <f t="shared" si="67"/>
        <v>3554119.8600000003</v>
      </c>
      <c r="D792" s="40">
        <v>0</v>
      </c>
      <c r="E792" s="40">
        <v>0</v>
      </c>
      <c r="F792" s="40">
        <v>0</v>
      </c>
      <c r="G792" s="40">
        <v>0</v>
      </c>
      <c r="H792" s="40">
        <v>0</v>
      </c>
      <c r="I792" s="40">
        <v>0</v>
      </c>
      <c r="J792" s="24">
        <v>0</v>
      </c>
      <c r="K792" s="40">
        <v>0</v>
      </c>
      <c r="L792" s="40">
        <v>0</v>
      </c>
      <c r="M792" s="40">
        <v>0</v>
      </c>
      <c r="N792" s="42">
        <v>2806255.16</v>
      </c>
      <c r="O792" s="42">
        <v>673400.08</v>
      </c>
      <c r="P792" s="40">
        <v>0</v>
      </c>
      <c r="Q792" s="40">
        <v>0</v>
      </c>
      <c r="R792" s="42">
        <v>74464.62</v>
      </c>
      <c r="S792" s="42">
        <v>0</v>
      </c>
      <c r="T792" s="42">
        <v>0</v>
      </c>
    </row>
    <row r="793" spans="1:20" ht="24.75" customHeight="1" x14ac:dyDescent="0.3">
      <c r="A793" s="36">
        <v>441</v>
      </c>
      <c r="B793" s="50" t="s">
        <v>722</v>
      </c>
      <c r="C793" s="43">
        <f t="shared" si="67"/>
        <v>4741268.3500000006</v>
      </c>
      <c r="D793" s="40">
        <v>0</v>
      </c>
      <c r="E793" s="42">
        <v>107854.66</v>
      </c>
      <c r="F793" s="40">
        <v>0</v>
      </c>
      <c r="G793" s="40">
        <v>0</v>
      </c>
      <c r="H793" s="42">
        <v>449733.57</v>
      </c>
      <c r="I793" s="40">
        <v>0</v>
      </c>
      <c r="J793" s="24">
        <v>0</v>
      </c>
      <c r="K793" s="40">
        <v>0</v>
      </c>
      <c r="L793" s="42">
        <v>1866987.12</v>
      </c>
      <c r="M793" s="40">
        <v>0</v>
      </c>
      <c r="N793" s="42">
        <v>1669805.33</v>
      </c>
      <c r="O793" s="42">
        <v>400693.09</v>
      </c>
      <c r="P793" s="40">
        <v>0</v>
      </c>
      <c r="Q793" s="42">
        <v>150000</v>
      </c>
      <c r="R793" s="42">
        <v>96194.58</v>
      </c>
      <c r="S793" s="42">
        <v>0</v>
      </c>
      <c r="T793" s="42">
        <v>0</v>
      </c>
    </row>
    <row r="794" spans="1:20" ht="24.75" customHeight="1" x14ac:dyDescent="0.3">
      <c r="A794" s="36">
        <v>442</v>
      </c>
      <c r="B794" s="50" t="s">
        <v>723</v>
      </c>
      <c r="C794" s="43">
        <f t="shared" si="67"/>
        <v>150000</v>
      </c>
      <c r="D794" s="40">
        <v>0</v>
      </c>
      <c r="E794" s="40">
        <v>0</v>
      </c>
      <c r="F794" s="40">
        <v>0</v>
      </c>
      <c r="G794" s="40">
        <v>0</v>
      </c>
      <c r="H794" s="40">
        <v>0</v>
      </c>
      <c r="I794" s="40">
        <v>0</v>
      </c>
      <c r="J794" s="24">
        <v>0</v>
      </c>
      <c r="K794" s="40">
        <v>0</v>
      </c>
      <c r="L794" s="40">
        <v>0</v>
      </c>
      <c r="M794" s="40">
        <v>0</v>
      </c>
      <c r="N794" s="40">
        <v>0</v>
      </c>
      <c r="O794" s="40">
        <v>0</v>
      </c>
      <c r="P794" s="40">
        <v>0</v>
      </c>
      <c r="Q794" s="42">
        <v>150000</v>
      </c>
      <c r="R794" s="40">
        <v>0</v>
      </c>
      <c r="S794" s="42">
        <v>0</v>
      </c>
      <c r="T794" s="42">
        <v>0</v>
      </c>
    </row>
    <row r="795" spans="1:20" ht="24.75" customHeight="1" x14ac:dyDescent="0.3">
      <c r="A795" s="47" t="s">
        <v>135</v>
      </c>
      <c r="B795" s="29"/>
      <c r="C795" s="96">
        <f t="shared" ref="C795:T795" si="68">SUM(C796:C799)</f>
        <v>10943873.48</v>
      </c>
      <c r="D795" s="96">
        <f t="shared" si="68"/>
        <v>0</v>
      </c>
      <c r="E795" s="96">
        <f t="shared" si="68"/>
        <v>568577.39</v>
      </c>
      <c r="F795" s="96">
        <f t="shared" si="68"/>
        <v>0</v>
      </c>
      <c r="G795" s="96">
        <f t="shared" si="68"/>
        <v>724884.29</v>
      </c>
      <c r="H795" s="96">
        <f t="shared" si="68"/>
        <v>1421378.35</v>
      </c>
      <c r="I795" s="96">
        <f t="shared" si="68"/>
        <v>0</v>
      </c>
      <c r="J795" s="97">
        <f t="shared" si="68"/>
        <v>0</v>
      </c>
      <c r="K795" s="96">
        <f t="shared" si="68"/>
        <v>0</v>
      </c>
      <c r="L795" s="96">
        <f t="shared" si="68"/>
        <v>5941675.29</v>
      </c>
      <c r="M795" s="96">
        <f t="shared" si="68"/>
        <v>0</v>
      </c>
      <c r="N795" s="96">
        <f t="shared" si="68"/>
        <v>1286143.19</v>
      </c>
      <c r="O795" s="96">
        <f t="shared" si="68"/>
        <v>429256</v>
      </c>
      <c r="P795" s="96">
        <f t="shared" si="68"/>
        <v>0</v>
      </c>
      <c r="Q795" s="96">
        <f t="shared" si="68"/>
        <v>350000</v>
      </c>
      <c r="R795" s="96">
        <f t="shared" si="68"/>
        <v>221958.96999999997</v>
      </c>
      <c r="S795" s="96">
        <f t="shared" si="68"/>
        <v>0</v>
      </c>
      <c r="T795" s="96">
        <f t="shared" si="68"/>
        <v>0</v>
      </c>
    </row>
    <row r="796" spans="1:20" ht="24.75" customHeight="1" x14ac:dyDescent="0.3">
      <c r="A796" s="36">
        <v>443</v>
      </c>
      <c r="B796" s="50" t="s">
        <v>724</v>
      </c>
      <c r="C796" s="43">
        <f>D796+E796+F796+G796+H796+I796+K796+L796+M796+N796+O796+P796+Q796+R796</f>
        <v>4258529.3100000005</v>
      </c>
      <c r="D796" s="40">
        <v>0</v>
      </c>
      <c r="E796" s="42">
        <v>227703.85</v>
      </c>
      <c r="F796" s="40">
        <v>0</v>
      </c>
      <c r="G796" s="40">
        <v>0</v>
      </c>
      <c r="H796" s="40">
        <v>0</v>
      </c>
      <c r="I796" s="40">
        <v>0</v>
      </c>
      <c r="J796" s="24">
        <v>0</v>
      </c>
      <c r="K796" s="40">
        <v>0</v>
      </c>
      <c r="L796" s="42">
        <v>3941602.31</v>
      </c>
      <c r="M796" s="40">
        <v>0</v>
      </c>
      <c r="N796" s="40">
        <v>0</v>
      </c>
      <c r="O796" s="40">
        <v>0</v>
      </c>
      <c r="P796" s="40">
        <v>0</v>
      </c>
      <c r="Q796" s="40">
        <v>0</v>
      </c>
      <c r="R796" s="42">
        <v>89223.15</v>
      </c>
      <c r="S796" s="42">
        <v>0</v>
      </c>
      <c r="T796" s="42">
        <v>0</v>
      </c>
    </row>
    <row r="797" spans="1:20" ht="24.75" customHeight="1" x14ac:dyDescent="0.3">
      <c r="A797" s="36">
        <v>444</v>
      </c>
      <c r="B797" s="50" t="s">
        <v>725</v>
      </c>
      <c r="C797" s="43">
        <f>D797+E797+F797+G797+H797+I797+K797+L797+M797+N797+O797+P797+Q797+R797</f>
        <v>1930242.72</v>
      </c>
      <c r="D797" s="40">
        <v>0</v>
      </c>
      <c r="E797" s="42">
        <v>225330.6</v>
      </c>
      <c r="F797" s="40">
        <v>0</v>
      </c>
      <c r="G797" s="42">
        <v>724884.29</v>
      </c>
      <c r="H797" s="42">
        <v>939586.09</v>
      </c>
      <c r="I797" s="40">
        <v>0</v>
      </c>
      <c r="J797" s="24">
        <v>0</v>
      </c>
      <c r="K797" s="40">
        <v>0</v>
      </c>
      <c r="L797" s="40">
        <v>0</v>
      </c>
      <c r="M797" s="40">
        <v>0</v>
      </c>
      <c r="N797" s="40">
        <v>0</v>
      </c>
      <c r="O797" s="40">
        <v>0</v>
      </c>
      <c r="P797" s="40">
        <v>0</v>
      </c>
      <c r="Q797" s="40">
        <v>0</v>
      </c>
      <c r="R797" s="42">
        <v>40441.74</v>
      </c>
      <c r="S797" s="42">
        <v>0</v>
      </c>
      <c r="T797" s="42">
        <v>0</v>
      </c>
    </row>
    <row r="798" spans="1:20" ht="24.75" customHeight="1" x14ac:dyDescent="0.3">
      <c r="A798" s="36">
        <v>445</v>
      </c>
      <c r="B798" s="50" t="s">
        <v>726</v>
      </c>
      <c r="C798" s="43">
        <f>D798+E798+F798+G798+H798+I798+K798+L798+M798+N798+O798+P798+Q798+R798</f>
        <v>4555101.4499999993</v>
      </c>
      <c r="D798" s="40">
        <v>0</v>
      </c>
      <c r="E798" s="42">
        <v>115542.94</v>
      </c>
      <c r="F798" s="40">
        <v>0</v>
      </c>
      <c r="G798" s="40">
        <v>0</v>
      </c>
      <c r="H798" s="42">
        <v>481792.26</v>
      </c>
      <c r="I798" s="40">
        <v>0</v>
      </c>
      <c r="J798" s="24">
        <v>0</v>
      </c>
      <c r="K798" s="40">
        <v>0</v>
      </c>
      <c r="L798" s="42">
        <v>2000072.98</v>
      </c>
      <c r="M798" s="40">
        <v>0</v>
      </c>
      <c r="N798" s="42">
        <v>1286143.19</v>
      </c>
      <c r="O798" s="42">
        <v>429256</v>
      </c>
      <c r="P798" s="40">
        <v>0</v>
      </c>
      <c r="Q798" s="42">
        <v>150000</v>
      </c>
      <c r="R798" s="42">
        <v>92294.080000000002</v>
      </c>
      <c r="S798" s="42">
        <v>0</v>
      </c>
      <c r="T798" s="42">
        <v>0</v>
      </c>
    </row>
    <row r="799" spans="1:20" ht="24.75" customHeight="1" x14ac:dyDescent="0.3">
      <c r="A799" s="36">
        <v>446</v>
      </c>
      <c r="B799" s="50" t="s">
        <v>727</v>
      </c>
      <c r="C799" s="43">
        <f>D799+E799+F799+G799+H799+I799+K799+L799+M799+N799+O799+P799+Q799+R799</f>
        <v>200000</v>
      </c>
      <c r="D799" s="40">
        <v>0</v>
      </c>
      <c r="E799" s="40">
        <v>0</v>
      </c>
      <c r="F799" s="40">
        <v>0</v>
      </c>
      <c r="G799" s="40">
        <v>0</v>
      </c>
      <c r="H799" s="40">
        <v>0</v>
      </c>
      <c r="I799" s="40">
        <v>0</v>
      </c>
      <c r="J799" s="24">
        <v>0</v>
      </c>
      <c r="K799" s="40">
        <v>0</v>
      </c>
      <c r="L799" s="40">
        <v>0</v>
      </c>
      <c r="M799" s="40">
        <v>0</v>
      </c>
      <c r="N799" s="40">
        <v>0</v>
      </c>
      <c r="O799" s="40">
        <v>0</v>
      </c>
      <c r="P799" s="40">
        <v>0</v>
      </c>
      <c r="Q799" s="42">
        <v>200000</v>
      </c>
      <c r="R799" s="40">
        <v>0</v>
      </c>
      <c r="S799" s="42">
        <v>0</v>
      </c>
      <c r="T799" s="42">
        <v>0</v>
      </c>
    </row>
    <row r="800" spans="1:20" ht="24.75" customHeight="1" x14ac:dyDescent="0.3">
      <c r="A800" s="47" t="s">
        <v>136</v>
      </c>
      <c r="B800" s="29"/>
      <c r="C800" s="96">
        <f t="shared" ref="C800:T800" si="69">SUM(C801:C821)</f>
        <v>73583925.979999989</v>
      </c>
      <c r="D800" s="96">
        <f t="shared" si="69"/>
        <v>13701646.460000001</v>
      </c>
      <c r="E800" s="96">
        <f t="shared" si="69"/>
        <v>3767568.6399999997</v>
      </c>
      <c r="F800" s="96">
        <f t="shared" si="69"/>
        <v>2982711.1</v>
      </c>
      <c r="G800" s="96">
        <f t="shared" si="69"/>
        <v>8558718.8800000008</v>
      </c>
      <c r="H800" s="96">
        <f t="shared" si="69"/>
        <v>4360566.4800000004</v>
      </c>
      <c r="I800" s="96">
        <f t="shared" si="69"/>
        <v>0</v>
      </c>
      <c r="J800" s="97">
        <f t="shared" si="69"/>
        <v>0</v>
      </c>
      <c r="K800" s="96">
        <f t="shared" si="69"/>
        <v>0</v>
      </c>
      <c r="L800" s="96">
        <f t="shared" si="69"/>
        <v>10775563.51</v>
      </c>
      <c r="M800" s="96">
        <f t="shared" si="69"/>
        <v>724298.82000000007</v>
      </c>
      <c r="N800" s="96">
        <f t="shared" si="69"/>
        <v>21510307.279999997</v>
      </c>
      <c r="O800" s="96">
        <f t="shared" si="69"/>
        <v>3151343.42</v>
      </c>
      <c r="P800" s="96">
        <f t="shared" si="69"/>
        <v>0</v>
      </c>
      <c r="Q800" s="96">
        <f t="shared" si="69"/>
        <v>2550000</v>
      </c>
      <c r="R800" s="96">
        <f t="shared" si="69"/>
        <v>1501201.3900000001</v>
      </c>
      <c r="S800" s="96">
        <f t="shared" si="69"/>
        <v>0</v>
      </c>
      <c r="T800" s="96">
        <f t="shared" si="69"/>
        <v>0</v>
      </c>
    </row>
    <row r="801" spans="1:20" ht="24.75" customHeight="1" x14ac:dyDescent="0.3">
      <c r="A801" s="36">
        <v>447</v>
      </c>
      <c r="B801" s="50" t="s">
        <v>139</v>
      </c>
      <c r="C801" s="43">
        <f t="shared" ref="C801:C821" si="70">D801+E801+F801+G801+H801+I801+K801+L801+M801+N801+O801+P801+Q801+R801</f>
        <v>8340636.4699999997</v>
      </c>
      <c r="D801" s="42">
        <v>1989037.13</v>
      </c>
      <c r="E801" s="42">
        <v>258783.53</v>
      </c>
      <c r="F801" s="40">
        <v>0</v>
      </c>
      <c r="G801" s="42">
        <v>832501.75</v>
      </c>
      <c r="H801" s="42">
        <v>1079078.51</v>
      </c>
      <c r="I801" s="40">
        <v>0</v>
      </c>
      <c r="J801" s="24">
        <v>0</v>
      </c>
      <c r="K801" s="40">
        <v>0</v>
      </c>
      <c r="L801" s="40">
        <v>0</v>
      </c>
      <c r="M801" s="40">
        <v>0</v>
      </c>
      <c r="N801" s="42">
        <v>4006485.58</v>
      </c>
      <c r="O801" s="40">
        <v>0</v>
      </c>
      <c r="P801" s="40">
        <v>0</v>
      </c>
      <c r="Q801" s="40">
        <v>0</v>
      </c>
      <c r="R801" s="42">
        <v>174749.97</v>
      </c>
      <c r="S801" s="42">
        <v>0</v>
      </c>
      <c r="T801" s="42">
        <v>0</v>
      </c>
    </row>
    <row r="802" spans="1:20" ht="24.75" customHeight="1" x14ac:dyDescent="0.3">
      <c r="A802" s="36">
        <v>448</v>
      </c>
      <c r="B802" s="50" t="s">
        <v>141</v>
      </c>
      <c r="C802" s="43">
        <f t="shared" si="70"/>
        <v>1172530.67</v>
      </c>
      <c r="D802" s="40">
        <v>0</v>
      </c>
      <c r="E802" s="42">
        <v>272224.18</v>
      </c>
      <c r="F802" s="40">
        <v>0</v>
      </c>
      <c r="G802" s="42">
        <v>875740.06</v>
      </c>
      <c r="H802" s="40">
        <v>0</v>
      </c>
      <c r="I802" s="40">
        <v>0</v>
      </c>
      <c r="J802" s="24">
        <v>0</v>
      </c>
      <c r="K802" s="40">
        <v>0</v>
      </c>
      <c r="L802" s="40">
        <v>0</v>
      </c>
      <c r="M802" s="40">
        <v>0</v>
      </c>
      <c r="N802" s="40">
        <v>0</v>
      </c>
      <c r="O802" s="40">
        <v>0</v>
      </c>
      <c r="P802" s="40">
        <v>0</v>
      </c>
      <c r="Q802" s="40">
        <v>0</v>
      </c>
      <c r="R802" s="42">
        <v>24566.43</v>
      </c>
      <c r="S802" s="42">
        <v>0</v>
      </c>
      <c r="T802" s="42">
        <v>0</v>
      </c>
    </row>
    <row r="803" spans="1:20" ht="24.75" customHeight="1" x14ac:dyDescent="0.3">
      <c r="A803" s="36">
        <v>449</v>
      </c>
      <c r="B803" s="50" t="s">
        <v>142</v>
      </c>
      <c r="C803" s="43">
        <f t="shared" si="70"/>
        <v>280292.22000000003</v>
      </c>
      <c r="D803" s="40">
        <v>0</v>
      </c>
      <c r="E803" s="42">
        <v>65074.9</v>
      </c>
      <c r="F803" s="40">
        <v>0</v>
      </c>
      <c r="G803" s="42">
        <v>209344.74</v>
      </c>
      <c r="H803" s="40">
        <v>0</v>
      </c>
      <c r="I803" s="40">
        <v>0</v>
      </c>
      <c r="J803" s="24">
        <v>0</v>
      </c>
      <c r="K803" s="40">
        <v>0</v>
      </c>
      <c r="L803" s="40">
        <v>0</v>
      </c>
      <c r="M803" s="40">
        <v>0</v>
      </c>
      <c r="N803" s="40">
        <v>0</v>
      </c>
      <c r="O803" s="40">
        <v>0</v>
      </c>
      <c r="P803" s="40">
        <v>0</v>
      </c>
      <c r="Q803" s="40">
        <v>0</v>
      </c>
      <c r="R803" s="42">
        <v>5872.58</v>
      </c>
      <c r="S803" s="42">
        <v>0</v>
      </c>
      <c r="T803" s="42">
        <v>0</v>
      </c>
    </row>
    <row r="804" spans="1:20" ht="24.75" customHeight="1" x14ac:dyDescent="0.3">
      <c r="A804" s="36">
        <v>450</v>
      </c>
      <c r="B804" s="50" t="s">
        <v>143</v>
      </c>
      <c r="C804" s="43">
        <f t="shared" si="70"/>
        <v>513617.91999999998</v>
      </c>
      <c r="D804" s="40">
        <v>0</v>
      </c>
      <c r="E804" s="42">
        <v>119245.68</v>
      </c>
      <c r="F804" s="40">
        <v>0</v>
      </c>
      <c r="G804" s="42">
        <v>383611.1</v>
      </c>
      <c r="H804" s="40">
        <v>0</v>
      </c>
      <c r="I804" s="40">
        <v>0</v>
      </c>
      <c r="J804" s="24">
        <v>0</v>
      </c>
      <c r="K804" s="40">
        <v>0</v>
      </c>
      <c r="L804" s="40">
        <v>0</v>
      </c>
      <c r="M804" s="40">
        <v>0</v>
      </c>
      <c r="N804" s="40">
        <v>0</v>
      </c>
      <c r="O804" s="40">
        <v>0</v>
      </c>
      <c r="P804" s="40">
        <v>0</v>
      </c>
      <c r="Q804" s="40">
        <v>0</v>
      </c>
      <c r="R804" s="42">
        <v>10761.14</v>
      </c>
      <c r="S804" s="42">
        <v>0</v>
      </c>
      <c r="T804" s="42">
        <v>0</v>
      </c>
    </row>
    <row r="805" spans="1:20" ht="24.75" customHeight="1" x14ac:dyDescent="0.3">
      <c r="A805" s="36">
        <v>451</v>
      </c>
      <c r="B805" s="50" t="s">
        <v>144</v>
      </c>
      <c r="C805" s="43">
        <f t="shared" si="70"/>
        <v>5440535.9499999993</v>
      </c>
      <c r="D805" s="42">
        <v>2850765.64</v>
      </c>
      <c r="E805" s="42">
        <v>366748.82</v>
      </c>
      <c r="F805" s="42">
        <v>1136686.23</v>
      </c>
      <c r="G805" s="42">
        <v>970000</v>
      </c>
      <c r="H805" s="40">
        <v>0</v>
      </c>
      <c r="I805" s="40">
        <v>0</v>
      </c>
      <c r="J805" s="24">
        <v>0</v>
      </c>
      <c r="K805" s="40">
        <v>0</v>
      </c>
      <c r="L805" s="40">
        <v>0</v>
      </c>
      <c r="M805" s="40">
        <v>0</v>
      </c>
      <c r="N805" s="40">
        <v>0</v>
      </c>
      <c r="O805" s="40">
        <v>0</v>
      </c>
      <c r="P805" s="40">
        <v>0</v>
      </c>
      <c r="Q805" s="40">
        <v>0</v>
      </c>
      <c r="R805" s="42">
        <v>116335.26</v>
      </c>
      <c r="S805" s="42">
        <v>0</v>
      </c>
      <c r="T805" s="42">
        <v>0</v>
      </c>
    </row>
    <row r="806" spans="1:20" ht="24.75" customHeight="1" x14ac:dyDescent="0.3">
      <c r="A806" s="36">
        <v>452</v>
      </c>
      <c r="B806" s="50" t="s">
        <v>140</v>
      </c>
      <c r="C806" s="43">
        <f t="shared" si="70"/>
        <v>19647807.77</v>
      </c>
      <c r="D806" s="42">
        <v>6683449.1500000004</v>
      </c>
      <c r="E806" s="42">
        <v>839102.22</v>
      </c>
      <c r="F806" s="42">
        <v>1846024.87</v>
      </c>
      <c r="G806" s="42">
        <v>2001258.78</v>
      </c>
      <c r="H806" s="40">
        <v>0</v>
      </c>
      <c r="I806" s="40">
        <v>0</v>
      </c>
      <c r="J806" s="24">
        <v>0</v>
      </c>
      <c r="K806" s="40">
        <v>0</v>
      </c>
      <c r="L806" s="40">
        <v>0</v>
      </c>
      <c r="M806" s="40">
        <v>0</v>
      </c>
      <c r="N806" s="42">
        <v>7866319.0499999998</v>
      </c>
      <c r="O806" s="40">
        <v>0</v>
      </c>
      <c r="P806" s="40">
        <v>0</v>
      </c>
      <c r="Q806" s="40">
        <v>0</v>
      </c>
      <c r="R806" s="42">
        <v>411653.7</v>
      </c>
      <c r="S806" s="42">
        <v>0</v>
      </c>
      <c r="T806" s="42">
        <v>0</v>
      </c>
    </row>
    <row r="807" spans="1:20" ht="24.75" customHeight="1" x14ac:dyDescent="0.3">
      <c r="A807" s="36">
        <v>453</v>
      </c>
      <c r="B807" s="50" t="s">
        <v>406</v>
      </c>
      <c r="C807" s="43">
        <f t="shared" si="70"/>
        <v>1408857.92</v>
      </c>
      <c r="D807" s="40">
        <v>0</v>
      </c>
      <c r="E807" s="42">
        <v>164465.74</v>
      </c>
      <c r="F807" s="40">
        <v>0</v>
      </c>
      <c r="G807" s="42">
        <v>529083.18999999994</v>
      </c>
      <c r="H807" s="42">
        <v>685791.11</v>
      </c>
      <c r="I807" s="40">
        <v>0</v>
      </c>
      <c r="J807" s="24">
        <v>0</v>
      </c>
      <c r="K807" s="40">
        <v>0</v>
      </c>
      <c r="L807" s="40">
        <v>0</v>
      </c>
      <c r="M807" s="40">
        <v>0</v>
      </c>
      <c r="N807" s="40">
        <v>0</v>
      </c>
      <c r="O807" s="40">
        <v>0</v>
      </c>
      <c r="P807" s="40">
        <v>0</v>
      </c>
      <c r="Q807" s="40">
        <v>0</v>
      </c>
      <c r="R807" s="42">
        <v>29517.88</v>
      </c>
      <c r="S807" s="42">
        <v>0</v>
      </c>
      <c r="T807" s="42">
        <v>0</v>
      </c>
    </row>
    <row r="808" spans="1:20" ht="24.75" customHeight="1" x14ac:dyDescent="0.3">
      <c r="A808" s="36">
        <v>454</v>
      </c>
      <c r="B808" s="50" t="s">
        <v>728</v>
      </c>
      <c r="C808" s="43">
        <f t="shared" si="70"/>
        <v>5194190.66</v>
      </c>
      <c r="D808" s="40">
        <v>0</v>
      </c>
      <c r="E808" s="42">
        <v>110003.41</v>
      </c>
      <c r="F808" s="40">
        <v>0</v>
      </c>
      <c r="G808" s="42">
        <v>353878.9</v>
      </c>
      <c r="H808" s="42">
        <v>458693.47</v>
      </c>
      <c r="I808" s="40">
        <v>0</v>
      </c>
      <c r="J808" s="24">
        <v>0</v>
      </c>
      <c r="K808" s="40">
        <v>0</v>
      </c>
      <c r="L808" s="42">
        <v>1904182.53</v>
      </c>
      <c r="M808" s="40">
        <v>0</v>
      </c>
      <c r="N808" s="42">
        <v>1703072.34</v>
      </c>
      <c r="O808" s="42">
        <v>408675.97</v>
      </c>
      <c r="P808" s="40">
        <v>0</v>
      </c>
      <c r="Q808" s="42">
        <v>150000</v>
      </c>
      <c r="R808" s="42">
        <v>105684.04</v>
      </c>
      <c r="S808" s="42">
        <v>0</v>
      </c>
      <c r="T808" s="42">
        <v>0</v>
      </c>
    </row>
    <row r="809" spans="1:20" ht="24.75" customHeight="1" x14ac:dyDescent="0.3">
      <c r="A809" s="36">
        <v>455</v>
      </c>
      <c r="B809" s="50" t="s">
        <v>729</v>
      </c>
      <c r="C809" s="43">
        <f t="shared" si="70"/>
        <v>3013335.6599999997</v>
      </c>
      <c r="D809" s="40">
        <v>0</v>
      </c>
      <c r="E809" s="42">
        <v>60701.59</v>
      </c>
      <c r="F809" s="40">
        <v>0</v>
      </c>
      <c r="G809" s="42">
        <v>195275.87</v>
      </c>
      <c r="H809" s="42">
        <v>253114.18</v>
      </c>
      <c r="I809" s="40">
        <v>0</v>
      </c>
      <c r="J809" s="24">
        <v>0</v>
      </c>
      <c r="K809" s="40">
        <v>0</v>
      </c>
      <c r="L809" s="42">
        <v>1050757.49</v>
      </c>
      <c r="M809" s="42">
        <v>78199.45</v>
      </c>
      <c r="N809" s="42">
        <v>939781.77</v>
      </c>
      <c r="O809" s="42">
        <v>225513.75</v>
      </c>
      <c r="P809" s="40">
        <v>0</v>
      </c>
      <c r="Q809" s="42">
        <v>150000</v>
      </c>
      <c r="R809" s="42">
        <v>59991.56</v>
      </c>
      <c r="S809" s="42">
        <v>0</v>
      </c>
      <c r="T809" s="42">
        <v>0</v>
      </c>
    </row>
    <row r="810" spans="1:20" ht="24.75" customHeight="1" x14ac:dyDescent="0.3">
      <c r="A810" s="36">
        <v>456</v>
      </c>
      <c r="B810" s="50" t="s">
        <v>730</v>
      </c>
      <c r="C810" s="43">
        <f t="shared" si="70"/>
        <v>3195173.21</v>
      </c>
      <c r="D810" s="40">
        <v>0</v>
      </c>
      <c r="E810" s="42">
        <v>950000</v>
      </c>
      <c r="F810" s="40">
        <v>0</v>
      </c>
      <c r="G810" s="42">
        <v>980000</v>
      </c>
      <c r="H810" s="40">
        <v>0</v>
      </c>
      <c r="I810" s="40">
        <v>0</v>
      </c>
      <c r="J810" s="24">
        <v>0</v>
      </c>
      <c r="K810" s="40">
        <v>0</v>
      </c>
      <c r="L810" s="40">
        <v>0</v>
      </c>
      <c r="M810" s="42">
        <v>300009.15000000002</v>
      </c>
      <c r="N810" s="40">
        <v>0</v>
      </c>
      <c r="O810" s="42">
        <v>838690.18</v>
      </c>
      <c r="P810" s="40">
        <v>0</v>
      </c>
      <c r="Q810" s="42">
        <v>50000</v>
      </c>
      <c r="R810" s="42">
        <v>76473.88</v>
      </c>
      <c r="S810" s="42">
        <v>0</v>
      </c>
      <c r="T810" s="42">
        <v>0</v>
      </c>
    </row>
    <row r="811" spans="1:20" ht="24.75" customHeight="1" x14ac:dyDescent="0.3">
      <c r="A811" s="36">
        <v>457</v>
      </c>
      <c r="B811" s="50" t="s">
        <v>731</v>
      </c>
      <c r="C811" s="43">
        <f t="shared" si="70"/>
        <v>15724686.140000002</v>
      </c>
      <c r="D811" s="42">
        <v>2178394.54</v>
      </c>
      <c r="E811" s="42">
        <v>283419.87</v>
      </c>
      <c r="F811" s="40">
        <v>0</v>
      </c>
      <c r="G811" s="42">
        <v>911756.36</v>
      </c>
      <c r="H811" s="42">
        <v>1181807.3700000001</v>
      </c>
      <c r="I811" s="40">
        <v>0</v>
      </c>
      <c r="J811" s="24">
        <v>0</v>
      </c>
      <c r="K811" s="40">
        <v>0</v>
      </c>
      <c r="L811" s="42">
        <v>4906058.4000000004</v>
      </c>
      <c r="M811" s="42">
        <v>346090.22</v>
      </c>
      <c r="N811" s="42">
        <v>4387905.17</v>
      </c>
      <c r="O811" s="42">
        <v>1052939.07</v>
      </c>
      <c r="P811" s="40">
        <v>0</v>
      </c>
      <c r="Q811" s="42">
        <v>150000</v>
      </c>
      <c r="R811" s="42">
        <v>326315.14</v>
      </c>
      <c r="S811" s="42">
        <v>0</v>
      </c>
      <c r="T811" s="42">
        <v>0</v>
      </c>
    </row>
    <row r="812" spans="1:20" ht="24.75" customHeight="1" x14ac:dyDescent="0.3">
      <c r="A812" s="36">
        <v>458</v>
      </c>
      <c r="B812" s="50" t="s">
        <v>732</v>
      </c>
      <c r="C812" s="43">
        <f t="shared" si="70"/>
        <v>4658086.6500000004</v>
      </c>
      <c r="D812" s="40">
        <v>0</v>
      </c>
      <c r="E812" s="42">
        <v>98312.09</v>
      </c>
      <c r="F812" s="40">
        <v>0</v>
      </c>
      <c r="G812" s="42">
        <v>316268.13</v>
      </c>
      <c r="H812" s="42">
        <v>409942.85</v>
      </c>
      <c r="I812" s="40">
        <v>0</v>
      </c>
      <c r="J812" s="24">
        <v>0</v>
      </c>
      <c r="K812" s="40">
        <v>0</v>
      </c>
      <c r="L812" s="42">
        <v>1701803.2</v>
      </c>
      <c r="M812" s="40">
        <v>0</v>
      </c>
      <c r="N812" s="42">
        <v>1522067.3</v>
      </c>
      <c r="O812" s="42">
        <v>365241.29</v>
      </c>
      <c r="P812" s="40">
        <v>0</v>
      </c>
      <c r="Q812" s="42">
        <v>150000</v>
      </c>
      <c r="R812" s="42">
        <v>94451.79</v>
      </c>
      <c r="S812" s="42">
        <v>0</v>
      </c>
      <c r="T812" s="42">
        <v>0</v>
      </c>
    </row>
    <row r="813" spans="1:20" ht="24.75" customHeight="1" x14ac:dyDescent="0.3">
      <c r="A813" s="36">
        <v>459</v>
      </c>
      <c r="B813" s="50" t="s">
        <v>733</v>
      </c>
      <c r="C813" s="43">
        <f t="shared" si="70"/>
        <v>261767.85</v>
      </c>
      <c r="D813" s="40">
        <v>0</v>
      </c>
      <c r="E813" s="42">
        <v>109426.13</v>
      </c>
      <c r="F813" s="40">
        <v>0</v>
      </c>
      <c r="G813" s="40">
        <v>0</v>
      </c>
      <c r="H813" s="40">
        <v>0</v>
      </c>
      <c r="I813" s="40">
        <v>0</v>
      </c>
      <c r="J813" s="24">
        <v>0</v>
      </c>
      <c r="K813" s="40">
        <v>0</v>
      </c>
      <c r="L813" s="40">
        <v>0</v>
      </c>
      <c r="M813" s="40">
        <v>0</v>
      </c>
      <c r="N813" s="40">
        <v>0</v>
      </c>
      <c r="O813" s="40">
        <v>0</v>
      </c>
      <c r="P813" s="40">
        <v>0</v>
      </c>
      <c r="Q813" s="42">
        <v>150000</v>
      </c>
      <c r="R813" s="42">
        <v>2341.7199999999998</v>
      </c>
      <c r="S813" s="42">
        <v>0</v>
      </c>
      <c r="T813" s="42">
        <v>0</v>
      </c>
    </row>
    <row r="814" spans="1:20" ht="24.75" customHeight="1" x14ac:dyDescent="0.3">
      <c r="A814" s="36">
        <v>460</v>
      </c>
      <c r="B814" s="50" t="s">
        <v>734</v>
      </c>
      <c r="C814" s="43">
        <f t="shared" si="70"/>
        <v>200000</v>
      </c>
      <c r="D814" s="40">
        <v>0</v>
      </c>
      <c r="E814" s="40">
        <v>0</v>
      </c>
      <c r="F814" s="40">
        <v>0</v>
      </c>
      <c r="G814" s="40">
        <v>0</v>
      </c>
      <c r="H814" s="40">
        <v>0</v>
      </c>
      <c r="I814" s="40">
        <v>0</v>
      </c>
      <c r="J814" s="24">
        <v>0</v>
      </c>
      <c r="K814" s="40">
        <v>0</v>
      </c>
      <c r="L814" s="40">
        <v>0</v>
      </c>
      <c r="M814" s="40">
        <v>0</v>
      </c>
      <c r="N814" s="40">
        <v>0</v>
      </c>
      <c r="O814" s="40">
        <v>0</v>
      </c>
      <c r="P814" s="40">
        <v>0</v>
      </c>
      <c r="Q814" s="42">
        <v>200000</v>
      </c>
      <c r="R814" s="40">
        <v>0</v>
      </c>
      <c r="S814" s="42">
        <v>0</v>
      </c>
      <c r="T814" s="42">
        <v>0</v>
      </c>
    </row>
    <row r="815" spans="1:20" ht="24.75" customHeight="1" x14ac:dyDescent="0.3">
      <c r="A815" s="36">
        <v>461</v>
      </c>
      <c r="B815" s="50" t="s">
        <v>735</v>
      </c>
      <c r="C815" s="43">
        <f t="shared" si="70"/>
        <v>300000</v>
      </c>
      <c r="D815" s="40">
        <v>0</v>
      </c>
      <c r="E815" s="40">
        <v>0</v>
      </c>
      <c r="F815" s="40">
        <v>0</v>
      </c>
      <c r="G815" s="40">
        <v>0</v>
      </c>
      <c r="H815" s="40">
        <v>0</v>
      </c>
      <c r="I815" s="40">
        <v>0</v>
      </c>
      <c r="J815" s="24">
        <v>0</v>
      </c>
      <c r="K815" s="40">
        <v>0</v>
      </c>
      <c r="L815" s="40">
        <v>0</v>
      </c>
      <c r="M815" s="40">
        <v>0</v>
      </c>
      <c r="N815" s="40">
        <v>0</v>
      </c>
      <c r="O815" s="40">
        <v>0</v>
      </c>
      <c r="P815" s="40">
        <v>0</v>
      </c>
      <c r="Q815" s="42">
        <v>300000</v>
      </c>
      <c r="R815" s="40">
        <v>0</v>
      </c>
      <c r="S815" s="42">
        <v>0</v>
      </c>
      <c r="T815" s="42">
        <v>0</v>
      </c>
    </row>
    <row r="816" spans="1:20" ht="24.75" customHeight="1" x14ac:dyDescent="0.3">
      <c r="A816" s="36">
        <v>462</v>
      </c>
      <c r="B816" s="50" t="s">
        <v>736</v>
      </c>
      <c r="C816" s="43">
        <f t="shared" si="70"/>
        <v>3132406.8899999997</v>
      </c>
      <c r="D816" s="40">
        <v>0</v>
      </c>
      <c r="E816" s="42">
        <v>70060.479999999996</v>
      </c>
      <c r="F816" s="40">
        <v>0</v>
      </c>
      <c r="G816" s="40">
        <v>0</v>
      </c>
      <c r="H816" s="42">
        <v>292138.99</v>
      </c>
      <c r="I816" s="40">
        <v>0</v>
      </c>
      <c r="J816" s="24">
        <v>0</v>
      </c>
      <c r="K816" s="40">
        <v>0</v>
      </c>
      <c r="L816" s="42">
        <v>1212761.8899999999</v>
      </c>
      <c r="M816" s="40">
        <v>0</v>
      </c>
      <c r="N816" s="42">
        <v>1084676.07</v>
      </c>
      <c r="O816" s="42">
        <v>260283.16</v>
      </c>
      <c r="P816" s="40">
        <v>0</v>
      </c>
      <c r="Q816" s="42">
        <v>150000</v>
      </c>
      <c r="R816" s="42">
        <v>62486.3</v>
      </c>
      <c r="S816" s="42">
        <v>0</v>
      </c>
      <c r="T816" s="42">
        <v>0</v>
      </c>
    </row>
    <row r="817" spans="1:20" ht="24.75" customHeight="1" x14ac:dyDescent="0.3">
      <c r="A817" s="36">
        <v>463</v>
      </c>
      <c r="B817" s="50" t="s">
        <v>737</v>
      </c>
      <c r="C817" s="43">
        <f t="shared" si="70"/>
        <v>250000</v>
      </c>
      <c r="D817" s="40">
        <v>0</v>
      </c>
      <c r="E817" s="40">
        <v>0</v>
      </c>
      <c r="F817" s="40">
        <v>0</v>
      </c>
      <c r="G817" s="40">
        <v>0</v>
      </c>
      <c r="H817" s="40">
        <v>0</v>
      </c>
      <c r="I817" s="40">
        <v>0</v>
      </c>
      <c r="J817" s="24">
        <v>0</v>
      </c>
      <c r="K817" s="40">
        <v>0</v>
      </c>
      <c r="L817" s="40">
        <v>0</v>
      </c>
      <c r="M817" s="40">
        <v>0</v>
      </c>
      <c r="N817" s="40">
        <v>0</v>
      </c>
      <c r="O817" s="40">
        <v>0</v>
      </c>
      <c r="P817" s="40">
        <v>0</v>
      </c>
      <c r="Q817" s="42">
        <v>250000</v>
      </c>
      <c r="R817" s="40">
        <v>0</v>
      </c>
      <c r="S817" s="42">
        <v>0</v>
      </c>
      <c r="T817" s="42">
        <v>0</v>
      </c>
    </row>
    <row r="818" spans="1:20" ht="24.75" customHeight="1" x14ac:dyDescent="0.3">
      <c r="A818" s="36">
        <v>464</v>
      </c>
      <c r="B818" s="50" t="s">
        <v>738</v>
      </c>
      <c r="C818" s="43">
        <f t="shared" si="70"/>
        <v>250000</v>
      </c>
      <c r="D818" s="40">
        <v>0</v>
      </c>
      <c r="E818" s="40">
        <v>0</v>
      </c>
      <c r="F818" s="40">
        <v>0</v>
      </c>
      <c r="G818" s="40">
        <v>0</v>
      </c>
      <c r="H818" s="40">
        <v>0</v>
      </c>
      <c r="I818" s="40">
        <v>0</v>
      </c>
      <c r="J818" s="24">
        <v>0</v>
      </c>
      <c r="K818" s="40">
        <v>0</v>
      </c>
      <c r="L818" s="40">
        <v>0</v>
      </c>
      <c r="M818" s="40">
        <v>0</v>
      </c>
      <c r="N818" s="40">
        <v>0</v>
      </c>
      <c r="O818" s="40">
        <v>0</v>
      </c>
      <c r="P818" s="40">
        <v>0</v>
      </c>
      <c r="Q818" s="42">
        <v>250000</v>
      </c>
      <c r="R818" s="40">
        <v>0</v>
      </c>
      <c r="S818" s="42">
        <v>0</v>
      </c>
      <c r="T818" s="42">
        <v>0</v>
      </c>
    </row>
    <row r="819" spans="1:20" ht="24.75" customHeight="1" x14ac:dyDescent="0.3">
      <c r="A819" s="36">
        <v>465</v>
      </c>
      <c r="B819" s="50" t="s">
        <v>739</v>
      </c>
      <c r="C819" s="43">
        <f t="shared" si="70"/>
        <v>150000</v>
      </c>
      <c r="D819" s="40">
        <v>0</v>
      </c>
      <c r="E819" s="40">
        <v>0</v>
      </c>
      <c r="F819" s="40">
        <v>0</v>
      </c>
      <c r="G819" s="40">
        <v>0</v>
      </c>
      <c r="H819" s="40">
        <v>0</v>
      </c>
      <c r="I819" s="40">
        <v>0</v>
      </c>
      <c r="J819" s="24">
        <v>0</v>
      </c>
      <c r="K819" s="40">
        <v>0</v>
      </c>
      <c r="L819" s="40">
        <v>0</v>
      </c>
      <c r="M819" s="40">
        <v>0</v>
      </c>
      <c r="N819" s="40">
        <v>0</v>
      </c>
      <c r="O819" s="40">
        <v>0</v>
      </c>
      <c r="P819" s="40">
        <v>0</v>
      </c>
      <c r="Q819" s="42">
        <v>150000</v>
      </c>
      <c r="R819" s="40">
        <v>0</v>
      </c>
      <c r="S819" s="42">
        <v>0</v>
      </c>
      <c r="T819" s="42">
        <v>0</v>
      </c>
    </row>
    <row r="820" spans="1:20" ht="24.75" customHeight="1" x14ac:dyDescent="0.3">
      <c r="A820" s="36">
        <v>466</v>
      </c>
      <c r="B820" s="50" t="s">
        <v>740</v>
      </c>
      <c r="C820" s="43">
        <f t="shared" si="70"/>
        <v>300000</v>
      </c>
      <c r="D820" s="40">
        <v>0</v>
      </c>
      <c r="E820" s="40">
        <v>0</v>
      </c>
      <c r="F820" s="40">
        <v>0</v>
      </c>
      <c r="G820" s="40">
        <v>0</v>
      </c>
      <c r="H820" s="40">
        <v>0</v>
      </c>
      <c r="I820" s="40">
        <v>0</v>
      </c>
      <c r="J820" s="24">
        <v>0</v>
      </c>
      <c r="K820" s="40">
        <v>0</v>
      </c>
      <c r="L820" s="40">
        <v>0</v>
      </c>
      <c r="M820" s="40">
        <v>0</v>
      </c>
      <c r="N820" s="40">
        <v>0</v>
      </c>
      <c r="O820" s="40">
        <v>0</v>
      </c>
      <c r="P820" s="40">
        <v>0</v>
      </c>
      <c r="Q820" s="42">
        <v>300000</v>
      </c>
      <c r="R820" s="40">
        <v>0</v>
      </c>
      <c r="S820" s="42">
        <v>0</v>
      </c>
      <c r="T820" s="42">
        <v>0</v>
      </c>
    </row>
    <row r="821" spans="1:20" ht="24.75" customHeight="1" x14ac:dyDescent="0.3">
      <c r="A821" s="36">
        <v>467</v>
      </c>
      <c r="B821" s="50" t="s">
        <v>741</v>
      </c>
      <c r="C821" s="43">
        <f t="shared" si="70"/>
        <v>150000</v>
      </c>
      <c r="D821" s="40">
        <v>0</v>
      </c>
      <c r="E821" s="40">
        <v>0</v>
      </c>
      <c r="F821" s="40">
        <v>0</v>
      </c>
      <c r="G821" s="40">
        <v>0</v>
      </c>
      <c r="H821" s="40">
        <v>0</v>
      </c>
      <c r="I821" s="40">
        <v>0</v>
      </c>
      <c r="J821" s="24">
        <v>0</v>
      </c>
      <c r="K821" s="40">
        <v>0</v>
      </c>
      <c r="L821" s="40">
        <v>0</v>
      </c>
      <c r="M821" s="40">
        <v>0</v>
      </c>
      <c r="N821" s="40">
        <v>0</v>
      </c>
      <c r="O821" s="40">
        <v>0</v>
      </c>
      <c r="P821" s="40">
        <v>0</v>
      </c>
      <c r="Q821" s="42">
        <v>150000</v>
      </c>
      <c r="R821" s="40">
        <v>0</v>
      </c>
      <c r="S821" s="42">
        <v>0</v>
      </c>
      <c r="T821" s="42">
        <v>0</v>
      </c>
    </row>
    <row r="822" spans="1:20" ht="24.75" customHeight="1" x14ac:dyDescent="0.3">
      <c r="A822" s="47" t="s">
        <v>742</v>
      </c>
      <c r="B822" s="29"/>
      <c r="C822" s="96">
        <f t="shared" ref="C822:T822" si="71">SUM(C823)</f>
        <v>570238.39</v>
      </c>
      <c r="D822" s="96">
        <f t="shared" si="71"/>
        <v>0</v>
      </c>
      <c r="E822" s="96">
        <f t="shared" si="71"/>
        <v>0</v>
      </c>
      <c r="F822" s="96">
        <f t="shared" si="71"/>
        <v>0</v>
      </c>
      <c r="G822" s="96">
        <f t="shared" si="71"/>
        <v>0</v>
      </c>
      <c r="H822" s="96">
        <f t="shared" si="71"/>
        <v>0</v>
      </c>
      <c r="I822" s="96">
        <f t="shared" si="71"/>
        <v>460386.13</v>
      </c>
      <c r="J822" s="97">
        <f t="shared" si="71"/>
        <v>0</v>
      </c>
      <c r="K822" s="96">
        <f t="shared" si="71"/>
        <v>0</v>
      </c>
      <c r="L822" s="96">
        <f t="shared" si="71"/>
        <v>0</v>
      </c>
      <c r="M822" s="96">
        <f t="shared" si="71"/>
        <v>0</v>
      </c>
      <c r="N822" s="96">
        <f t="shared" si="71"/>
        <v>0</v>
      </c>
      <c r="O822" s="96">
        <f t="shared" si="71"/>
        <v>0</v>
      </c>
      <c r="P822" s="96">
        <f t="shared" si="71"/>
        <v>0</v>
      </c>
      <c r="Q822" s="96">
        <f t="shared" si="71"/>
        <v>100000</v>
      </c>
      <c r="R822" s="96">
        <f t="shared" si="71"/>
        <v>9852.26</v>
      </c>
      <c r="S822" s="96">
        <f t="shared" si="71"/>
        <v>0</v>
      </c>
      <c r="T822" s="96">
        <f t="shared" si="71"/>
        <v>0</v>
      </c>
    </row>
    <row r="823" spans="1:20" ht="24.75" customHeight="1" x14ac:dyDescent="0.3">
      <c r="A823" s="36">
        <v>468</v>
      </c>
      <c r="B823" s="50" t="s">
        <v>743</v>
      </c>
      <c r="C823" s="43">
        <f>D823+E823+F823+G823+H823+I823+K823+L823+M823+N823+O823+P823+Q823+R823</f>
        <v>570238.39</v>
      </c>
      <c r="D823" s="40">
        <v>0</v>
      </c>
      <c r="E823" s="40">
        <v>0</v>
      </c>
      <c r="F823" s="40">
        <v>0</v>
      </c>
      <c r="G823" s="40">
        <v>0</v>
      </c>
      <c r="H823" s="40">
        <v>0</v>
      </c>
      <c r="I823" s="42">
        <v>460386.13</v>
      </c>
      <c r="J823" s="24">
        <v>0</v>
      </c>
      <c r="K823" s="40">
        <v>0</v>
      </c>
      <c r="L823" s="40">
        <v>0</v>
      </c>
      <c r="M823" s="40">
        <v>0</v>
      </c>
      <c r="N823" s="40">
        <v>0</v>
      </c>
      <c r="O823" s="40">
        <v>0</v>
      </c>
      <c r="P823" s="40">
        <v>0</v>
      </c>
      <c r="Q823" s="42">
        <v>100000</v>
      </c>
      <c r="R823" s="42">
        <v>9852.26</v>
      </c>
      <c r="S823" s="42">
        <v>0</v>
      </c>
      <c r="T823" s="42">
        <v>0</v>
      </c>
    </row>
    <row r="824" spans="1:20" ht="24.75" customHeight="1" x14ac:dyDescent="0.3">
      <c r="A824" s="47" t="s">
        <v>145</v>
      </c>
      <c r="B824" s="29"/>
      <c r="C824" s="96">
        <f t="shared" ref="C824:T824" si="72">SUM(C825:C846)</f>
        <v>50394735.380000003</v>
      </c>
      <c r="D824" s="96">
        <f t="shared" si="72"/>
        <v>972199.04</v>
      </c>
      <c r="E824" s="96">
        <f t="shared" si="72"/>
        <v>2045765.4100000001</v>
      </c>
      <c r="F824" s="96">
        <f t="shared" si="72"/>
        <v>445690.81</v>
      </c>
      <c r="G824" s="96">
        <f t="shared" si="72"/>
        <v>10483719.939999999</v>
      </c>
      <c r="H824" s="96">
        <f t="shared" si="72"/>
        <v>4394922.88</v>
      </c>
      <c r="I824" s="96">
        <f t="shared" si="72"/>
        <v>0</v>
      </c>
      <c r="J824" s="97">
        <f t="shared" si="72"/>
        <v>0</v>
      </c>
      <c r="K824" s="96">
        <f t="shared" si="72"/>
        <v>0</v>
      </c>
      <c r="L824" s="96">
        <f t="shared" si="72"/>
        <v>5630283.6600000001</v>
      </c>
      <c r="M824" s="96">
        <f t="shared" si="72"/>
        <v>340526.11</v>
      </c>
      <c r="N824" s="96">
        <f t="shared" si="72"/>
        <v>12900805.500000002</v>
      </c>
      <c r="O824" s="96">
        <f t="shared" si="72"/>
        <v>3899559.1700000004</v>
      </c>
      <c r="P824" s="96">
        <f t="shared" si="72"/>
        <v>5425478</v>
      </c>
      <c r="Q824" s="96">
        <f t="shared" si="72"/>
        <v>2850000</v>
      </c>
      <c r="R824" s="96">
        <f t="shared" si="72"/>
        <v>1005784.8599999999</v>
      </c>
      <c r="S824" s="96">
        <f t="shared" si="72"/>
        <v>0</v>
      </c>
      <c r="T824" s="96">
        <f t="shared" si="72"/>
        <v>0</v>
      </c>
    </row>
    <row r="825" spans="1:20" ht="24.75" customHeight="1" x14ac:dyDescent="0.3">
      <c r="A825" s="36">
        <v>469</v>
      </c>
      <c r="B825" s="50" t="s">
        <v>412</v>
      </c>
      <c r="C825" s="43">
        <f t="shared" ref="C825:C846" si="73">D825+E825+F825+G825+H825+I825+K825+L825+M825+N825+O825+P825+Q825+R825</f>
        <v>4962855.0299999993</v>
      </c>
      <c r="D825" s="40">
        <v>0</v>
      </c>
      <c r="E825" s="40">
        <v>0</v>
      </c>
      <c r="F825" s="40">
        <v>0</v>
      </c>
      <c r="G825" s="40">
        <v>0</v>
      </c>
      <c r="H825" s="42">
        <v>498082.99</v>
      </c>
      <c r="I825" s="40">
        <v>0</v>
      </c>
      <c r="J825" s="24">
        <v>0</v>
      </c>
      <c r="K825" s="40">
        <v>0</v>
      </c>
      <c r="L825" s="42">
        <v>2067700.98</v>
      </c>
      <c r="M825" s="40">
        <v>0</v>
      </c>
      <c r="N825" s="42">
        <v>1849320.8</v>
      </c>
      <c r="O825" s="42">
        <v>443770.33</v>
      </c>
      <c r="P825" s="40">
        <v>0</v>
      </c>
      <c r="Q825" s="40">
        <v>0</v>
      </c>
      <c r="R825" s="42">
        <v>103979.93</v>
      </c>
      <c r="S825" s="42">
        <v>0</v>
      </c>
      <c r="T825" s="42">
        <v>0</v>
      </c>
    </row>
    <row r="826" spans="1:20" ht="24.75" customHeight="1" x14ac:dyDescent="0.3">
      <c r="A826" s="36">
        <v>470</v>
      </c>
      <c r="B826" s="50" t="s">
        <v>147</v>
      </c>
      <c r="C826" s="43">
        <f t="shared" si="73"/>
        <v>5808662.5500000007</v>
      </c>
      <c r="D826" s="40">
        <v>0</v>
      </c>
      <c r="E826" s="42">
        <v>298318.28999999998</v>
      </c>
      <c r="F826" s="40">
        <v>0</v>
      </c>
      <c r="G826" s="42">
        <v>959684.3</v>
      </c>
      <c r="H826" s="40">
        <v>0</v>
      </c>
      <c r="I826" s="40">
        <v>0</v>
      </c>
      <c r="J826" s="24">
        <v>0</v>
      </c>
      <c r="K826" s="40">
        <v>0</v>
      </c>
      <c r="L826" s="40">
        <v>0</v>
      </c>
      <c r="M826" s="40">
        <v>0</v>
      </c>
      <c r="N826" s="42">
        <v>3320670.47</v>
      </c>
      <c r="O826" s="42">
        <v>1108288.51</v>
      </c>
      <c r="P826" s="40">
        <v>0</v>
      </c>
      <c r="Q826" s="40">
        <v>0</v>
      </c>
      <c r="R826" s="42">
        <v>121700.98</v>
      </c>
      <c r="S826" s="42">
        <v>0</v>
      </c>
      <c r="T826" s="42">
        <v>0</v>
      </c>
    </row>
    <row r="827" spans="1:20" ht="24.75" customHeight="1" x14ac:dyDescent="0.3">
      <c r="A827" s="36">
        <v>471</v>
      </c>
      <c r="B827" s="50" t="s">
        <v>744</v>
      </c>
      <c r="C827" s="43">
        <f t="shared" si="73"/>
        <v>5915839.8899999997</v>
      </c>
      <c r="D827" s="40">
        <v>0</v>
      </c>
      <c r="E827" s="40">
        <v>0</v>
      </c>
      <c r="F827" s="40">
        <v>0</v>
      </c>
      <c r="G827" s="42">
        <v>358568.52</v>
      </c>
      <c r="H827" s="40">
        <v>0</v>
      </c>
      <c r="I827" s="40">
        <v>0</v>
      </c>
      <c r="J827" s="24">
        <v>0</v>
      </c>
      <c r="K827" s="40">
        <v>0</v>
      </c>
      <c r="L827" s="40">
        <v>0</v>
      </c>
      <c r="M827" s="40">
        <v>0</v>
      </c>
      <c r="N827" s="40">
        <v>0</v>
      </c>
      <c r="O827" s="40">
        <v>0</v>
      </c>
      <c r="P827" s="42">
        <v>5425478</v>
      </c>
      <c r="Q827" s="40">
        <v>0</v>
      </c>
      <c r="R827" s="42">
        <v>131793.37</v>
      </c>
      <c r="S827" s="42">
        <v>0</v>
      </c>
      <c r="T827" s="42">
        <v>0</v>
      </c>
    </row>
    <row r="828" spans="1:20" ht="24.75" customHeight="1" x14ac:dyDescent="0.3">
      <c r="A828" s="36">
        <v>472</v>
      </c>
      <c r="B828" s="50" t="s">
        <v>149</v>
      </c>
      <c r="C828" s="43">
        <f t="shared" si="73"/>
        <v>1414480.99</v>
      </c>
      <c r="D828" s="40">
        <v>0</v>
      </c>
      <c r="E828" s="42">
        <v>247646.16</v>
      </c>
      <c r="F828" s="40">
        <v>0</v>
      </c>
      <c r="G828" s="42">
        <v>796673.03</v>
      </c>
      <c r="H828" s="40">
        <v>0</v>
      </c>
      <c r="I828" s="40">
        <v>0</v>
      </c>
      <c r="J828" s="24">
        <v>0</v>
      </c>
      <c r="K828" s="40">
        <v>0</v>
      </c>
      <c r="L828" s="40">
        <v>0</v>
      </c>
      <c r="M828" s="42">
        <v>340526.11</v>
      </c>
      <c r="N828" s="40">
        <v>0</v>
      </c>
      <c r="O828" s="40">
        <v>0</v>
      </c>
      <c r="P828" s="40">
        <v>0</v>
      </c>
      <c r="Q828" s="40">
        <v>0</v>
      </c>
      <c r="R828" s="42">
        <v>29635.69</v>
      </c>
      <c r="S828" s="42">
        <v>0</v>
      </c>
      <c r="T828" s="42">
        <v>0</v>
      </c>
    </row>
    <row r="829" spans="1:20" ht="24.75" customHeight="1" x14ac:dyDescent="0.3">
      <c r="A829" s="36">
        <v>473</v>
      </c>
      <c r="B829" s="50" t="s">
        <v>745</v>
      </c>
      <c r="C829" s="43">
        <f t="shared" si="73"/>
        <v>4530984.16</v>
      </c>
      <c r="D829" s="40">
        <v>0</v>
      </c>
      <c r="E829" s="40">
        <v>0</v>
      </c>
      <c r="F829" s="40">
        <v>0</v>
      </c>
      <c r="G829" s="42">
        <v>4436052.63</v>
      </c>
      <c r="H829" s="40">
        <v>0</v>
      </c>
      <c r="I829" s="40">
        <v>0</v>
      </c>
      <c r="J829" s="24">
        <v>0</v>
      </c>
      <c r="K829" s="40">
        <v>0</v>
      </c>
      <c r="L829" s="40">
        <v>0</v>
      </c>
      <c r="M829" s="40">
        <v>0</v>
      </c>
      <c r="N829" s="40">
        <v>0</v>
      </c>
      <c r="O829" s="40">
        <v>0</v>
      </c>
      <c r="P829" s="40">
        <v>0</v>
      </c>
      <c r="Q829" s="40">
        <v>0</v>
      </c>
      <c r="R829" s="42">
        <v>94931.53</v>
      </c>
      <c r="S829" s="42">
        <v>0</v>
      </c>
      <c r="T829" s="42">
        <v>0</v>
      </c>
    </row>
    <row r="830" spans="1:20" ht="24.75" customHeight="1" x14ac:dyDescent="0.3">
      <c r="A830" s="36">
        <v>474</v>
      </c>
      <c r="B830" s="50" t="s">
        <v>150</v>
      </c>
      <c r="C830" s="43">
        <f t="shared" si="73"/>
        <v>5619619.8700000001</v>
      </c>
      <c r="D830" s="40">
        <v>0</v>
      </c>
      <c r="E830" s="42">
        <v>288609.53000000003</v>
      </c>
      <c r="F830" s="40">
        <v>0</v>
      </c>
      <c r="G830" s="42">
        <v>928451.42</v>
      </c>
      <c r="H830" s="40">
        <v>0</v>
      </c>
      <c r="I830" s="40">
        <v>0</v>
      </c>
      <c r="J830" s="24">
        <v>0</v>
      </c>
      <c r="K830" s="40">
        <v>0</v>
      </c>
      <c r="L830" s="40">
        <v>0</v>
      </c>
      <c r="M830" s="40">
        <v>0</v>
      </c>
      <c r="N830" s="42">
        <v>3212599.39</v>
      </c>
      <c r="O830" s="42">
        <v>1072219.31</v>
      </c>
      <c r="P830" s="40">
        <v>0</v>
      </c>
      <c r="Q830" s="40">
        <v>0</v>
      </c>
      <c r="R830" s="42">
        <v>117740.22</v>
      </c>
      <c r="S830" s="42">
        <v>0</v>
      </c>
      <c r="T830" s="42">
        <v>0</v>
      </c>
    </row>
    <row r="831" spans="1:20" ht="24.75" customHeight="1" x14ac:dyDescent="0.3">
      <c r="A831" s="36">
        <v>475</v>
      </c>
      <c r="B831" s="50" t="s">
        <v>148</v>
      </c>
      <c r="C831" s="43">
        <f t="shared" si="73"/>
        <v>6866809.5499999998</v>
      </c>
      <c r="D831" s="40">
        <v>0</v>
      </c>
      <c r="E831" s="42">
        <v>289367.57</v>
      </c>
      <c r="F831" s="40">
        <v>0</v>
      </c>
      <c r="G831" s="42">
        <v>930890.02</v>
      </c>
      <c r="H831" s="42">
        <v>1206608.18</v>
      </c>
      <c r="I831" s="40">
        <v>0</v>
      </c>
      <c r="J831" s="24">
        <v>0</v>
      </c>
      <c r="K831" s="40">
        <v>0</v>
      </c>
      <c r="L831" s="40">
        <v>0</v>
      </c>
      <c r="M831" s="40">
        <v>0</v>
      </c>
      <c r="N831" s="42">
        <v>3221037.37</v>
      </c>
      <c r="O831" s="42">
        <v>1075035.52</v>
      </c>
      <c r="P831" s="40">
        <v>0</v>
      </c>
      <c r="Q831" s="40">
        <v>0</v>
      </c>
      <c r="R831" s="42">
        <v>143870.89000000001</v>
      </c>
      <c r="S831" s="42">
        <v>0</v>
      </c>
      <c r="T831" s="42">
        <v>0</v>
      </c>
    </row>
    <row r="832" spans="1:20" ht="24.75" customHeight="1" x14ac:dyDescent="0.3">
      <c r="A832" s="36">
        <v>476</v>
      </c>
      <c r="B832" s="50" t="s">
        <v>746</v>
      </c>
      <c r="C832" s="43">
        <f t="shared" si="73"/>
        <v>1738737.2799999998</v>
      </c>
      <c r="D832" s="40">
        <v>0</v>
      </c>
      <c r="E832" s="40">
        <v>0</v>
      </c>
      <c r="F832" s="40">
        <v>0</v>
      </c>
      <c r="G832" s="40">
        <v>0</v>
      </c>
      <c r="H832" s="40">
        <v>0</v>
      </c>
      <c r="I832" s="40">
        <v>0</v>
      </c>
      <c r="J832" s="24">
        <v>0</v>
      </c>
      <c r="K832" s="40">
        <v>0</v>
      </c>
      <c r="L832" s="42">
        <v>1702307.89</v>
      </c>
      <c r="M832" s="40">
        <v>0</v>
      </c>
      <c r="N832" s="40">
        <v>0</v>
      </c>
      <c r="O832" s="40">
        <v>0</v>
      </c>
      <c r="P832" s="40">
        <v>0</v>
      </c>
      <c r="Q832" s="40">
        <v>0</v>
      </c>
      <c r="R832" s="42">
        <v>36429.39</v>
      </c>
      <c r="S832" s="42">
        <v>0</v>
      </c>
      <c r="T832" s="42">
        <v>0</v>
      </c>
    </row>
    <row r="833" spans="1:20" ht="24.75" customHeight="1" x14ac:dyDescent="0.3">
      <c r="A833" s="36">
        <v>477</v>
      </c>
      <c r="B833" s="50" t="s">
        <v>747</v>
      </c>
      <c r="C833" s="43">
        <f t="shared" si="73"/>
        <v>2402567.33</v>
      </c>
      <c r="D833" s="42">
        <v>972199.04</v>
      </c>
      <c r="E833" s="40">
        <v>0</v>
      </c>
      <c r="F833" s="42">
        <v>445690.81</v>
      </c>
      <c r="G833" s="42">
        <v>406909.15</v>
      </c>
      <c r="H833" s="42">
        <v>527430.62</v>
      </c>
      <c r="I833" s="40">
        <v>0</v>
      </c>
      <c r="J833" s="24">
        <v>0</v>
      </c>
      <c r="K833" s="40">
        <v>0</v>
      </c>
      <c r="L833" s="40">
        <v>0</v>
      </c>
      <c r="M833" s="40">
        <v>0</v>
      </c>
      <c r="N833" s="40">
        <v>0</v>
      </c>
      <c r="O833" s="40">
        <v>0</v>
      </c>
      <c r="P833" s="40">
        <v>0</v>
      </c>
      <c r="Q833" s="40">
        <v>0</v>
      </c>
      <c r="R833" s="42">
        <v>50337.71</v>
      </c>
      <c r="S833" s="42">
        <v>0</v>
      </c>
      <c r="T833" s="42">
        <v>0</v>
      </c>
    </row>
    <row r="834" spans="1:20" ht="24.75" customHeight="1" x14ac:dyDescent="0.3">
      <c r="A834" s="36">
        <v>478</v>
      </c>
      <c r="B834" s="50" t="s">
        <v>748</v>
      </c>
      <c r="C834" s="43">
        <f t="shared" si="73"/>
        <v>976837.96</v>
      </c>
      <c r="D834" s="40">
        <v>0</v>
      </c>
      <c r="E834" s="40">
        <v>0</v>
      </c>
      <c r="F834" s="40">
        <v>0</v>
      </c>
      <c r="G834" s="42">
        <v>416504.11</v>
      </c>
      <c r="H834" s="42">
        <v>539867.5</v>
      </c>
      <c r="I834" s="40">
        <v>0</v>
      </c>
      <c r="J834" s="24">
        <v>0</v>
      </c>
      <c r="K834" s="40">
        <v>0</v>
      </c>
      <c r="L834" s="40">
        <v>0</v>
      </c>
      <c r="M834" s="40">
        <v>0</v>
      </c>
      <c r="N834" s="40">
        <v>0</v>
      </c>
      <c r="O834" s="40">
        <v>0</v>
      </c>
      <c r="P834" s="40">
        <v>0</v>
      </c>
      <c r="Q834" s="40">
        <v>0</v>
      </c>
      <c r="R834" s="42">
        <v>20466.349999999999</v>
      </c>
      <c r="S834" s="42">
        <v>0</v>
      </c>
      <c r="T834" s="42">
        <v>0</v>
      </c>
    </row>
    <row r="835" spans="1:20" ht="24.75" customHeight="1" x14ac:dyDescent="0.3">
      <c r="A835" s="36">
        <v>479</v>
      </c>
      <c r="B835" s="50" t="s">
        <v>749</v>
      </c>
      <c r="C835" s="43">
        <f t="shared" si="73"/>
        <v>702547.39</v>
      </c>
      <c r="D835" s="40">
        <v>0</v>
      </c>
      <c r="E835" s="42">
        <v>128283.86</v>
      </c>
      <c r="F835" s="40">
        <v>0</v>
      </c>
      <c r="G835" s="42">
        <v>412686.76</v>
      </c>
      <c r="H835" s="40">
        <v>0</v>
      </c>
      <c r="I835" s="40">
        <v>0</v>
      </c>
      <c r="J835" s="24">
        <v>0</v>
      </c>
      <c r="K835" s="40">
        <v>0</v>
      </c>
      <c r="L835" s="40">
        <v>0</v>
      </c>
      <c r="M835" s="40">
        <v>0</v>
      </c>
      <c r="N835" s="40">
        <v>0</v>
      </c>
      <c r="O835" s="40">
        <v>0</v>
      </c>
      <c r="P835" s="40">
        <v>0</v>
      </c>
      <c r="Q835" s="42">
        <v>150000</v>
      </c>
      <c r="R835" s="42">
        <v>11576.77</v>
      </c>
      <c r="S835" s="42">
        <v>0</v>
      </c>
      <c r="T835" s="42">
        <v>0</v>
      </c>
    </row>
    <row r="836" spans="1:20" ht="24.75" customHeight="1" x14ac:dyDescent="0.3">
      <c r="A836" s="36">
        <v>480</v>
      </c>
      <c r="B836" s="50" t="s">
        <v>750</v>
      </c>
      <c r="C836" s="43">
        <f t="shared" si="73"/>
        <v>1681304.3599999999</v>
      </c>
      <c r="D836" s="40">
        <v>0</v>
      </c>
      <c r="E836" s="40">
        <v>0</v>
      </c>
      <c r="F836" s="40">
        <v>0</v>
      </c>
      <c r="G836" s="40">
        <v>0</v>
      </c>
      <c r="H836" s="40">
        <v>0</v>
      </c>
      <c r="I836" s="40">
        <v>0</v>
      </c>
      <c r="J836" s="24">
        <v>0</v>
      </c>
      <c r="K836" s="40">
        <v>0</v>
      </c>
      <c r="L836" s="40">
        <v>0</v>
      </c>
      <c r="M836" s="40">
        <v>0</v>
      </c>
      <c r="N836" s="42">
        <v>1297177.47</v>
      </c>
      <c r="O836" s="42">
        <v>200245.5</v>
      </c>
      <c r="P836" s="40">
        <v>0</v>
      </c>
      <c r="Q836" s="42">
        <v>150000</v>
      </c>
      <c r="R836" s="42">
        <v>33881.39</v>
      </c>
      <c r="S836" s="42">
        <v>0</v>
      </c>
      <c r="T836" s="42">
        <v>0</v>
      </c>
    </row>
    <row r="837" spans="1:20" ht="24.75" customHeight="1" x14ac:dyDescent="0.3">
      <c r="A837" s="36">
        <v>481</v>
      </c>
      <c r="B837" s="50" t="s">
        <v>751</v>
      </c>
      <c r="C837" s="43">
        <f t="shared" si="73"/>
        <v>1665739.98</v>
      </c>
      <c r="D837" s="40">
        <v>0</v>
      </c>
      <c r="E837" s="42">
        <v>793540</v>
      </c>
      <c r="F837" s="40">
        <v>0</v>
      </c>
      <c r="G837" s="42">
        <v>837300</v>
      </c>
      <c r="H837" s="40">
        <v>0</v>
      </c>
      <c r="I837" s="40">
        <v>0</v>
      </c>
      <c r="J837" s="24">
        <v>0</v>
      </c>
      <c r="K837" s="40">
        <v>0</v>
      </c>
      <c r="L837" s="40">
        <v>0</v>
      </c>
      <c r="M837" s="40">
        <v>0</v>
      </c>
      <c r="N837" s="40">
        <v>0</v>
      </c>
      <c r="O837" s="40">
        <v>0</v>
      </c>
      <c r="P837" s="40">
        <v>0</v>
      </c>
      <c r="Q837" s="40">
        <v>0</v>
      </c>
      <c r="R837" s="42">
        <v>34899.980000000003</v>
      </c>
      <c r="S837" s="42">
        <v>0</v>
      </c>
      <c r="T837" s="42">
        <v>0</v>
      </c>
    </row>
    <row r="838" spans="1:20" ht="24.75" customHeight="1" x14ac:dyDescent="0.3">
      <c r="A838" s="36">
        <v>482</v>
      </c>
      <c r="B838" s="50" t="s">
        <v>752</v>
      </c>
      <c r="C838" s="43">
        <f t="shared" si="73"/>
        <v>2507791.02</v>
      </c>
      <c r="D838" s="40">
        <v>0</v>
      </c>
      <c r="E838" s="40">
        <v>0</v>
      </c>
      <c r="F838" s="40">
        <v>0</v>
      </c>
      <c r="G838" s="40">
        <v>0</v>
      </c>
      <c r="H838" s="42">
        <v>448116.65</v>
      </c>
      <c r="I838" s="40">
        <v>0</v>
      </c>
      <c r="J838" s="24">
        <v>0</v>
      </c>
      <c r="K838" s="40">
        <v>0</v>
      </c>
      <c r="L838" s="42">
        <v>1860274.79</v>
      </c>
      <c r="M838" s="40">
        <v>0</v>
      </c>
      <c r="N838" s="40">
        <v>0</v>
      </c>
      <c r="O838" s="40">
        <v>0</v>
      </c>
      <c r="P838" s="40">
        <v>0</v>
      </c>
      <c r="Q838" s="42">
        <v>150000</v>
      </c>
      <c r="R838" s="42">
        <v>49399.58</v>
      </c>
      <c r="S838" s="42">
        <v>0</v>
      </c>
      <c r="T838" s="42">
        <v>0</v>
      </c>
    </row>
    <row r="839" spans="1:20" ht="24.75" customHeight="1" x14ac:dyDescent="0.3">
      <c r="A839" s="36">
        <v>483</v>
      </c>
      <c r="B839" s="50" t="s">
        <v>753</v>
      </c>
      <c r="C839" s="43">
        <f t="shared" si="73"/>
        <v>350000</v>
      </c>
      <c r="D839" s="40">
        <v>0</v>
      </c>
      <c r="E839" s="40">
        <v>0</v>
      </c>
      <c r="F839" s="40">
        <v>0</v>
      </c>
      <c r="G839" s="40">
        <v>0</v>
      </c>
      <c r="H839" s="40">
        <v>0</v>
      </c>
      <c r="I839" s="40">
        <v>0</v>
      </c>
      <c r="J839" s="24">
        <v>0</v>
      </c>
      <c r="K839" s="40">
        <v>0</v>
      </c>
      <c r="L839" s="40">
        <v>0</v>
      </c>
      <c r="M839" s="40">
        <v>0</v>
      </c>
      <c r="N839" s="40">
        <v>0</v>
      </c>
      <c r="O839" s="40">
        <v>0</v>
      </c>
      <c r="P839" s="40">
        <v>0</v>
      </c>
      <c r="Q839" s="42">
        <v>350000</v>
      </c>
      <c r="R839" s="40">
        <v>0</v>
      </c>
      <c r="S839" s="42">
        <v>0</v>
      </c>
      <c r="T839" s="42">
        <v>0</v>
      </c>
    </row>
    <row r="840" spans="1:20" ht="24.75" customHeight="1" x14ac:dyDescent="0.3">
      <c r="A840" s="36">
        <v>484</v>
      </c>
      <c r="B840" s="50" t="s">
        <v>754</v>
      </c>
      <c r="C840" s="43">
        <f t="shared" si="73"/>
        <v>350000</v>
      </c>
      <c r="D840" s="40">
        <v>0</v>
      </c>
      <c r="E840" s="40">
        <v>0</v>
      </c>
      <c r="F840" s="40">
        <v>0</v>
      </c>
      <c r="G840" s="40">
        <v>0</v>
      </c>
      <c r="H840" s="40">
        <v>0</v>
      </c>
      <c r="I840" s="40">
        <v>0</v>
      </c>
      <c r="J840" s="24">
        <v>0</v>
      </c>
      <c r="K840" s="40">
        <v>0</v>
      </c>
      <c r="L840" s="40">
        <v>0</v>
      </c>
      <c r="M840" s="40">
        <v>0</v>
      </c>
      <c r="N840" s="40">
        <v>0</v>
      </c>
      <c r="O840" s="40">
        <v>0</v>
      </c>
      <c r="P840" s="40">
        <v>0</v>
      </c>
      <c r="Q840" s="42">
        <v>350000</v>
      </c>
      <c r="R840" s="40">
        <v>0</v>
      </c>
      <c r="S840" s="42">
        <v>0</v>
      </c>
      <c r="T840" s="42">
        <v>0</v>
      </c>
    </row>
    <row r="841" spans="1:20" ht="24.75" customHeight="1" x14ac:dyDescent="0.3">
      <c r="A841" s="36">
        <v>485</v>
      </c>
      <c r="B841" s="50" t="s">
        <v>755</v>
      </c>
      <c r="C841" s="43">
        <f t="shared" si="73"/>
        <v>350000</v>
      </c>
      <c r="D841" s="40">
        <v>0</v>
      </c>
      <c r="E841" s="40">
        <v>0</v>
      </c>
      <c r="F841" s="40">
        <v>0</v>
      </c>
      <c r="G841" s="40">
        <v>0</v>
      </c>
      <c r="H841" s="40">
        <v>0</v>
      </c>
      <c r="I841" s="40">
        <v>0</v>
      </c>
      <c r="J841" s="24">
        <v>0</v>
      </c>
      <c r="K841" s="40">
        <v>0</v>
      </c>
      <c r="L841" s="40">
        <v>0</v>
      </c>
      <c r="M841" s="40">
        <v>0</v>
      </c>
      <c r="N841" s="40">
        <v>0</v>
      </c>
      <c r="O841" s="40">
        <v>0</v>
      </c>
      <c r="P841" s="40">
        <v>0</v>
      </c>
      <c r="Q841" s="42">
        <v>350000</v>
      </c>
      <c r="R841" s="40">
        <v>0</v>
      </c>
      <c r="S841" s="42">
        <v>0</v>
      </c>
      <c r="T841" s="42">
        <v>0</v>
      </c>
    </row>
    <row r="842" spans="1:20" ht="24.75" customHeight="1" x14ac:dyDescent="0.3">
      <c r="A842" s="36">
        <v>486</v>
      </c>
      <c r="B842" s="50" t="s">
        <v>756</v>
      </c>
      <c r="C842" s="43">
        <f t="shared" si="73"/>
        <v>350000</v>
      </c>
      <c r="D842" s="40">
        <v>0</v>
      </c>
      <c r="E842" s="40">
        <v>0</v>
      </c>
      <c r="F842" s="40">
        <v>0</v>
      </c>
      <c r="G842" s="40">
        <v>0</v>
      </c>
      <c r="H842" s="40">
        <v>0</v>
      </c>
      <c r="I842" s="40">
        <v>0</v>
      </c>
      <c r="J842" s="24">
        <v>0</v>
      </c>
      <c r="K842" s="40">
        <v>0</v>
      </c>
      <c r="L842" s="40">
        <v>0</v>
      </c>
      <c r="M842" s="40">
        <v>0</v>
      </c>
      <c r="N842" s="40">
        <v>0</v>
      </c>
      <c r="O842" s="40">
        <v>0</v>
      </c>
      <c r="P842" s="40">
        <v>0</v>
      </c>
      <c r="Q842" s="42">
        <v>350000</v>
      </c>
      <c r="R842" s="40">
        <v>0</v>
      </c>
      <c r="S842" s="42">
        <v>0</v>
      </c>
      <c r="T842" s="42">
        <v>0</v>
      </c>
    </row>
    <row r="843" spans="1:20" ht="24.75" customHeight="1" x14ac:dyDescent="0.3">
      <c r="A843" s="36">
        <v>487</v>
      </c>
      <c r="B843" s="50" t="s">
        <v>757</v>
      </c>
      <c r="C843" s="43">
        <f t="shared" si="73"/>
        <v>1199958.02</v>
      </c>
      <c r="D843" s="40">
        <v>0</v>
      </c>
      <c r="E843" s="40">
        <v>0</v>
      </c>
      <c r="F843" s="40">
        <v>0</v>
      </c>
      <c r="G843" s="40">
        <v>0</v>
      </c>
      <c r="H843" s="42">
        <v>1174816.94</v>
      </c>
      <c r="I843" s="40">
        <v>0</v>
      </c>
      <c r="J843" s="24">
        <v>0</v>
      </c>
      <c r="K843" s="40">
        <v>0</v>
      </c>
      <c r="L843" s="40">
        <v>0</v>
      </c>
      <c r="M843" s="40">
        <v>0</v>
      </c>
      <c r="N843" s="40">
        <v>0</v>
      </c>
      <c r="O843" s="40">
        <v>0</v>
      </c>
      <c r="P843" s="40">
        <v>0</v>
      </c>
      <c r="Q843" s="40">
        <v>0</v>
      </c>
      <c r="R843" s="42">
        <v>25141.08</v>
      </c>
      <c r="S843" s="42">
        <v>0</v>
      </c>
      <c r="T843" s="42">
        <v>0</v>
      </c>
    </row>
    <row r="844" spans="1:20" ht="24.75" customHeight="1" x14ac:dyDescent="0.3">
      <c r="A844" s="36">
        <v>488</v>
      </c>
      <c r="B844" s="50" t="s">
        <v>758</v>
      </c>
      <c r="C844" s="43">
        <f t="shared" si="73"/>
        <v>350000</v>
      </c>
      <c r="D844" s="40">
        <v>0</v>
      </c>
      <c r="E844" s="40">
        <v>0</v>
      </c>
      <c r="F844" s="40">
        <v>0</v>
      </c>
      <c r="G844" s="40">
        <v>0</v>
      </c>
      <c r="H844" s="40">
        <v>0</v>
      </c>
      <c r="I844" s="40">
        <v>0</v>
      </c>
      <c r="J844" s="24">
        <v>0</v>
      </c>
      <c r="K844" s="40">
        <v>0</v>
      </c>
      <c r="L844" s="40">
        <v>0</v>
      </c>
      <c r="M844" s="40">
        <v>0</v>
      </c>
      <c r="N844" s="40">
        <v>0</v>
      </c>
      <c r="O844" s="40">
        <v>0</v>
      </c>
      <c r="P844" s="40">
        <v>0</v>
      </c>
      <c r="Q844" s="42">
        <v>350000</v>
      </c>
      <c r="R844" s="40">
        <v>0</v>
      </c>
      <c r="S844" s="42">
        <v>0</v>
      </c>
      <c r="T844" s="42">
        <v>0</v>
      </c>
    </row>
    <row r="845" spans="1:20" ht="24.75" customHeight="1" x14ac:dyDescent="0.3">
      <c r="A845" s="36">
        <v>489</v>
      </c>
      <c r="B845" s="50" t="s">
        <v>759</v>
      </c>
      <c r="C845" s="43">
        <f t="shared" si="73"/>
        <v>200000</v>
      </c>
      <c r="D845" s="40">
        <v>0</v>
      </c>
      <c r="E845" s="40">
        <v>0</v>
      </c>
      <c r="F845" s="40">
        <v>0</v>
      </c>
      <c r="G845" s="40">
        <v>0</v>
      </c>
      <c r="H845" s="40">
        <v>0</v>
      </c>
      <c r="I845" s="40">
        <v>0</v>
      </c>
      <c r="J845" s="24">
        <v>0</v>
      </c>
      <c r="K845" s="40">
        <v>0</v>
      </c>
      <c r="L845" s="40">
        <v>0</v>
      </c>
      <c r="M845" s="40">
        <v>0</v>
      </c>
      <c r="N845" s="40">
        <v>0</v>
      </c>
      <c r="O845" s="40">
        <v>0</v>
      </c>
      <c r="P845" s="40">
        <v>0</v>
      </c>
      <c r="Q845" s="42">
        <v>200000</v>
      </c>
      <c r="R845" s="40">
        <v>0</v>
      </c>
      <c r="S845" s="42">
        <v>0</v>
      </c>
      <c r="T845" s="42">
        <v>0</v>
      </c>
    </row>
    <row r="846" spans="1:20" ht="24.75" customHeight="1" x14ac:dyDescent="0.3">
      <c r="A846" s="36">
        <v>490</v>
      </c>
      <c r="B846" s="50" t="s">
        <v>760</v>
      </c>
      <c r="C846" s="43">
        <f t="shared" si="73"/>
        <v>450000</v>
      </c>
      <c r="D846" s="40">
        <v>0</v>
      </c>
      <c r="E846" s="40">
        <v>0</v>
      </c>
      <c r="F846" s="40">
        <v>0</v>
      </c>
      <c r="G846" s="40">
        <v>0</v>
      </c>
      <c r="H846" s="40">
        <v>0</v>
      </c>
      <c r="I846" s="40">
        <v>0</v>
      </c>
      <c r="J846" s="24">
        <v>0</v>
      </c>
      <c r="K846" s="40">
        <v>0</v>
      </c>
      <c r="L846" s="40">
        <v>0</v>
      </c>
      <c r="M846" s="40">
        <v>0</v>
      </c>
      <c r="N846" s="40">
        <v>0</v>
      </c>
      <c r="O846" s="40">
        <v>0</v>
      </c>
      <c r="P846" s="40">
        <v>0</v>
      </c>
      <c r="Q846" s="42">
        <v>450000</v>
      </c>
      <c r="R846" s="40">
        <v>0</v>
      </c>
      <c r="S846" s="42">
        <v>0</v>
      </c>
      <c r="T846" s="42">
        <v>0</v>
      </c>
    </row>
  </sheetData>
  <autoFilter ref="A9:T846" xr:uid="{0D007277-08A8-45E4-97BA-D5F991F3A7EF}"/>
  <mergeCells count="18">
    <mergeCell ref="O6:O7"/>
    <mergeCell ref="P6:P7"/>
    <mergeCell ref="Q6:Q7"/>
    <mergeCell ref="R6:R7"/>
    <mergeCell ref="S6:S7"/>
    <mergeCell ref="T6:T7"/>
    <mergeCell ref="A2:T2"/>
    <mergeCell ref="A3:T3"/>
    <mergeCell ref="A5:A8"/>
    <mergeCell ref="B5:B8"/>
    <mergeCell ref="C5:C7"/>
    <mergeCell ref="D5:O5"/>
    <mergeCell ref="P5:T5"/>
    <mergeCell ref="D6:I6"/>
    <mergeCell ref="J6:K7"/>
    <mergeCell ref="L6:L7"/>
    <mergeCell ref="M6:M7"/>
    <mergeCell ref="N6:N7"/>
  </mergeCells>
  <pageMargins left="0.70833333333333304" right="0.70833333333333304" top="0.74791666666666701" bottom="0.58194444444444404" header="0.511811023622047" footer="0.31527777777777799"/>
  <pageSetup paperSize="9" scale="35" firstPageNumber="31" fitToHeight="0" orientation="landscape" useFirstPageNumber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CEBB-B9B2-4954-99A0-317571F7DFDB}">
  <sheetPr>
    <pageSetUpPr fitToPage="1"/>
  </sheetPr>
  <dimension ref="A1:D65"/>
  <sheetViews>
    <sheetView workbookViewId="0">
      <selection activeCell="C7" sqref="C7"/>
    </sheetView>
  </sheetViews>
  <sheetFormatPr defaultRowHeight="15" x14ac:dyDescent="0.3"/>
  <cols>
    <col min="1" max="1" width="40" customWidth="1"/>
    <col min="2" max="2" width="14.42578125" hidden="1" customWidth="1"/>
    <col min="3" max="3" width="63.5703125" customWidth="1"/>
    <col min="4" max="4" width="66.28515625" customWidth="1"/>
  </cols>
  <sheetData>
    <row r="1" spans="1:4" ht="48.75" customHeight="1" x14ac:dyDescent="0.3">
      <c r="A1" s="122" t="s">
        <v>786</v>
      </c>
      <c r="B1" s="122"/>
      <c r="C1" s="122"/>
      <c r="D1" s="122"/>
    </row>
    <row r="2" spans="1:4" ht="43.5" customHeight="1" x14ac:dyDescent="0.3">
      <c r="A2" s="102" t="s">
        <v>787</v>
      </c>
      <c r="B2" s="102" t="s">
        <v>788</v>
      </c>
      <c r="C2" s="102" t="s">
        <v>5</v>
      </c>
      <c r="D2" s="102" t="s">
        <v>789</v>
      </c>
    </row>
    <row r="3" spans="1:4" ht="31.5" x14ac:dyDescent="0.3">
      <c r="A3" s="103" t="s">
        <v>790</v>
      </c>
      <c r="B3" s="103">
        <v>40946</v>
      </c>
      <c r="C3" s="103" t="s">
        <v>791</v>
      </c>
      <c r="D3" s="104" t="s">
        <v>792</v>
      </c>
    </row>
    <row r="4" spans="1:4" ht="63" x14ac:dyDescent="0.3">
      <c r="A4" s="103" t="s">
        <v>790</v>
      </c>
      <c r="B4" s="103">
        <v>40946</v>
      </c>
      <c r="C4" s="103" t="s">
        <v>791</v>
      </c>
      <c r="D4" s="104" t="s">
        <v>793</v>
      </c>
    </row>
    <row r="5" spans="1:4" ht="15.75" x14ac:dyDescent="0.3">
      <c r="A5" s="103" t="s">
        <v>790</v>
      </c>
      <c r="B5" s="103">
        <v>40946</v>
      </c>
      <c r="C5" s="103" t="s">
        <v>791</v>
      </c>
      <c r="D5" s="104" t="s">
        <v>794</v>
      </c>
    </row>
    <row r="6" spans="1:4" ht="31.5" x14ac:dyDescent="0.3">
      <c r="A6" s="103" t="s">
        <v>790</v>
      </c>
      <c r="B6" s="103">
        <v>40948</v>
      </c>
      <c r="C6" s="103" t="s">
        <v>795</v>
      </c>
      <c r="D6" s="104" t="s">
        <v>792</v>
      </c>
    </row>
    <row r="7" spans="1:4" ht="63" x14ac:dyDescent="0.3">
      <c r="A7" s="103" t="s">
        <v>790</v>
      </c>
      <c r="B7" s="103">
        <v>40948</v>
      </c>
      <c r="C7" s="103" t="s">
        <v>795</v>
      </c>
      <c r="D7" s="104" t="s">
        <v>793</v>
      </c>
    </row>
    <row r="8" spans="1:4" ht="15.75" x14ac:dyDescent="0.3">
      <c r="A8" s="103" t="s">
        <v>790</v>
      </c>
      <c r="B8" s="103">
        <v>40948</v>
      </c>
      <c r="C8" s="103" t="s">
        <v>795</v>
      </c>
      <c r="D8" s="104" t="s">
        <v>794</v>
      </c>
    </row>
    <row r="9" spans="1:4" ht="31.5" x14ac:dyDescent="0.3">
      <c r="A9" s="103" t="s">
        <v>790</v>
      </c>
      <c r="B9" s="103">
        <v>41489</v>
      </c>
      <c r="C9" s="103" t="s">
        <v>796</v>
      </c>
      <c r="D9" s="104" t="s">
        <v>792</v>
      </c>
    </row>
    <row r="10" spans="1:4" ht="63" x14ac:dyDescent="0.3">
      <c r="A10" s="103" t="s">
        <v>790</v>
      </c>
      <c r="B10" s="103">
        <v>41489</v>
      </c>
      <c r="C10" s="103" t="s">
        <v>796</v>
      </c>
      <c r="D10" s="104" t="s">
        <v>793</v>
      </c>
    </row>
    <row r="11" spans="1:4" ht="15.75" x14ac:dyDescent="0.3">
      <c r="A11" s="103" t="s">
        <v>790</v>
      </c>
      <c r="B11" s="103">
        <v>41489</v>
      </c>
      <c r="C11" s="103" t="s">
        <v>796</v>
      </c>
      <c r="D11" s="104" t="s">
        <v>794</v>
      </c>
    </row>
    <row r="12" spans="1:4" ht="31.5" x14ac:dyDescent="0.3">
      <c r="A12" s="103" t="s">
        <v>790</v>
      </c>
      <c r="B12" s="103">
        <v>41614</v>
      </c>
      <c r="C12" s="103" t="s">
        <v>797</v>
      </c>
      <c r="D12" s="104" t="s">
        <v>792</v>
      </c>
    </row>
    <row r="13" spans="1:4" ht="63" x14ac:dyDescent="0.3">
      <c r="A13" s="103" t="s">
        <v>790</v>
      </c>
      <c r="B13" s="103">
        <v>41614</v>
      </c>
      <c r="C13" s="103" t="s">
        <v>797</v>
      </c>
      <c r="D13" s="104" t="s">
        <v>793</v>
      </c>
    </row>
    <row r="14" spans="1:4" ht="15.75" x14ac:dyDescent="0.3">
      <c r="A14" s="103" t="s">
        <v>790</v>
      </c>
      <c r="B14" s="103">
        <v>41614</v>
      </c>
      <c r="C14" s="103" t="s">
        <v>797</v>
      </c>
      <c r="D14" s="104" t="s">
        <v>794</v>
      </c>
    </row>
    <row r="15" spans="1:4" ht="31.5" x14ac:dyDescent="0.3">
      <c r="A15" s="103" t="s">
        <v>790</v>
      </c>
      <c r="B15" s="103">
        <v>38084</v>
      </c>
      <c r="C15" s="103" t="s">
        <v>798</v>
      </c>
      <c r="D15" s="104" t="s">
        <v>792</v>
      </c>
    </row>
    <row r="16" spans="1:4" ht="63" x14ac:dyDescent="0.3">
      <c r="A16" s="103" t="s">
        <v>790</v>
      </c>
      <c r="B16" s="103">
        <v>38084</v>
      </c>
      <c r="C16" s="103" t="s">
        <v>798</v>
      </c>
      <c r="D16" s="104" t="s">
        <v>793</v>
      </c>
    </row>
    <row r="17" spans="1:4" ht="15.75" x14ac:dyDescent="0.3">
      <c r="A17" s="103" t="s">
        <v>790</v>
      </c>
      <c r="B17" s="103">
        <v>38084</v>
      </c>
      <c r="C17" s="103" t="s">
        <v>798</v>
      </c>
      <c r="D17" s="104" t="s">
        <v>794</v>
      </c>
    </row>
    <row r="18" spans="1:4" ht="31.5" x14ac:dyDescent="0.3">
      <c r="A18" s="103" t="s">
        <v>790</v>
      </c>
      <c r="B18" s="103">
        <v>36686</v>
      </c>
      <c r="C18" s="103" t="s">
        <v>799</v>
      </c>
      <c r="D18" s="104" t="s">
        <v>792</v>
      </c>
    </row>
    <row r="19" spans="1:4" ht="63" x14ac:dyDescent="0.3">
      <c r="A19" s="103" t="s">
        <v>790</v>
      </c>
      <c r="B19" s="103">
        <v>36686</v>
      </c>
      <c r="C19" s="103" t="s">
        <v>799</v>
      </c>
      <c r="D19" s="104" t="s">
        <v>793</v>
      </c>
    </row>
    <row r="20" spans="1:4" ht="15.75" x14ac:dyDescent="0.3">
      <c r="A20" s="103" t="s">
        <v>790</v>
      </c>
      <c r="B20" s="103">
        <v>36686</v>
      </c>
      <c r="C20" s="103" t="s">
        <v>799</v>
      </c>
      <c r="D20" s="104" t="s">
        <v>794</v>
      </c>
    </row>
    <row r="21" spans="1:4" ht="31.5" x14ac:dyDescent="0.3">
      <c r="A21" s="103" t="s">
        <v>790</v>
      </c>
      <c r="B21" s="103">
        <v>36768</v>
      </c>
      <c r="C21" s="103" t="s">
        <v>800</v>
      </c>
      <c r="D21" s="104" t="s">
        <v>792</v>
      </c>
    </row>
    <row r="22" spans="1:4" ht="63" x14ac:dyDescent="0.3">
      <c r="A22" s="103" t="s">
        <v>790</v>
      </c>
      <c r="B22" s="103">
        <v>36768</v>
      </c>
      <c r="C22" s="103" t="s">
        <v>800</v>
      </c>
      <c r="D22" s="104" t="s">
        <v>793</v>
      </c>
    </row>
    <row r="23" spans="1:4" ht="15.75" x14ac:dyDescent="0.3">
      <c r="A23" s="103" t="s">
        <v>790</v>
      </c>
      <c r="B23" s="103">
        <v>36768</v>
      </c>
      <c r="C23" s="103" t="s">
        <v>800</v>
      </c>
      <c r="D23" s="104" t="s">
        <v>794</v>
      </c>
    </row>
    <row r="24" spans="1:4" ht="31.5" x14ac:dyDescent="0.3">
      <c r="A24" s="103" t="s">
        <v>790</v>
      </c>
      <c r="B24" s="103">
        <v>36845</v>
      </c>
      <c r="C24" s="103" t="s">
        <v>801</v>
      </c>
      <c r="D24" s="104" t="s">
        <v>792</v>
      </c>
    </row>
    <row r="25" spans="1:4" ht="63" x14ac:dyDescent="0.3">
      <c r="A25" s="103" t="s">
        <v>790</v>
      </c>
      <c r="B25" s="103">
        <v>36845</v>
      </c>
      <c r="C25" s="103" t="s">
        <v>801</v>
      </c>
      <c r="D25" s="104" t="s">
        <v>793</v>
      </c>
    </row>
    <row r="26" spans="1:4" ht="15.75" x14ac:dyDescent="0.3">
      <c r="A26" s="103" t="s">
        <v>790</v>
      </c>
      <c r="B26" s="103">
        <v>36845</v>
      </c>
      <c r="C26" s="103" t="s">
        <v>801</v>
      </c>
      <c r="D26" s="104" t="s">
        <v>794</v>
      </c>
    </row>
    <row r="27" spans="1:4" ht="31.5" x14ac:dyDescent="0.3">
      <c r="A27" s="103" t="s">
        <v>790</v>
      </c>
      <c r="B27" s="103">
        <v>40471</v>
      </c>
      <c r="C27" s="103" t="s">
        <v>802</v>
      </c>
      <c r="D27" s="104" t="s">
        <v>792</v>
      </c>
    </row>
    <row r="28" spans="1:4" ht="63" x14ac:dyDescent="0.3">
      <c r="A28" s="103" t="s">
        <v>790</v>
      </c>
      <c r="B28" s="103">
        <v>40471</v>
      </c>
      <c r="C28" s="103" t="s">
        <v>802</v>
      </c>
      <c r="D28" s="104" t="s">
        <v>793</v>
      </c>
    </row>
    <row r="29" spans="1:4" ht="15.75" x14ac:dyDescent="0.3">
      <c r="A29" s="103" t="s">
        <v>790</v>
      </c>
      <c r="B29" s="103">
        <v>40471</v>
      </c>
      <c r="C29" s="103" t="s">
        <v>802</v>
      </c>
      <c r="D29" s="104" t="s">
        <v>794</v>
      </c>
    </row>
    <row r="30" spans="1:4" ht="63" x14ac:dyDescent="0.3">
      <c r="A30" s="103" t="s">
        <v>790</v>
      </c>
      <c r="B30" s="103">
        <v>38366</v>
      </c>
      <c r="C30" s="103" t="s">
        <v>803</v>
      </c>
      <c r="D30" s="104" t="s">
        <v>793</v>
      </c>
    </row>
    <row r="31" spans="1:4" ht="31.5" x14ac:dyDescent="0.3">
      <c r="A31" s="103" t="s">
        <v>790</v>
      </c>
      <c r="B31" s="103">
        <v>38366</v>
      </c>
      <c r="C31" s="103" t="s">
        <v>803</v>
      </c>
      <c r="D31" s="104" t="s">
        <v>792</v>
      </c>
    </row>
    <row r="32" spans="1:4" ht="15.75" x14ac:dyDescent="0.3">
      <c r="A32" s="103" t="s">
        <v>790</v>
      </c>
      <c r="B32" s="103">
        <v>38366</v>
      </c>
      <c r="C32" s="103" t="s">
        <v>803</v>
      </c>
      <c r="D32" s="104" t="s">
        <v>794</v>
      </c>
    </row>
    <row r="33" spans="1:4" ht="31.5" x14ac:dyDescent="0.3">
      <c r="A33" s="103" t="s">
        <v>790</v>
      </c>
      <c r="B33" s="103">
        <v>37103</v>
      </c>
      <c r="C33" s="103" t="s">
        <v>804</v>
      </c>
      <c r="D33" s="104" t="s">
        <v>792</v>
      </c>
    </row>
    <row r="34" spans="1:4" ht="63" x14ac:dyDescent="0.3">
      <c r="A34" s="103" t="s">
        <v>790</v>
      </c>
      <c r="B34" s="103">
        <v>37103</v>
      </c>
      <c r="C34" s="103" t="s">
        <v>804</v>
      </c>
      <c r="D34" s="104" t="s">
        <v>793</v>
      </c>
    </row>
    <row r="35" spans="1:4" ht="15.75" x14ac:dyDescent="0.3">
      <c r="A35" s="103" t="s">
        <v>790</v>
      </c>
      <c r="B35" s="103">
        <v>37103</v>
      </c>
      <c r="C35" s="103" t="s">
        <v>804</v>
      </c>
      <c r="D35" s="104" t="s">
        <v>794</v>
      </c>
    </row>
    <row r="36" spans="1:4" ht="31.5" x14ac:dyDescent="0.3">
      <c r="A36" s="103" t="s">
        <v>790</v>
      </c>
      <c r="B36" s="103">
        <v>38524</v>
      </c>
      <c r="C36" s="103" t="s">
        <v>805</v>
      </c>
      <c r="D36" s="104" t="s">
        <v>792</v>
      </c>
    </row>
    <row r="37" spans="1:4" ht="63" x14ac:dyDescent="0.3">
      <c r="A37" s="103" t="s">
        <v>790</v>
      </c>
      <c r="B37" s="103">
        <v>38524</v>
      </c>
      <c r="C37" s="103" t="s">
        <v>805</v>
      </c>
      <c r="D37" s="104" t="s">
        <v>793</v>
      </c>
    </row>
    <row r="38" spans="1:4" ht="15.75" x14ac:dyDescent="0.3">
      <c r="A38" s="103" t="s">
        <v>790</v>
      </c>
      <c r="B38" s="103">
        <v>38524</v>
      </c>
      <c r="C38" s="103" t="s">
        <v>805</v>
      </c>
      <c r="D38" s="104" t="s">
        <v>794</v>
      </c>
    </row>
    <row r="39" spans="1:4" ht="15.75" x14ac:dyDescent="0.3">
      <c r="A39" s="103" t="s">
        <v>806</v>
      </c>
      <c r="B39" s="103">
        <v>40038</v>
      </c>
      <c r="C39" s="105" t="s">
        <v>734</v>
      </c>
      <c r="D39" s="104" t="s">
        <v>807</v>
      </c>
    </row>
    <row r="40" spans="1:4" ht="15.75" x14ac:dyDescent="0.3">
      <c r="A40" s="103" t="s">
        <v>806</v>
      </c>
      <c r="B40" s="103">
        <v>40038</v>
      </c>
      <c r="C40" s="105" t="s">
        <v>734</v>
      </c>
      <c r="D40" s="104" t="s">
        <v>808</v>
      </c>
    </row>
    <row r="41" spans="1:4" ht="15.75" x14ac:dyDescent="0.3">
      <c r="A41" s="103" t="s">
        <v>806</v>
      </c>
      <c r="B41" s="103">
        <v>40038</v>
      </c>
      <c r="C41" s="105" t="s">
        <v>734</v>
      </c>
      <c r="D41" s="104" t="s">
        <v>809</v>
      </c>
    </row>
    <row r="42" spans="1:4" ht="15.75" x14ac:dyDescent="0.3">
      <c r="A42" s="103" t="s">
        <v>806</v>
      </c>
      <c r="B42" s="103">
        <v>40038</v>
      </c>
      <c r="C42" s="105" t="s">
        <v>734</v>
      </c>
      <c r="D42" s="104" t="s">
        <v>810</v>
      </c>
    </row>
    <row r="43" spans="1:4" ht="63" x14ac:dyDescent="0.3">
      <c r="A43" s="103" t="s">
        <v>806</v>
      </c>
      <c r="B43" s="103">
        <v>40038</v>
      </c>
      <c r="C43" s="105" t="s">
        <v>734</v>
      </c>
      <c r="D43" s="104" t="s">
        <v>793</v>
      </c>
    </row>
    <row r="44" spans="1:4" ht="15.75" x14ac:dyDescent="0.3">
      <c r="A44" s="103" t="s">
        <v>806</v>
      </c>
      <c r="B44" s="103">
        <v>40038</v>
      </c>
      <c r="C44" s="105" t="s">
        <v>734</v>
      </c>
      <c r="D44" s="104" t="s">
        <v>794</v>
      </c>
    </row>
    <row r="45" spans="1:4" ht="15.75" x14ac:dyDescent="0.3">
      <c r="A45" s="103" t="s">
        <v>790</v>
      </c>
      <c r="B45" s="103">
        <v>36921</v>
      </c>
      <c r="C45" s="105" t="s">
        <v>680</v>
      </c>
      <c r="D45" s="104" t="s">
        <v>811</v>
      </c>
    </row>
    <row r="46" spans="1:4" ht="31.5" x14ac:dyDescent="0.3">
      <c r="A46" s="103" t="s">
        <v>790</v>
      </c>
      <c r="B46" s="103">
        <v>36921</v>
      </c>
      <c r="C46" s="105" t="s">
        <v>680</v>
      </c>
      <c r="D46" s="104" t="s">
        <v>812</v>
      </c>
    </row>
    <row r="47" spans="1:4" ht="15.75" x14ac:dyDescent="0.3">
      <c r="A47" s="103" t="s">
        <v>790</v>
      </c>
      <c r="B47" s="103">
        <v>36921</v>
      </c>
      <c r="C47" s="105" t="s">
        <v>680</v>
      </c>
      <c r="D47" s="104" t="s">
        <v>813</v>
      </c>
    </row>
    <row r="48" spans="1:4" ht="31.5" x14ac:dyDescent="0.3">
      <c r="A48" s="103" t="s">
        <v>790</v>
      </c>
      <c r="B48" s="103">
        <v>36921</v>
      </c>
      <c r="C48" s="105" t="s">
        <v>680</v>
      </c>
      <c r="D48" s="104" t="s">
        <v>814</v>
      </c>
    </row>
    <row r="49" spans="1:4" ht="15.75" x14ac:dyDescent="0.3">
      <c r="A49" s="103" t="s">
        <v>790</v>
      </c>
      <c r="B49" s="103">
        <v>36921</v>
      </c>
      <c r="C49" s="105" t="s">
        <v>680</v>
      </c>
      <c r="D49" s="104" t="s">
        <v>808</v>
      </c>
    </row>
    <row r="50" spans="1:4" ht="15.75" x14ac:dyDescent="0.3">
      <c r="A50" s="103" t="s">
        <v>790</v>
      </c>
      <c r="B50" s="103">
        <v>36921</v>
      </c>
      <c r="C50" s="105" t="s">
        <v>680</v>
      </c>
      <c r="D50" s="104" t="s">
        <v>807</v>
      </c>
    </row>
    <row r="51" spans="1:4" ht="31.5" x14ac:dyDescent="0.3">
      <c r="A51" s="103" t="s">
        <v>790</v>
      </c>
      <c r="B51" s="103">
        <v>36921</v>
      </c>
      <c r="C51" s="105" t="s">
        <v>680</v>
      </c>
      <c r="D51" s="104" t="s">
        <v>815</v>
      </c>
    </row>
    <row r="52" spans="1:4" ht="15.75" x14ac:dyDescent="0.3">
      <c r="A52" s="103" t="s">
        <v>790</v>
      </c>
      <c r="B52" s="103">
        <v>36921</v>
      </c>
      <c r="C52" s="105" t="s">
        <v>680</v>
      </c>
      <c r="D52" s="104" t="s">
        <v>809</v>
      </c>
    </row>
    <row r="53" spans="1:4" ht="15.75" x14ac:dyDescent="0.3">
      <c r="A53" s="103" t="s">
        <v>790</v>
      </c>
      <c r="B53" s="103">
        <v>36921</v>
      </c>
      <c r="C53" s="105" t="s">
        <v>680</v>
      </c>
      <c r="D53" s="104" t="s">
        <v>810</v>
      </c>
    </row>
    <row r="54" spans="1:4" ht="63" x14ac:dyDescent="0.3">
      <c r="A54" s="103" t="s">
        <v>790</v>
      </c>
      <c r="B54" s="103">
        <v>36921</v>
      </c>
      <c r="C54" s="105" t="s">
        <v>680</v>
      </c>
      <c r="D54" s="104" t="s">
        <v>793</v>
      </c>
    </row>
    <row r="55" spans="1:4" ht="15.75" x14ac:dyDescent="0.3">
      <c r="A55" s="103" t="s">
        <v>790</v>
      </c>
      <c r="B55" s="103">
        <v>36921</v>
      </c>
      <c r="C55" s="105" t="s">
        <v>680</v>
      </c>
      <c r="D55" s="104" t="s">
        <v>794</v>
      </c>
    </row>
    <row r="56" spans="1:4" ht="15.75" x14ac:dyDescent="0.3">
      <c r="A56" s="103" t="s">
        <v>816</v>
      </c>
      <c r="B56" s="103">
        <v>41913</v>
      </c>
      <c r="C56" s="106" t="s">
        <v>817</v>
      </c>
      <c r="D56" s="107" t="s">
        <v>807</v>
      </c>
    </row>
    <row r="57" spans="1:4" ht="15.75" x14ac:dyDescent="0.3">
      <c r="A57" s="103" t="s">
        <v>816</v>
      </c>
      <c r="B57" s="103">
        <v>41913</v>
      </c>
      <c r="C57" s="106" t="s">
        <v>817</v>
      </c>
      <c r="D57" s="104" t="s">
        <v>794</v>
      </c>
    </row>
    <row r="58" spans="1:4" ht="63" x14ac:dyDescent="0.3">
      <c r="A58" s="103" t="s">
        <v>816</v>
      </c>
      <c r="B58" s="103">
        <v>41913</v>
      </c>
      <c r="C58" s="106" t="s">
        <v>817</v>
      </c>
      <c r="D58" s="104" t="s">
        <v>793</v>
      </c>
    </row>
    <row r="59" spans="1:4" ht="15.75" x14ac:dyDescent="0.3">
      <c r="A59" s="103" t="s">
        <v>818</v>
      </c>
      <c r="B59" s="103">
        <v>39196</v>
      </c>
      <c r="C59" s="105" t="s">
        <v>471</v>
      </c>
      <c r="D59" s="104" t="s">
        <v>794</v>
      </c>
    </row>
    <row r="60" spans="1:4" ht="31.5" x14ac:dyDescent="0.3">
      <c r="A60" s="103" t="s">
        <v>818</v>
      </c>
      <c r="B60" s="103">
        <v>39196</v>
      </c>
      <c r="C60" s="105" t="s">
        <v>471</v>
      </c>
      <c r="D60" s="104" t="s">
        <v>814</v>
      </c>
    </row>
    <row r="61" spans="1:4" ht="15.75" x14ac:dyDescent="0.3">
      <c r="A61" s="103" t="s">
        <v>818</v>
      </c>
      <c r="B61" s="103">
        <v>39196</v>
      </c>
      <c r="C61" s="105" t="s">
        <v>471</v>
      </c>
      <c r="D61" s="104" t="s">
        <v>808</v>
      </c>
    </row>
    <row r="62" spans="1:4" ht="15.75" x14ac:dyDescent="0.3">
      <c r="A62" s="103" t="s">
        <v>818</v>
      </c>
      <c r="B62" s="103">
        <v>39196</v>
      </c>
      <c r="C62" s="105" t="s">
        <v>471</v>
      </c>
      <c r="D62" s="104" t="s">
        <v>811</v>
      </c>
    </row>
    <row r="63" spans="1:4" ht="31.5" x14ac:dyDescent="0.3">
      <c r="A63" s="103" t="s">
        <v>790</v>
      </c>
      <c r="B63" s="103">
        <v>38338</v>
      </c>
      <c r="C63" s="106" t="s">
        <v>819</v>
      </c>
      <c r="D63" s="104" t="s">
        <v>792</v>
      </c>
    </row>
    <row r="64" spans="1:4" ht="63" x14ac:dyDescent="0.3">
      <c r="A64" s="103" t="s">
        <v>790</v>
      </c>
      <c r="B64" s="103">
        <v>38338</v>
      </c>
      <c r="C64" s="106" t="s">
        <v>819</v>
      </c>
      <c r="D64" s="104" t="s">
        <v>793</v>
      </c>
    </row>
    <row r="65" spans="1:4" ht="15.75" x14ac:dyDescent="0.3">
      <c r="A65" s="103" t="s">
        <v>790</v>
      </c>
      <c r="B65" s="103">
        <v>38338</v>
      </c>
      <c r="C65" s="106" t="s">
        <v>819</v>
      </c>
      <c r="D65" s="104" t="s">
        <v>794</v>
      </c>
    </row>
  </sheetData>
  <autoFilter ref="A2:D2" xr:uid="{6554D5E0-BD3E-4427-AC83-8B8201ED13C1}"/>
  <mergeCells count="1">
    <mergeCell ref="A1:D1"/>
  </mergeCells>
  <pageMargins left="0.7" right="0.7" top="0.75" bottom="0.75" header="0.3" footer="0.3"/>
  <pageSetup paperSize="9" scale="5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прил.1</vt:lpstr>
      <vt:lpstr>прил.2</vt:lpstr>
      <vt:lpstr>Дополнительный перечень</vt:lpstr>
      <vt:lpstr>прил.1!Область_печати</vt:lpstr>
      <vt:lpstr>прил.2!Область_печати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Селищева Елена Юрьевна</dc:creator>
  <dc:description/>
  <cp:lastModifiedBy>Зарянова Наталья Эдуардовна</cp:lastModifiedBy>
  <cp:revision>3</cp:revision>
  <dcterms:created xsi:type="dcterms:W3CDTF">2026-04-27T06:03:57Z</dcterms:created>
  <dcterms:modified xsi:type="dcterms:W3CDTF">2026-07-07T14:24:00Z</dcterms:modified>
  <dc:language>ru-RU</dc:language>
</cp:coreProperties>
</file>